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showInkAnnotation="0" codeName="ThisWorkbook" hidePivotFieldList="1"/>
  <mc:AlternateContent xmlns:mc="http://schemas.openxmlformats.org/markup-compatibility/2006">
    <mc:Choice Requires="x15">
      <x15ac:absPath xmlns:x15ac="http://schemas.microsoft.com/office/spreadsheetml/2010/11/ac" url="C:\Users\Ozgur\Desktop\"/>
    </mc:Choice>
  </mc:AlternateContent>
  <xr:revisionPtr revIDLastSave="0" documentId="13_ncr:1_{5564D15C-8050-4F4B-B25C-F27F55CB3DFC}" xr6:coauthVersionLast="45" xr6:coauthVersionMax="45" xr10:uidLastSave="{00000000-0000-0000-0000-000000000000}"/>
  <bookViews>
    <workbookView xWindow="-120" yWindow="-120" windowWidth="24240" windowHeight="13290" activeTab="3" xr2:uid="{00000000-000D-0000-FFFF-FFFF00000000}"/>
  </bookViews>
  <sheets>
    <sheet name="VERİ SETİ" sheetId="1" r:id="rId1"/>
    <sheet name="Sheet2" sheetId="8" r:id="rId2"/>
    <sheet name="Sheet4" sheetId="10" r:id="rId3"/>
    <sheet name="DASHBOARD" sheetId="4" r:id="rId4"/>
  </sheets>
  <definedNames>
    <definedName name="Slicer_BÖLGE">#N/A</definedName>
    <definedName name="Slicer_İLLER">#N/A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8" i="4" l="1"/>
  <c r="R28" i="4"/>
  <c r="S28" i="4"/>
  <c r="S3" i="1" l="1"/>
  <c r="T3" i="1"/>
  <c r="S4" i="1"/>
  <c r="T4" i="1"/>
  <c r="S5" i="1"/>
  <c r="T5" i="1"/>
  <c r="S6" i="1"/>
  <c r="T6" i="1"/>
  <c r="S7" i="1"/>
  <c r="T7" i="1"/>
  <c r="S8" i="1"/>
  <c r="T8" i="1"/>
  <c r="S9" i="1"/>
  <c r="T9" i="1"/>
  <c r="S10" i="1"/>
  <c r="T10" i="1"/>
  <c r="S11" i="1"/>
  <c r="T11" i="1"/>
  <c r="S12" i="1"/>
  <c r="T12" i="1"/>
  <c r="S13" i="1"/>
  <c r="T13" i="1"/>
  <c r="S14" i="1"/>
  <c r="T14" i="1"/>
  <c r="S15" i="1"/>
  <c r="T15" i="1"/>
  <c r="S16" i="1"/>
  <c r="T16" i="1"/>
  <c r="S17" i="1"/>
  <c r="T17" i="1"/>
  <c r="S18" i="1"/>
  <c r="T18" i="1"/>
  <c r="S19" i="1"/>
  <c r="T19" i="1"/>
  <c r="S20" i="1"/>
  <c r="T20" i="1"/>
  <c r="S21" i="1"/>
  <c r="T21" i="1"/>
  <c r="S22" i="1"/>
  <c r="T22" i="1"/>
  <c r="S23" i="1"/>
  <c r="T23" i="1"/>
  <c r="S24" i="1"/>
  <c r="T24" i="1"/>
  <c r="S25" i="1"/>
  <c r="T25" i="1"/>
  <c r="S26" i="1"/>
  <c r="T26" i="1"/>
  <c r="S27" i="1"/>
  <c r="T27" i="1"/>
  <c r="S28" i="1"/>
  <c r="T28" i="1"/>
  <c r="S29" i="1"/>
  <c r="T29" i="1"/>
  <c r="S30" i="1"/>
  <c r="T30" i="1"/>
  <c r="S31" i="1"/>
  <c r="T31" i="1"/>
  <c r="S32" i="1"/>
  <c r="T32" i="1"/>
  <c r="S33" i="1"/>
  <c r="T33" i="1"/>
  <c r="S34" i="1"/>
  <c r="T34" i="1"/>
  <c r="S35" i="1"/>
  <c r="T35" i="1"/>
  <c r="S36" i="1"/>
  <c r="T36" i="1"/>
  <c r="S37" i="1"/>
  <c r="T37" i="1"/>
  <c r="S38" i="1"/>
  <c r="T38" i="1"/>
  <c r="S39" i="1"/>
  <c r="T39" i="1"/>
  <c r="S40" i="1"/>
  <c r="T40" i="1"/>
  <c r="S41" i="1"/>
  <c r="T41" i="1"/>
  <c r="S42" i="1"/>
  <c r="T42" i="1"/>
  <c r="S43" i="1"/>
  <c r="T43" i="1"/>
  <c r="S44" i="1"/>
  <c r="T44" i="1"/>
  <c r="S45" i="1"/>
  <c r="T45" i="1"/>
  <c r="S46" i="1"/>
  <c r="T46" i="1"/>
  <c r="S47" i="1"/>
  <c r="T47" i="1"/>
  <c r="S48" i="1"/>
  <c r="T48" i="1"/>
  <c r="S49" i="1"/>
  <c r="T49" i="1"/>
  <c r="S50" i="1"/>
  <c r="T50" i="1"/>
  <c r="S51" i="1"/>
  <c r="T51" i="1"/>
  <c r="S52" i="1"/>
  <c r="T52" i="1"/>
  <c r="S53" i="1"/>
  <c r="T53" i="1"/>
  <c r="S54" i="1"/>
  <c r="T54" i="1"/>
  <c r="S55" i="1"/>
  <c r="T55" i="1"/>
  <c r="S56" i="1"/>
  <c r="T56" i="1"/>
  <c r="S57" i="1"/>
  <c r="T57" i="1"/>
  <c r="S58" i="1"/>
  <c r="T58" i="1"/>
  <c r="S59" i="1"/>
  <c r="T59" i="1"/>
  <c r="S60" i="1"/>
  <c r="T60" i="1"/>
  <c r="S61" i="1"/>
  <c r="T61" i="1"/>
  <c r="S62" i="1"/>
  <c r="T62" i="1"/>
  <c r="S63" i="1"/>
  <c r="T63" i="1"/>
  <c r="S64" i="1"/>
  <c r="T64" i="1"/>
  <c r="S65" i="1"/>
  <c r="T65" i="1"/>
  <c r="S66" i="1"/>
  <c r="T66" i="1"/>
  <c r="S67" i="1"/>
  <c r="T67" i="1"/>
  <c r="S68" i="1"/>
  <c r="T68" i="1"/>
  <c r="S69" i="1"/>
  <c r="T69" i="1"/>
  <c r="S70" i="1"/>
  <c r="T70" i="1"/>
  <c r="S71" i="1"/>
  <c r="T71" i="1"/>
  <c r="S72" i="1"/>
  <c r="T72" i="1"/>
  <c r="S73" i="1"/>
  <c r="T73" i="1"/>
  <c r="S74" i="1"/>
  <c r="T74" i="1"/>
  <c r="S75" i="1"/>
  <c r="T75" i="1"/>
  <c r="S76" i="1"/>
  <c r="T76" i="1"/>
  <c r="S77" i="1"/>
  <c r="T77" i="1"/>
  <c r="S78" i="1"/>
  <c r="T78" i="1"/>
  <c r="S79" i="1"/>
  <c r="T79" i="1"/>
  <c r="S80" i="1"/>
  <c r="T80" i="1"/>
  <c r="S81" i="1"/>
  <c r="T81" i="1"/>
  <c r="S82" i="1"/>
  <c r="T82" i="1"/>
  <c r="S83" i="1"/>
  <c r="T83" i="1"/>
  <c r="R4" i="1"/>
  <c r="U4" i="1" s="1"/>
  <c r="R5" i="1"/>
  <c r="U5" i="1" s="1"/>
  <c r="R6" i="1"/>
  <c r="U6" i="1" s="1"/>
  <c r="R7" i="1"/>
  <c r="R8" i="1"/>
  <c r="U8" i="1" s="1"/>
  <c r="R9" i="1"/>
  <c r="R10" i="1"/>
  <c r="U10" i="1" s="1"/>
  <c r="R11" i="1"/>
  <c r="U11" i="1" s="1"/>
  <c r="R12" i="1"/>
  <c r="R13" i="1"/>
  <c r="R14" i="1"/>
  <c r="U14" i="1" s="1"/>
  <c r="R15" i="1"/>
  <c r="R16" i="1"/>
  <c r="U16" i="1" s="1"/>
  <c r="R17" i="1"/>
  <c r="U17" i="1" s="1"/>
  <c r="R18" i="1"/>
  <c r="U18" i="1" s="1"/>
  <c r="R19" i="1"/>
  <c r="R20" i="1"/>
  <c r="U20" i="1" s="1"/>
  <c r="R21" i="1"/>
  <c r="R22" i="1"/>
  <c r="U22" i="1" s="1"/>
  <c r="R23" i="1"/>
  <c r="U23" i="1" s="1"/>
  <c r="R24" i="1"/>
  <c r="R25" i="1"/>
  <c r="R26" i="1"/>
  <c r="U26" i="1" s="1"/>
  <c r="R27" i="1"/>
  <c r="R28" i="1"/>
  <c r="U28" i="1" s="1"/>
  <c r="R29" i="1"/>
  <c r="U29" i="1" s="1"/>
  <c r="R30" i="1"/>
  <c r="U30" i="1" s="1"/>
  <c r="R31" i="1"/>
  <c r="R32" i="1"/>
  <c r="U32" i="1" s="1"/>
  <c r="R33" i="1"/>
  <c r="R34" i="1"/>
  <c r="U34" i="1" s="1"/>
  <c r="R35" i="1"/>
  <c r="U35" i="1" s="1"/>
  <c r="R36" i="1"/>
  <c r="R37" i="1"/>
  <c r="R38" i="1"/>
  <c r="U38" i="1" s="1"/>
  <c r="R39" i="1"/>
  <c r="R40" i="1"/>
  <c r="U40" i="1" s="1"/>
  <c r="R41" i="1"/>
  <c r="U41" i="1" s="1"/>
  <c r="R42" i="1"/>
  <c r="U42" i="1" s="1"/>
  <c r="R43" i="1"/>
  <c r="R44" i="1"/>
  <c r="U44" i="1" s="1"/>
  <c r="R45" i="1"/>
  <c r="R46" i="1"/>
  <c r="U46" i="1" s="1"/>
  <c r="R47" i="1"/>
  <c r="U47" i="1" s="1"/>
  <c r="R48" i="1"/>
  <c r="R49" i="1"/>
  <c r="R50" i="1"/>
  <c r="U50" i="1" s="1"/>
  <c r="R51" i="1"/>
  <c r="R52" i="1"/>
  <c r="U52" i="1" s="1"/>
  <c r="R53" i="1"/>
  <c r="U53" i="1" s="1"/>
  <c r="R54" i="1"/>
  <c r="U54" i="1" s="1"/>
  <c r="R55" i="1"/>
  <c r="R56" i="1"/>
  <c r="U56" i="1" s="1"/>
  <c r="R57" i="1"/>
  <c r="R58" i="1"/>
  <c r="U58" i="1" s="1"/>
  <c r="R59" i="1"/>
  <c r="U59" i="1" s="1"/>
  <c r="R60" i="1"/>
  <c r="R61" i="1"/>
  <c r="R62" i="1"/>
  <c r="U62" i="1" s="1"/>
  <c r="R63" i="1"/>
  <c r="R64" i="1"/>
  <c r="U64" i="1" s="1"/>
  <c r="R65" i="1"/>
  <c r="U65" i="1" s="1"/>
  <c r="R66" i="1"/>
  <c r="U66" i="1" s="1"/>
  <c r="R67" i="1"/>
  <c r="R68" i="1"/>
  <c r="U68" i="1" s="1"/>
  <c r="R69" i="1"/>
  <c r="R70" i="1"/>
  <c r="U70" i="1" s="1"/>
  <c r="R71" i="1"/>
  <c r="U71" i="1" s="1"/>
  <c r="R72" i="1"/>
  <c r="R73" i="1"/>
  <c r="R74" i="1"/>
  <c r="U74" i="1" s="1"/>
  <c r="R75" i="1"/>
  <c r="R76" i="1"/>
  <c r="U76" i="1" s="1"/>
  <c r="R77" i="1"/>
  <c r="U77" i="1" s="1"/>
  <c r="R78" i="1"/>
  <c r="U78" i="1" s="1"/>
  <c r="R79" i="1"/>
  <c r="R80" i="1"/>
  <c r="U80" i="1" s="1"/>
  <c r="R81" i="1"/>
  <c r="R82" i="1"/>
  <c r="U82" i="1" s="1"/>
  <c r="R83" i="1"/>
  <c r="U83" i="1" s="1"/>
  <c r="R3" i="1"/>
  <c r="U3" i="1" s="1"/>
  <c r="U81" i="1" l="1"/>
  <c r="U69" i="1"/>
  <c r="U57" i="1"/>
  <c r="U45" i="1"/>
  <c r="U33" i="1"/>
  <c r="U21" i="1"/>
  <c r="U9" i="1"/>
  <c r="U79" i="1"/>
  <c r="U67" i="1"/>
  <c r="U55" i="1"/>
  <c r="U43" i="1"/>
  <c r="U31" i="1"/>
  <c r="U19" i="1"/>
  <c r="U7" i="1"/>
  <c r="U63" i="1"/>
  <c r="U51" i="1"/>
  <c r="U39" i="1"/>
  <c r="U27" i="1"/>
  <c r="U15" i="1"/>
  <c r="U75" i="1"/>
  <c r="U73" i="1"/>
  <c r="U61" i="1"/>
  <c r="U49" i="1"/>
  <c r="U37" i="1"/>
  <c r="U25" i="1"/>
  <c r="U13" i="1"/>
  <c r="U72" i="1"/>
  <c r="U60" i="1"/>
  <c r="U48" i="1"/>
  <c r="U36" i="1"/>
  <c r="U24" i="1"/>
  <c r="U12" i="1"/>
</calcChain>
</file>

<file path=xl/sharedStrings.xml><?xml version="1.0" encoding="utf-8"?>
<sst xmlns="http://schemas.openxmlformats.org/spreadsheetml/2006/main" count="404" uniqueCount="111">
  <si>
    <t>-</t>
  </si>
  <si>
    <t>ADANA</t>
  </si>
  <si>
    <t>ADIYAMAN</t>
  </si>
  <si>
    <t>AFYONKARAHİSAR</t>
  </si>
  <si>
    <t>AĞRI</t>
  </si>
  <si>
    <t>AKSARAY</t>
  </si>
  <si>
    <t>AMASYA</t>
  </si>
  <si>
    <t>ANKARA</t>
  </si>
  <si>
    <t>ANTALYA</t>
  </si>
  <si>
    <t>ARDAHAN</t>
  </si>
  <si>
    <t>ARTVİN</t>
  </si>
  <si>
    <t>AYDIN</t>
  </si>
  <si>
    <t>BALIKESİR</t>
  </si>
  <si>
    <t>BARTIN</t>
  </si>
  <si>
    <t>BATMAN</t>
  </si>
  <si>
    <t>BAYBURT</t>
  </si>
  <si>
    <t>BİLECİK</t>
  </si>
  <si>
    <t>BİNGÖL</t>
  </si>
  <si>
    <t>BİTLİS</t>
  </si>
  <si>
    <t>BOLU</t>
  </si>
  <si>
    <t>BURDUR</t>
  </si>
  <si>
    <t>BURSA</t>
  </si>
  <si>
    <t>ÇANAKKALE</t>
  </si>
  <si>
    <t>ÇANKIRI</t>
  </si>
  <si>
    <t>ÇORUM</t>
  </si>
  <si>
    <t>DENİZLİ</t>
  </si>
  <si>
    <t>DİYARBAKIR</t>
  </si>
  <si>
    <t>DÜZCE</t>
  </si>
  <si>
    <t>EDİRNE</t>
  </si>
  <si>
    <t>ELAZIĞ</t>
  </si>
  <si>
    <t>ERZİNCAN</t>
  </si>
  <si>
    <t>ERZURUM</t>
  </si>
  <si>
    <t>ESKİŞEHİR</t>
  </si>
  <si>
    <t>GAZİANTEP</t>
  </si>
  <si>
    <t>GİRESUN</t>
  </si>
  <si>
    <t>GÜMÜŞHANE</t>
  </si>
  <si>
    <t>HAKKARİ</t>
  </si>
  <si>
    <t>HATAY</t>
  </si>
  <si>
    <t>IĞDIR</t>
  </si>
  <si>
    <t>ISPARTA</t>
  </si>
  <si>
    <t>İSTANBUL</t>
  </si>
  <si>
    <t>İZMİR</t>
  </si>
  <si>
    <t>KAHRAMANMARAŞ</t>
  </si>
  <si>
    <t>KARABÜK</t>
  </si>
  <si>
    <t>KARAMAN</t>
  </si>
  <si>
    <t>KARS</t>
  </si>
  <si>
    <t>KASTAMONU</t>
  </si>
  <si>
    <t>KAYSERİ</t>
  </si>
  <si>
    <t>KIRIKKALE</t>
  </si>
  <si>
    <t>KIRKLARELİ</t>
  </si>
  <si>
    <t>KIRŞEHİR</t>
  </si>
  <si>
    <t>KİLİS</t>
  </si>
  <si>
    <t>KOCAELİ</t>
  </si>
  <si>
    <t>KONYA</t>
  </si>
  <si>
    <t>KÜTAHYA</t>
  </si>
  <si>
    <t>MALATYA</t>
  </si>
  <si>
    <t>MANİSA</t>
  </si>
  <si>
    <t>MARDİN</t>
  </si>
  <si>
    <t>MERSİN</t>
  </si>
  <si>
    <t>MUĞLA</t>
  </si>
  <si>
    <t>MUŞ</t>
  </si>
  <si>
    <t>NEVŞEHİR</t>
  </si>
  <si>
    <t>NİĞDE</t>
  </si>
  <si>
    <t>ORDU</t>
  </si>
  <si>
    <t>OSMANİYE</t>
  </si>
  <si>
    <t>RİZE</t>
  </si>
  <si>
    <t>SAKARYA</t>
  </si>
  <si>
    <t>SAMSUN</t>
  </si>
  <si>
    <t>SİİRT</t>
  </si>
  <si>
    <t>SİNOP</t>
  </si>
  <si>
    <t>SİVAS</t>
  </si>
  <si>
    <t>ŞANLIURFA</t>
  </si>
  <si>
    <t>ŞIRNAK</t>
  </si>
  <si>
    <t>TEKİRDAĞ</t>
  </si>
  <si>
    <t>TOKAT</t>
  </si>
  <si>
    <t>TRABZON</t>
  </si>
  <si>
    <t>TUNCELİ</t>
  </si>
  <si>
    <t>UŞAK</t>
  </si>
  <si>
    <t>VAN</t>
  </si>
  <si>
    <t>YALOVA</t>
  </si>
  <si>
    <t>YOZGAT</t>
  </si>
  <si>
    <t>ZONGULDAK</t>
  </si>
  <si>
    <t>KONUT</t>
  </si>
  <si>
    <t>İPOTEKLİ</t>
  </si>
  <si>
    <t>DİĞER</t>
  </si>
  <si>
    <t>İLLER</t>
  </si>
  <si>
    <t>Row Labels</t>
  </si>
  <si>
    <t>(blank)</t>
  </si>
  <si>
    <t>Grand Total</t>
  </si>
  <si>
    <t>TOPLAM KONUT</t>
  </si>
  <si>
    <t>TOPLAM İPOTEKLİ</t>
  </si>
  <si>
    <t>TOPLAM DİĞER</t>
  </si>
  <si>
    <t>Akdeniz</t>
  </si>
  <si>
    <t>Güneydoğu Anadolu</t>
  </si>
  <si>
    <t>Ege</t>
  </si>
  <si>
    <t>Kuzeydoğu Anadolu</t>
  </si>
  <si>
    <t>Orta Anadolu</t>
  </si>
  <si>
    <t>Batı Karadeniz</t>
  </si>
  <si>
    <t>Batı Anadolu</t>
  </si>
  <si>
    <t>Doğu Karadeniz</t>
  </si>
  <si>
    <t>Batı Marmara</t>
  </si>
  <si>
    <t>Doğu Marmara</t>
  </si>
  <si>
    <t>Ortadoğu Anadolu</t>
  </si>
  <si>
    <t>BÖLGE</t>
  </si>
  <si>
    <t>Sum of TOPLAM KONUT</t>
  </si>
  <si>
    <t>Sum of TOPLAM İPOTEKLİ</t>
  </si>
  <si>
    <t>Sum of TOPLAM DİĞER</t>
  </si>
  <si>
    <t>TOPLAM</t>
  </si>
  <si>
    <t>Sum of TOPLAM</t>
  </si>
  <si>
    <t xml:space="preserve">2008- 2012 YILLARI ARASI TÜRKİYE </t>
  </si>
  <si>
    <t>GENELİNDE GAYRİMENKUL SATIŞLARI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</si>
</sst>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numFmts>
  <fonts count="9">
    <font>
      <sz val="11"/>
      <color theme="1"/>
      <name val="Calibri"/>
      <family val="2"/>
      <charset val="162"/>
      <scheme val="minor"/>
    </font>
    <font>
      <sz val="10"/>
      <name val="Arial"/>
      <family val="2"/>
      <charset val="162"/>
    </font>
    <font>
      <sz val="10"/>
      <name val="Arial"/>
      <family val="2"/>
      <charset val="162"/>
    </font>
    <font>
      <sz val="10"/>
      <name val="Helv"/>
      <charset val="204"/>
    </font>
    <font>
      <b/>
      <sz val="9"/>
      <name val="Arial"/>
      <family val="2"/>
      <charset val="162"/>
    </font>
    <font>
      <sz val="9"/>
      <name val="Arial"/>
      <family val="2"/>
      <charset val="162"/>
    </font>
    <font>
      <b/>
      <sz val="9"/>
      <color theme="1"/>
      <name val="Calibri"/>
      <family val="2"/>
      <charset val="162"/>
      <scheme val="minor"/>
    </font>
    <font>
      <b/>
      <sz val="14"/>
      <color theme="1"/>
      <name val="Calibri"/>
      <family val="2"/>
      <charset val="162"/>
      <scheme val="minor"/>
    </font>
    <font>
      <b/>
      <sz val="30"/>
      <color theme="1"/>
      <name val="Calibri"/>
      <family val="2"/>
      <charset val="162"/>
      <scheme val="minor"/>
    </font>
  </fonts>
  <fills count="4">
    <fill>
      <patternFill patternType="none"/>
    </fill>
    <fill>
      <patternFill patternType="gray125"/>
    </fill>
    <fill>
      <patternFill patternType="solid">
        <fgColor rgb="FFFFFF00"/>
        <bgColor indexed="64"/>
      </patternFill>
    </fill>
    <fill>
      <patternFill patternType="solid">
        <fgColor theme="4"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2" fillId="0" borderId="0"/>
    <xf numFmtId="0" fontId="2" fillId="0" borderId="0"/>
    <xf numFmtId="0" fontId="3" fillId="0" borderId="0"/>
  </cellStyleXfs>
  <cellXfs count="26">
    <xf numFmtId="0" fontId="0" fillId="0" borderId="0" xfId="0"/>
    <xf numFmtId="0" fontId="2" fillId="0" borderId="1" xfId="1" applyFont="1" applyBorder="1" applyAlignment="1">
      <alignment wrapText="1"/>
    </xf>
    <xf numFmtId="0" fontId="4" fillId="0" borderId="1" xfId="3" applyFont="1" applyFill="1" applyBorder="1" applyAlignment="1">
      <alignment horizontal="center"/>
    </xf>
    <xf numFmtId="0" fontId="0" fillId="0" borderId="1" xfId="0" applyBorder="1"/>
    <xf numFmtId="0" fontId="5" fillId="0" borderId="1" xfId="3" applyFont="1" applyFill="1" applyBorder="1" applyAlignment="1"/>
    <xf numFmtId="164" fontId="5" fillId="0" borderId="1" xfId="3" applyNumberFormat="1" applyFont="1" applyFill="1" applyBorder="1" applyAlignment="1">
      <alignment horizontal="right"/>
    </xf>
    <xf numFmtId="0" fontId="5" fillId="0" borderId="1" xfId="3" quotePrefix="1" applyFont="1" applyFill="1" applyBorder="1" applyAlignment="1">
      <alignment horizontal="right"/>
    </xf>
    <xf numFmtId="0" fontId="4" fillId="0" borderId="1" xfId="3" applyFont="1" applyFill="1" applyBorder="1" applyAlignment="1">
      <alignment horizontal="left" vertical="center"/>
    </xf>
    <xf numFmtId="164" fontId="4" fillId="0" borderId="1" xfId="3" applyNumberFormat="1" applyFont="1" applyFill="1" applyBorder="1" applyAlignment="1">
      <alignment horizontal="right"/>
    </xf>
    <xf numFmtId="0" fontId="4" fillId="0" borderId="1" xfId="3" quotePrefix="1" applyFont="1" applyFill="1" applyBorder="1" applyAlignment="1">
      <alignment horizontal="right"/>
    </xf>
    <xf numFmtId="164" fontId="0" fillId="0" borderId="0" xfId="0" applyNumberFormat="1"/>
    <xf numFmtId="0" fontId="6" fillId="0" borderId="0" xfId="0" applyFont="1"/>
    <xf numFmtId="0" fontId="0" fillId="0" borderId="0" xfId="0" pivotButton="1"/>
    <xf numFmtId="0" fontId="0" fillId="0" borderId="0" xfId="0" applyAlignment="1">
      <alignment horizontal="left"/>
    </xf>
    <xf numFmtId="0" fontId="0" fillId="0" borderId="0" xfId="0" applyNumberFormat="1"/>
    <xf numFmtId="0" fontId="4" fillId="0" borderId="1" xfId="3" applyFont="1" applyFill="1" applyBorder="1" applyAlignment="1">
      <alignment horizontal="center" wrapText="1"/>
    </xf>
    <xf numFmtId="0" fontId="5" fillId="0" borderId="1" xfId="0" applyFont="1" applyBorder="1"/>
    <xf numFmtId="0" fontId="0" fillId="0" borderId="1" xfId="0" pivotButton="1" applyBorder="1"/>
    <xf numFmtId="0" fontId="0" fillId="0" borderId="1" xfId="0" applyBorder="1" applyAlignment="1">
      <alignment horizontal="left"/>
    </xf>
    <xf numFmtId="0" fontId="0" fillId="0" borderId="1" xfId="0" applyNumberFormat="1" applyBorder="1"/>
    <xf numFmtId="0" fontId="0" fillId="0" borderId="2" xfId="0" applyBorder="1" applyAlignment="1">
      <alignment horizontal="left"/>
    </xf>
    <xf numFmtId="0" fontId="0" fillId="0" borderId="2" xfId="0" applyNumberFormat="1" applyBorder="1"/>
    <xf numFmtId="0" fontId="6" fillId="0" borderId="0" xfId="0" applyFont="1" applyAlignment="1">
      <alignment horizontal="center"/>
    </xf>
    <xf numFmtId="0" fontId="7" fillId="2" borderId="1" xfId="0" applyFont="1" applyFill="1" applyBorder="1" applyAlignment="1">
      <alignment horizontal="center"/>
    </xf>
    <xf numFmtId="0" fontId="0" fillId="3" borderId="0" xfId="0" applyFill="1"/>
    <xf numFmtId="0" fontId="8" fillId="3" borderId="0" xfId="0" applyFont="1" applyFill="1"/>
  </cellXfs>
  <cellStyles count="5">
    <cellStyle name="Normal" xfId="0" builtinId="0"/>
    <cellStyle name="Normal 2" xfId="2" xr:uid="{00000000-0005-0000-0000-000001000000}"/>
    <cellStyle name="Normal 3" xfId="1" xr:uid="{00000000-0005-0000-0000-000002000000}"/>
    <cellStyle name="Normal_10928_12_1_05.11.2012" xfId="3" xr:uid="{00000000-0005-0000-0000-000003000000}"/>
    <cellStyle name="Stil 1" xfId="4" xr:uid="{00000000-0005-0000-0000-000004000000}"/>
  </cellStyles>
  <dxfs count="138">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5772179646809177"/>
          <c:y val="1.91052575827124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tr-TR"/>
        </a:p>
      </c:txPr>
    </c:title>
    <c:autoTitleDeleted val="0"/>
    <c:plotArea>
      <c:layout/>
      <c:barChart>
        <c:barDir val="col"/>
        <c:grouping val="clustered"/>
        <c:varyColors val="0"/>
        <c:ser>
          <c:idx val="0"/>
          <c:order val="0"/>
          <c:tx>
            <c:strRef>
              <c:f>DASHBOARD!$O$28:$P$28</c:f>
              <c:strCache>
                <c:ptCount val="2"/>
                <c:pt idx="0">
                  <c:v>İSTANBUL</c:v>
                </c:pt>
                <c:pt idx="1">
                  <c:v>2011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DASHBOARD!$Q$27:$S$27</c:f>
              <c:strCache>
                <c:ptCount val="3"/>
                <c:pt idx="0">
                  <c:v>KONUT</c:v>
                </c:pt>
                <c:pt idx="1">
                  <c:v>İPOTEKLİ</c:v>
                </c:pt>
                <c:pt idx="2">
                  <c:v>DİĞER</c:v>
                </c:pt>
              </c:strCache>
            </c:strRef>
          </c:cat>
          <c:val>
            <c:numRef>
              <c:f>DASHBOARD!$Q$28:$S$28</c:f>
              <c:numCache>
                <c:formatCode>General</c:formatCode>
                <c:ptCount val="3"/>
                <c:pt idx="0">
                  <c:v>103503</c:v>
                </c:pt>
                <c:pt idx="1">
                  <c:v>140573</c:v>
                </c:pt>
                <c:pt idx="2">
                  <c:v>9423</c:v>
                </c:pt>
              </c:numCache>
            </c:numRef>
          </c:val>
          <c:extLst>
            <c:ext xmlns:c16="http://schemas.microsoft.com/office/drawing/2014/chart" uri="{C3380CC4-5D6E-409C-BE32-E72D297353CC}">
              <c16:uniqueId val="{00000000-5166-4B27-B5D8-72BEE191E839}"/>
            </c:ext>
          </c:extLst>
        </c:ser>
        <c:dLbls>
          <c:showLegendKey val="0"/>
          <c:showVal val="0"/>
          <c:showCatName val="0"/>
          <c:showSerName val="0"/>
          <c:showPercent val="0"/>
          <c:showBubbleSize val="0"/>
        </c:dLbls>
        <c:gapWidth val="100"/>
        <c:overlap val="-24"/>
        <c:axId val="408951728"/>
        <c:axId val="408958616"/>
      </c:barChart>
      <c:catAx>
        <c:axId val="4089517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crossAx val="408958616"/>
        <c:crosses val="autoZero"/>
        <c:auto val="1"/>
        <c:lblAlgn val="ctr"/>
        <c:lblOffset val="100"/>
        <c:noMultiLvlLbl val="0"/>
      </c:catAx>
      <c:valAx>
        <c:axId val="408958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crossAx val="40895172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2016-78.xlsx]DASHBOARD!PivotTable3</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tr-TR"/>
              <a:t>BÖLGELERİN SATIŞ TÜRLERİ</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tr-T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DASHBOARD!$B$2</c:f>
              <c:strCache>
                <c:ptCount val="1"/>
                <c:pt idx="0">
                  <c:v>Sum of TOPLAM KONUT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DASHBOARD!$A$3:$A$15</c:f>
              <c:strCache>
                <c:ptCount val="12"/>
                <c:pt idx="0">
                  <c:v>Akdeniz</c:v>
                </c:pt>
                <c:pt idx="1">
                  <c:v>Batı Anadolu</c:v>
                </c:pt>
                <c:pt idx="2">
                  <c:v>Batı Karadeniz</c:v>
                </c:pt>
                <c:pt idx="3">
                  <c:v>Batı Marmara</c:v>
                </c:pt>
                <c:pt idx="4">
                  <c:v>Doğu Karadeniz</c:v>
                </c:pt>
                <c:pt idx="5">
                  <c:v>Doğu Marmara</c:v>
                </c:pt>
                <c:pt idx="6">
                  <c:v>Ege</c:v>
                </c:pt>
                <c:pt idx="7">
                  <c:v>Güneydoğu Anadolu</c:v>
                </c:pt>
                <c:pt idx="8">
                  <c:v>Kuzeydoğu Anadolu</c:v>
                </c:pt>
                <c:pt idx="9">
                  <c:v>Orta Anadolu</c:v>
                </c:pt>
                <c:pt idx="10">
                  <c:v>Ortadoğu Anadolu</c:v>
                </c:pt>
                <c:pt idx="11">
                  <c:v>(blank)</c:v>
                </c:pt>
              </c:strCache>
            </c:strRef>
          </c:cat>
          <c:val>
            <c:numRef>
              <c:f>DASHBOARD!$B$3:$B$15</c:f>
              <c:numCache>
                <c:formatCode>General</c:formatCode>
                <c:ptCount val="12"/>
                <c:pt idx="0">
                  <c:v>1013779</c:v>
                </c:pt>
                <c:pt idx="1">
                  <c:v>538846</c:v>
                </c:pt>
                <c:pt idx="2">
                  <c:v>203816</c:v>
                </c:pt>
                <c:pt idx="3">
                  <c:v>268431</c:v>
                </c:pt>
                <c:pt idx="4">
                  <c:v>58982</c:v>
                </c:pt>
                <c:pt idx="5">
                  <c:v>299831</c:v>
                </c:pt>
                <c:pt idx="6">
                  <c:v>144676</c:v>
                </c:pt>
                <c:pt idx="7">
                  <c:v>281146</c:v>
                </c:pt>
                <c:pt idx="8">
                  <c:v>36722</c:v>
                </c:pt>
                <c:pt idx="9">
                  <c:v>81002</c:v>
                </c:pt>
                <c:pt idx="10">
                  <c:v>72052</c:v>
                </c:pt>
              </c:numCache>
            </c:numRef>
          </c:val>
          <c:extLst>
            <c:ext xmlns:c16="http://schemas.microsoft.com/office/drawing/2014/chart" uri="{C3380CC4-5D6E-409C-BE32-E72D297353CC}">
              <c16:uniqueId val="{00000000-2C72-4B84-9727-21EBCA2A67B4}"/>
            </c:ext>
          </c:extLst>
        </c:ser>
        <c:ser>
          <c:idx val="1"/>
          <c:order val="1"/>
          <c:tx>
            <c:strRef>
              <c:f>DASHBOARD!$C$2</c:f>
              <c:strCache>
                <c:ptCount val="1"/>
                <c:pt idx="0">
                  <c:v>Sum of TOPLAM İPOTEKLİ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DASHBOARD!$A$3:$A$15</c:f>
              <c:strCache>
                <c:ptCount val="12"/>
                <c:pt idx="0">
                  <c:v>Akdeniz</c:v>
                </c:pt>
                <c:pt idx="1">
                  <c:v>Batı Anadolu</c:v>
                </c:pt>
                <c:pt idx="2">
                  <c:v>Batı Karadeniz</c:v>
                </c:pt>
                <c:pt idx="3">
                  <c:v>Batı Marmara</c:v>
                </c:pt>
                <c:pt idx="4">
                  <c:v>Doğu Karadeniz</c:v>
                </c:pt>
                <c:pt idx="5">
                  <c:v>Doğu Marmara</c:v>
                </c:pt>
                <c:pt idx="6">
                  <c:v>Ege</c:v>
                </c:pt>
                <c:pt idx="7">
                  <c:v>Güneydoğu Anadolu</c:v>
                </c:pt>
                <c:pt idx="8">
                  <c:v>Kuzeydoğu Anadolu</c:v>
                </c:pt>
                <c:pt idx="9">
                  <c:v>Orta Anadolu</c:v>
                </c:pt>
                <c:pt idx="10">
                  <c:v>Ortadoğu Anadolu</c:v>
                </c:pt>
                <c:pt idx="11">
                  <c:v>(blank)</c:v>
                </c:pt>
              </c:strCache>
            </c:strRef>
          </c:cat>
          <c:val>
            <c:numRef>
              <c:f>DASHBOARD!$C$3:$C$15</c:f>
              <c:numCache>
                <c:formatCode>General</c:formatCode>
                <c:ptCount val="12"/>
                <c:pt idx="0">
                  <c:v>318163</c:v>
                </c:pt>
                <c:pt idx="1">
                  <c:v>141932</c:v>
                </c:pt>
                <c:pt idx="2">
                  <c:v>49210</c:v>
                </c:pt>
                <c:pt idx="3">
                  <c:v>83314</c:v>
                </c:pt>
                <c:pt idx="4">
                  <c:v>11681</c:v>
                </c:pt>
                <c:pt idx="5">
                  <c:v>74767</c:v>
                </c:pt>
                <c:pt idx="6">
                  <c:v>36088</c:v>
                </c:pt>
                <c:pt idx="7">
                  <c:v>74528</c:v>
                </c:pt>
                <c:pt idx="8">
                  <c:v>8988</c:v>
                </c:pt>
                <c:pt idx="9">
                  <c:v>15894</c:v>
                </c:pt>
                <c:pt idx="10">
                  <c:v>14313</c:v>
                </c:pt>
              </c:numCache>
            </c:numRef>
          </c:val>
          <c:extLst>
            <c:ext xmlns:c16="http://schemas.microsoft.com/office/drawing/2014/chart" uri="{C3380CC4-5D6E-409C-BE32-E72D297353CC}">
              <c16:uniqueId val="{00000001-2C72-4B84-9727-21EBCA2A67B4}"/>
            </c:ext>
          </c:extLst>
        </c:ser>
        <c:ser>
          <c:idx val="2"/>
          <c:order val="2"/>
          <c:tx>
            <c:strRef>
              <c:f>DASHBOARD!$D$2</c:f>
              <c:strCache>
                <c:ptCount val="1"/>
                <c:pt idx="0">
                  <c:v>Sum of TOPLAM DİĞER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DASHBOARD!$A$3:$A$15</c:f>
              <c:strCache>
                <c:ptCount val="12"/>
                <c:pt idx="0">
                  <c:v>Akdeniz</c:v>
                </c:pt>
                <c:pt idx="1">
                  <c:v>Batı Anadolu</c:v>
                </c:pt>
                <c:pt idx="2">
                  <c:v>Batı Karadeniz</c:v>
                </c:pt>
                <c:pt idx="3">
                  <c:v>Batı Marmara</c:v>
                </c:pt>
                <c:pt idx="4">
                  <c:v>Doğu Karadeniz</c:v>
                </c:pt>
                <c:pt idx="5">
                  <c:v>Doğu Marmara</c:v>
                </c:pt>
                <c:pt idx="6">
                  <c:v>Ege</c:v>
                </c:pt>
                <c:pt idx="7">
                  <c:v>Güneydoğu Anadolu</c:v>
                </c:pt>
                <c:pt idx="8">
                  <c:v>Kuzeydoğu Anadolu</c:v>
                </c:pt>
                <c:pt idx="9">
                  <c:v>Orta Anadolu</c:v>
                </c:pt>
                <c:pt idx="10">
                  <c:v>Ortadoğu Anadolu</c:v>
                </c:pt>
                <c:pt idx="11">
                  <c:v>(blank)</c:v>
                </c:pt>
              </c:strCache>
            </c:strRef>
          </c:cat>
          <c:val>
            <c:numRef>
              <c:f>DASHBOARD!$D$3:$D$15</c:f>
              <c:numCache>
                <c:formatCode>General</c:formatCode>
                <c:ptCount val="12"/>
                <c:pt idx="0">
                  <c:v>695616</c:v>
                </c:pt>
                <c:pt idx="1">
                  <c:v>396914</c:v>
                </c:pt>
                <c:pt idx="2">
                  <c:v>154606</c:v>
                </c:pt>
                <c:pt idx="3">
                  <c:v>185117</c:v>
                </c:pt>
                <c:pt idx="4">
                  <c:v>47301</c:v>
                </c:pt>
                <c:pt idx="5">
                  <c:v>225064</c:v>
                </c:pt>
                <c:pt idx="6">
                  <c:v>108588</c:v>
                </c:pt>
                <c:pt idx="7">
                  <c:v>206618</c:v>
                </c:pt>
                <c:pt idx="8">
                  <c:v>27734</c:v>
                </c:pt>
                <c:pt idx="9">
                  <c:v>65108</c:v>
                </c:pt>
                <c:pt idx="10">
                  <c:v>57739</c:v>
                </c:pt>
              </c:numCache>
            </c:numRef>
          </c:val>
          <c:extLst>
            <c:ext xmlns:c16="http://schemas.microsoft.com/office/drawing/2014/chart" uri="{C3380CC4-5D6E-409C-BE32-E72D297353CC}">
              <c16:uniqueId val="{00000002-2C72-4B84-9727-21EBCA2A67B4}"/>
            </c:ext>
          </c:extLst>
        </c:ser>
        <c:dLbls>
          <c:showLegendKey val="0"/>
          <c:showVal val="0"/>
          <c:showCatName val="0"/>
          <c:showSerName val="0"/>
          <c:showPercent val="0"/>
          <c:showBubbleSize val="0"/>
        </c:dLbls>
        <c:gapWidth val="150"/>
        <c:shape val="box"/>
        <c:axId val="379707536"/>
        <c:axId val="379708192"/>
        <c:axId val="0"/>
      </c:bar3DChart>
      <c:catAx>
        <c:axId val="379707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crossAx val="379708192"/>
        <c:crosses val="autoZero"/>
        <c:auto val="1"/>
        <c:lblAlgn val="ctr"/>
        <c:lblOffset val="100"/>
        <c:noMultiLvlLbl val="0"/>
      </c:catAx>
      <c:valAx>
        <c:axId val="379708192"/>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crossAx val="37970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2016-78.xlsx]Sheet4!PivotTable2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GAYRİMENKUL SATIŞININ BÖLGELERE </a:t>
            </a:r>
            <a:r>
              <a:rPr lang="tr-TR"/>
              <a:t>D</a:t>
            </a:r>
            <a:r>
              <a:rPr lang="en-US"/>
              <a:t>AĞILIMI</a:t>
            </a:r>
          </a:p>
        </c:rich>
      </c:tx>
      <c:layout>
        <c:manualLayout>
          <c:xMode val="edge"/>
          <c:yMode val="edge"/>
          <c:x val="0.19046538148248709"/>
          <c:y val="2.95358649789029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tr-TR"/>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4.2773335201842809E-2"/>
          <c:y val="0.1083013698630137"/>
          <c:w val="0.6995995550611791"/>
          <c:h val="0.8615616438356164"/>
        </c:manualLayout>
      </c:layout>
      <c:pieChart>
        <c:varyColors val="1"/>
        <c:ser>
          <c:idx val="0"/>
          <c:order val="0"/>
          <c:tx>
            <c:strRef>
              <c:f>Sheet4!$B$3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469-4D62-89DE-D81A3E855DC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469-4D62-89DE-D81A3E855DC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469-4D62-89DE-D81A3E855DC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469-4D62-89DE-D81A3E855DC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469-4D62-89DE-D81A3E855DC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469-4D62-89DE-D81A3E855DC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469-4D62-89DE-D81A3E855DC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469-4D62-89DE-D81A3E855DC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469-4D62-89DE-D81A3E855DC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B469-4D62-89DE-D81A3E855DC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469-4D62-89DE-D81A3E855DCB}"/>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B469-4D62-89DE-D81A3E855DCB}"/>
              </c:ext>
            </c:extLst>
          </c:dPt>
          <c:cat>
            <c:strRef>
              <c:f>Sheet4!$A$4:$A$16</c:f>
              <c:strCache>
                <c:ptCount val="12"/>
                <c:pt idx="0">
                  <c:v>Akdeniz</c:v>
                </c:pt>
                <c:pt idx="1">
                  <c:v>Batı Anadolu</c:v>
                </c:pt>
                <c:pt idx="2">
                  <c:v>Batı Karadeniz</c:v>
                </c:pt>
                <c:pt idx="3">
                  <c:v>Batı Marmara</c:v>
                </c:pt>
                <c:pt idx="4">
                  <c:v>Doğu Karadeniz</c:v>
                </c:pt>
                <c:pt idx="5">
                  <c:v>Doğu Marmara</c:v>
                </c:pt>
                <c:pt idx="6">
                  <c:v>Ege</c:v>
                </c:pt>
                <c:pt idx="7">
                  <c:v>Güneydoğu Anadolu</c:v>
                </c:pt>
                <c:pt idx="8">
                  <c:v>Kuzeydoğu Anadolu</c:v>
                </c:pt>
                <c:pt idx="9">
                  <c:v>Orta Anadolu</c:v>
                </c:pt>
                <c:pt idx="10">
                  <c:v>Ortadoğu Anadolu</c:v>
                </c:pt>
                <c:pt idx="11">
                  <c:v>(blank)</c:v>
                </c:pt>
              </c:strCache>
            </c:strRef>
          </c:cat>
          <c:val>
            <c:numRef>
              <c:f>Sheet4!$B$4:$B$16</c:f>
              <c:numCache>
                <c:formatCode>General</c:formatCode>
                <c:ptCount val="12"/>
                <c:pt idx="0">
                  <c:v>4055116</c:v>
                </c:pt>
                <c:pt idx="1">
                  <c:v>2155384</c:v>
                </c:pt>
                <c:pt idx="2">
                  <c:v>815264</c:v>
                </c:pt>
                <c:pt idx="3">
                  <c:v>1073724</c:v>
                </c:pt>
                <c:pt idx="4">
                  <c:v>235928</c:v>
                </c:pt>
                <c:pt idx="5">
                  <c:v>1199324</c:v>
                </c:pt>
                <c:pt idx="6">
                  <c:v>578704</c:v>
                </c:pt>
                <c:pt idx="7">
                  <c:v>1124584</c:v>
                </c:pt>
                <c:pt idx="8">
                  <c:v>146888</c:v>
                </c:pt>
                <c:pt idx="9">
                  <c:v>324008</c:v>
                </c:pt>
                <c:pt idx="10">
                  <c:v>288208</c:v>
                </c:pt>
              </c:numCache>
            </c:numRef>
          </c:val>
          <c:extLst>
            <c:ext xmlns:c16="http://schemas.microsoft.com/office/drawing/2014/chart" uri="{C3380CC4-5D6E-409C-BE32-E72D297353CC}">
              <c16:uniqueId val="{00000018-B469-4D62-89DE-D81A3E855DCB}"/>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11"/>
        <c:delete val="1"/>
      </c:legendEntry>
      <c:layout>
        <c:manualLayout>
          <c:xMode val="edge"/>
          <c:yMode val="edge"/>
          <c:x val="0.7962515365959002"/>
          <c:y val="0.16857304229376391"/>
          <c:w val="0.19530964483869892"/>
          <c:h val="0.783233330010963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76200</xdr:colOff>
      <xdr:row>1</xdr:row>
      <xdr:rowOff>0</xdr:rowOff>
    </xdr:from>
    <xdr:to>
      <xdr:col>21</xdr:col>
      <xdr:colOff>88900</xdr:colOff>
      <xdr:row>25</xdr:row>
      <xdr:rowOff>25400</xdr:rowOff>
    </xdr:to>
    <xdr:graphicFrame macro="">
      <xdr:nvGraphicFramePr>
        <xdr:cNvPr id="3" name="Chart 2">
          <a:extLst>
            <a:ext uri="{FF2B5EF4-FFF2-40B4-BE49-F238E27FC236}">
              <a16:creationId xmlns:a16="http://schemas.microsoft.com/office/drawing/2014/main" id="{3B9BD2EF-0379-46D6-8099-EF2E23233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457200</xdr:colOff>
      <xdr:row>26</xdr:row>
      <xdr:rowOff>88900</xdr:rowOff>
    </xdr:from>
    <xdr:to>
      <xdr:col>7</xdr:col>
      <xdr:colOff>457200</xdr:colOff>
      <xdr:row>35</xdr:row>
      <xdr:rowOff>187325</xdr:rowOff>
    </xdr:to>
    <mc:AlternateContent xmlns:mc="http://schemas.openxmlformats.org/markup-compatibility/2006" xmlns:a14="http://schemas.microsoft.com/office/drawing/2010/main">
      <mc:Choice Requires="a14">
        <xdr:graphicFrame macro="">
          <xdr:nvGraphicFramePr>
            <xdr:cNvPr id="4" name="İLLER">
              <a:extLst>
                <a:ext uri="{FF2B5EF4-FFF2-40B4-BE49-F238E27FC236}">
                  <a16:creationId xmlns:a16="http://schemas.microsoft.com/office/drawing/2014/main" id="{E8F93A20-C7F2-46A4-9CCF-62D8A3F76D92}"/>
                </a:ext>
              </a:extLst>
            </xdr:cNvPr>
            <xdr:cNvGraphicFramePr/>
          </xdr:nvGraphicFramePr>
          <xdr:xfrm>
            <a:off x="0" y="0"/>
            <a:ext cx="0" cy="0"/>
          </xdr:xfrm>
          <a:graphic>
            <a:graphicData uri="http://schemas.microsoft.com/office/drawing/2010/slicer">
              <sle:slicer xmlns:sle="http://schemas.microsoft.com/office/drawing/2010/slicer" name="İLLER"/>
            </a:graphicData>
          </a:graphic>
        </xdr:graphicFrame>
      </mc:Choice>
      <mc:Fallback xmlns="">
        <xdr:sp macro="" textlink="">
          <xdr:nvSpPr>
            <xdr:cNvPr id="0" name=""/>
            <xdr:cNvSpPr>
              <a:spLocks noTextEdit="1"/>
            </xdr:cNvSpPr>
          </xdr:nvSpPr>
          <xdr:spPr>
            <a:xfrm>
              <a:off x="6273800" y="50419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469900</xdr:colOff>
      <xdr:row>26</xdr:row>
      <xdr:rowOff>85725</xdr:rowOff>
    </xdr:from>
    <xdr:to>
      <xdr:col>11</xdr:col>
      <xdr:colOff>114300</xdr:colOff>
      <xdr:row>35</xdr:row>
      <xdr:rowOff>184150</xdr:rowOff>
    </xdr:to>
    <mc:AlternateContent xmlns:mc="http://schemas.openxmlformats.org/markup-compatibility/2006" xmlns:a14="http://schemas.microsoft.com/office/drawing/2010/main">
      <mc:Choice Requires="a14">
        <xdr:graphicFrame macro="">
          <xdr:nvGraphicFramePr>
            <xdr:cNvPr id="8" name="BÖLGE">
              <a:extLst>
                <a:ext uri="{FF2B5EF4-FFF2-40B4-BE49-F238E27FC236}">
                  <a16:creationId xmlns:a16="http://schemas.microsoft.com/office/drawing/2014/main" id="{8F50C527-29F2-4367-995E-4F4B59BE0435}"/>
                </a:ext>
              </a:extLst>
            </xdr:cNvPr>
            <xdr:cNvGraphicFramePr/>
          </xdr:nvGraphicFramePr>
          <xdr:xfrm>
            <a:off x="0" y="0"/>
            <a:ext cx="0" cy="0"/>
          </xdr:xfrm>
          <a:graphic>
            <a:graphicData uri="http://schemas.microsoft.com/office/drawing/2010/slicer">
              <sle:slicer xmlns:sle="http://schemas.microsoft.com/office/drawing/2010/slicer" name="BÖLGE"/>
            </a:graphicData>
          </a:graphic>
        </xdr:graphicFrame>
      </mc:Choice>
      <mc:Fallback xmlns="">
        <xdr:sp macro="" textlink="">
          <xdr:nvSpPr>
            <xdr:cNvPr id="0" name=""/>
            <xdr:cNvSpPr>
              <a:spLocks noTextEdit="1"/>
            </xdr:cNvSpPr>
          </xdr:nvSpPr>
          <xdr:spPr>
            <a:xfrm>
              <a:off x="8115300" y="50387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12700</xdr:rowOff>
    </xdr:from>
    <xdr:to>
      <xdr:col>4</xdr:col>
      <xdr:colOff>419100</xdr:colOff>
      <xdr:row>36</xdr:row>
      <xdr:rowOff>88900</xdr:rowOff>
    </xdr:to>
    <xdr:graphicFrame macro="">
      <xdr:nvGraphicFramePr>
        <xdr:cNvPr id="5" name="Chart 4">
          <a:extLst>
            <a:ext uri="{FF2B5EF4-FFF2-40B4-BE49-F238E27FC236}">
              <a16:creationId xmlns:a16="http://schemas.microsoft.com/office/drawing/2014/main" id="{41D9E42A-F437-4F82-9C60-96FB20DB4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10584</xdr:colOff>
      <xdr:row>0</xdr:row>
      <xdr:rowOff>150284</xdr:rowOff>
    </xdr:from>
    <xdr:to>
      <xdr:col>13</xdr:col>
      <xdr:colOff>114300</xdr:colOff>
      <xdr:row>25</xdr:row>
      <xdr:rowOff>23284</xdr:rowOff>
    </xdr:to>
    <xdr:graphicFrame macro="">
      <xdr:nvGraphicFramePr>
        <xdr:cNvPr id="10" name="Chart 9">
          <a:extLst>
            <a:ext uri="{FF2B5EF4-FFF2-40B4-BE49-F238E27FC236}">
              <a16:creationId xmlns:a16="http://schemas.microsoft.com/office/drawing/2014/main" id="{F278D478-7082-4E57-AC9B-97D2E5074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7</xdr:col>
      <xdr:colOff>431800</xdr:colOff>
      <xdr:row>13</xdr:row>
      <xdr:rowOff>76200</xdr:rowOff>
    </xdr:from>
    <xdr:ext cx="65" cy="172227"/>
    <xdr:sp macro="" textlink="">
      <xdr:nvSpPr>
        <xdr:cNvPr id="2" name="TextBox 1">
          <a:extLst>
            <a:ext uri="{FF2B5EF4-FFF2-40B4-BE49-F238E27FC236}">
              <a16:creationId xmlns:a16="http://schemas.microsoft.com/office/drawing/2014/main" id="{68C97AE8-55EF-445C-B454-99FCC17B1D1A}"/>
            </a:ext>
          </a:extLst>
        </xdr:cNvPr>
        <xdr:cNvSpPr txBox="1"/>
      </xdr:nvSpPr>
      <xdr:spPr>
        <a:xfrm>
          <a:off x="8077200"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özgür" refreshedDate="42897.42083171296" createdVersion="6" refreshedVersion="6" minRefreshableVersion="3" recordCount="82" xr:uid="{00000000-000A-0000-FFFF-FFFF04000000}">
  <cacheSource type="worksheet">
    <worksheetSource ref="A2:U1048576" sheet="VERİ SETİ"/>
  </cacheSource>
  <cacheFields count="21">
    <cacheField name="İLLER" numFmtId="0">
      <sharedItems containsBlank="1"/>
    </cacheField>
    <cacheField name="BÖLGE" numFmtId="0">
      <sharedItems containsBlank="1" count="12">
        <s v="Akdeniz"/>
        <s v="Güneydoğu Anadolu"/>
        <s v="Ege"/>
        <s v="Kuzeydoğu Anadolu"/>
        <s v="Orta Anadolu"/>
        <s v="Batı Karadeniz"/>
        <s v="Batı Anadolu"/>
        <s v="Doğu Karadeniz"/>
        <s v="Batı Marmara"/>
        <s v="Doğu Marmara"/>
        <s v="Ortadoğu Anadolu"/>
        <m/>
      </sharedItems>
    </cacheField>
    <cacheField name="KONUT" numFmtId="0">
      <sharedItems containsBlank="1" containsMixedTypes="1" containsNumber="1" containsInteger="1" minValue="26" maxValue="103503"/>
    </cacheField>
    <cacheField name="İPOTEKLİ" numFmtId="0">
      <sharedItems containsBlank="1"/>
    </cacheField>
    <cacheField name="DİĞER" numFmtId="0">
      <sharedItems containsBlank="1" containsMixedTypes="1" containsNumber="1" containsInteger="1" minValue="26" maxValue="103503"/>
    </cacheField>
    <cacheField name="KONUT2" numFmtId="0">
      <sharedItems containsString="0" containsBlank="1" containsNumber="1" containsInteger="1" minValue="26" maxValue="140573"/>
    </cacheField>
    <cacheField name="İPOTEKLİ2" numFmtId="0">
      <sharedItems containsBlank="1" containsMixedTypes="1" containsNumber="1" containsInteger="1" minValue="2" maxValue="9423"/>
    </cacheField>
    <cacheField name="DİĞER2" numFmtId="0">
      <sharedItems containsString="0" containsBlank="1" containsNumber="1" containsInteger="1" minValue="26" maxValue="131150"/>
    </cacheField>
    <cacheField name="KONUT3" numFmtId="0">
      <sharedItems containsString="0" containsBlank="1" containsNumber="1" containsInteger="1" minValue="30" maxValue="153897"/>
    </cacheField>
    <cacheField name="İPOTEKLİ3" numFmtId="0">
      <sharedItems containsString="0" containsBlank="1" containsNumber="1" containsInteger="1" minValue="4" maxValue="76176"/>
    </cacheField>
    <cacheField name="DİĞER3" numFmtId="0">
      <sharedItems containsString="0" containsBlank="1" containsNumber="1" containsInteger="1" minValue="20" maxValue="77721"/>
    </cacheField>
    <cacheField name="KONUT4" numFmtId="0">
      <sharedItems containsString="0" containsBlank="1" containsNumber="1" containsInteger="1" minValue="31" maxValue="169015"/>
    </cacheField>
    <cacheField name="İPOTEKLİ4" numFmtId="0">
      <sharedItems containsString="0" containsBlank="1" containsNumber="1" containsInteger="1" minValue="5" maxValue="85161"/>
    </cacheField>
    <cacheField name="DİĞER4" numFmtId="0">
      <sharedItems containsString="0" containsBlank="1" containsNumber="1" containsInteger="1" minValue="26" maxValue="83854"/>
    </cacheField>
    <cacheField name="KONUT5" numFmtId="0">
      <sharedItems containsString="0" containsBlank="1" containsNumber="1" containsInteger="1" minValue="33" maxValue="167110"/>
    </cacheField>
    <cacheField name="İPOTEKLİ5" numFmtId="0">
      <sharedItems containsString="0" containsBlank="1" containsNumber="1" containsInteger="1" minValue="4" maxValue="79626"/>
    </cacheField>
    <cacheField name="DİĞER5" numFmtId="0">
      <sharedItems containsString="0" containsBlank="1" containsNumber="1" containsInteger="1" minValue="28" maxValue="87484"/>
    </cacheField>
    <cacheField name="TOPLAM KONUT" numFmtId="0">
      <sharedItems containsString="0" containsBlank="1" containsNumber="1" containsInteger="1" minValue="163" maxValue="734098"/>
    </cacheField>
    <cacheField name="TOPLAM İPOTEKLİ" numFmtId="0">
      <sharedItems containsString="0" containsBlank="1" containsNumber="1" containsInteger="1" minValue="14" maxValue="250386"/>
    </cacheField>
    <cacheField name="TOPLAM DİĞER" numFmtId="0">
      <sharedItems containsString="0" containsBlank="1" containsNumber="1" containsInteger="1" minValue="149" maxValue="483712"/>
    </cacheField>
    <cacheField name="TOPLAM" numFmtId="0">
      <sharedItems containsString="0" containsBlank="1" containsNumber="1" containsInteger="1" minValue="652" maxValue="293639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özgür" refreshedDate="42897.420832291667" createdVersion="6" refreshedVersion="6" minRefreshableVersion="3" recordCount="82" xr:uid="{00000000-000A-0000-FFFF-FFFF08000000}">
  <cacheSource type="worksheet">
    <worksheetSource ref="A2:T1048576" sheet="VERİ SETİ"/>
  </cacheSource>
  <cacheFields count="20">
    <cacheField name="İLLER" numFmtId="0">
      <sharedItems containsBlank="1" count="82">
        <s v="ADANA"/>
        <s v="ADIYAMAN"/>
        <s v="AFYONKARAHİSAR"/>
        <s v="AĞRI"/>
        <s v="AKSARAY"/>
        <s v="AMASYA"/>
        <s v="ANKARA"/>
        <s v="ANTALYA"/>
        <s v="ARDAHAN"/>
        <s v="ARTVİN"/>
        <s v="AYDIN"/>
        <s v="BALIKESİR"/>
        <s v="BARTIN"/>
        <s v="BATMAN"/>
        <s v="BAYBURT"/>
        <s v="BİLECİK"/>
        <s v="BİNGÖL"/>
        <s v="BİTLİS"/>
        <s v="BOLU"/>
        <s v="BURDUR"/>
        <s v="BURSA"/>
        <s v="ÇANAKKALE"/>
        <s v="ÇANKIRI"/>
        <s v="ÇORUM"/>
        <s v="DENİZLİ"/>
        <s v="DİYARBAKIR"/>
        <s v="DÜZCE"/>
        <s v="EDİRNE"/>
        <s v="ELAZIĞ"/>
        <s v="ERZİNCAN"/>
        <s v="ERZURUM"/>
        <s v="ESKİŞEHİR"/>
        <s v="GAZİANTEP"/>
        <s v="GİRESUN"/>
        <s v="GÜMÜŞHANE"/>
        <s v="HAKKARİ"/>
        <s v="HATAY"/>
        <s v="IĞDIR"/>
        <s v="ISPARTA"/>
        <s v="İSTANBUL"/>
        <s v="İZMİR"/>
        <s v="KAHRAMANMARAŞ"/>
        <s v="KARABÜK"/>
        <s v="KARAMAN"/>
        <s v="KARS"/>
        <s v="KASTAMONU"/>
        <s v="KAYSERİ"/>
        <s v="KIRIKKALE"/>
        <s v="KIRKLARELİ"/>
        <s v="KIRŞEHİR"/>
        <s v="KİLİS"/>
        <s v="KOCAELİ"/>
        <s v="KONYA"/>
        <s v="KÜTAHYA"/>
        <s v="MALATYA"/>
        <s v="MANİSA"/>
        <s v="MARDİN"/>
        <s v="MERSİN"/>
        <s v="MUĞLA"/>
        <s v="MUŞ"/>
        <s v="NEVŞEHİR"/>
        <s v="NİĞDE"/>
        <s v="ORDU"/>
        <s v="OSMANİYE"/>
        <s v="RİZE"/>
        <s v="SAKARYA"/>
        <s v="SAMSUN"/>
        <s v="SİİRT"/>
        <s v="SİNOP"/>
        <s v="SİVAS"/>
        <s v="ŞANLIURFA"/>
        <s v="ŞIRNAK"/>
        <s v="TEKİRDAĞ"/>
        <s v="TOKAT"/>
        <s v="TRABZON"/>
        <s v="TUNCELİ"/>
        <s v="UŞAK"/>
        <s v="VAN"/>
        <s v="YALOVA"/>
        <s v="YOZGAT"/>
        <s v="ZONGULDAK"/>
        <m/>
      </sharedItems>
    </cacheField>
    <cacheField name="BÖLGE" numFmtId="0">
      <sharedItems containsBlank="1" count="12">
        <s v="Akdeniz"/>
        <s v="Güneydoğu Anadolu"/>
        <s v="Ege"/>
        <s v="Kuzeydoğu Anadolu"/>
        <s v="Orta Anadolu"/>
        <s v="Batı Karadeniz"/>
        <s v="Batı Anadolu"/>
        <s v="Doğu Karadeniz"/>
        <s v="Batı Marmara"/>
        <s v="Doğu Marmara"/>
        <s v="Ortadoğu Anadolu"/>
        <m/>
      </sharedItems>
    </cacheField>
    <cacheField name="KONUT" numFmtId="0">
      <sharedItems containsBlank="1" containsMixedTypes="1" containsNumber="1" containsInteger="1" minValue="26" maxValue="103503"/>
    </cacheField>
    <cacheField name="İPOTEKLİ" numFmtId="0">
      <sharedItems containsBlank="1"/>
    </cacheField>
    <cacheField name="DİĞER" numFmtId="0">
      <sharedItems containsBlank="1" containsMixedTypes="1" containsNumber="1" containsInteger="1" minValue="26" maxValue="103503"/>
    </cacheField>
    <cacheField name="KONUT2" numFmtId="0">
      <sharedItems containsString="0" containsBlank="1" containsNumber="1" containsInteger="1" minValue="26" maxValue="140573"/>
    </cacheField>
    <cacheField name="İPOTEKLİ2" numFmtId="0">
      <sharedItems containsBlank="1" containsMixedTypes="1" containsNumber="1" containsInteger="1" minValue="2" maxValue="9423"/>
    </cacheField>
    <cacheField name="DİĞER2" numFmtId="0">
      <sharedItems containsString="0" containsBlank="1" containsNumber="1" containsInteger="1" minValue="26" maxValue="131150"/>
    </cacheField>
    <cacheField name="KONUT3" numFmtId="0">
      <sharedItems containsString="0" containsBlank="1" containsNumber="1" containsInteger="1" minValue="30" maxValue="153897"/>
    </cacheField>
    <cacheField name="İPOTEKLİ3" numFmtId="0">
      <sharedItems containsString="0" containsBlank="1" containsNumber="1" containsInteger="1" minValue="4" maxValue="76176"/>
    </cacheField>
    <cacheField name="DİĞER3" numFmtId="0">
      <sharedItems containsString="0" containsBlank="1" containsNumber="1" containsInteger="1" minValue="20" maxValue="77721"/>
    </cacheField>
    <cacheField name="KONUT4" numFmtId="0">
      <sharedItems containsString="0" containsBlank="1" containsNumber="1" containsInteger="1" minValue="31" maxValue="169015"/>
    </cacheField>
    <cacheField name="İPOTEKLİ4" numFmtId="0">
      <sharedItems containsString="0" containsBlank="1" containsNumber="1" containsInteger="1" minValue="5" maxValue="85161"/>
    </cacheField>
    <cacheField name="DİĞER4" numFmtId="0">
      <sharedItems containsString="0" containsBlank="1" containsNumber="1" containsInteger="1" minValue="26" maxValue="83854"/>
    </cacheField>
    <cacheField name="KONUT5" numFmtId="0">
      <sharedItems containsString="0" containsBlank="1" containsNumber="1" containsInteger="1" minValue="33" maxValue="167110"/>
    </cacheField>
    <cacheField name="İPOTEKLİ5" numFmtId="0">
      <sharedItems containsString="0" containsBlank="1" containsNumber="1" containsInteger="1" minValue="4" maxValue="79626"/>
    </cacheField>
    <cacheField name="DİĞER5" numFmtId="0">
      <sharedItems containsString="0" containsBlank="1" containsNumber="1" containsInteger="1" minValue="28" maxValue="87484"/>
    </cacheField>
    <cacheField name="TOPLAM KONUT" numFmtId="0">
      <sharedItems containsString="0" containsBlank="1" containsNumber="1" containsInteger="1" minValue="163" maxValue="734098"/>
    </cacheField>
    <cacheField name="TOPLAM İPOTEKLİ" numFmtId="0">
      <sharedItems containsString="0" containsBlank="1" containsNumber="1" containsInteger="1" minValue="14" maxValue="250386"/>
    </cacheField>
    <cacheField name="TOPLAM DİĞER" numFmtId="0">
      <sharedItems containsString="0" containsBlank="1" containsNumber="1" containsInteger="1" minValue="149" maxValue="48371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2">
  <r>
    <s v="ADANA"/>
    <x v="0"/>
    <n v="9981"/>
    <s v="-"/>
    <n v="9981"/>
    <n v="13057"/>
    <n v="60"/>
    <n v="12997"/>
    <n v="14084"/>
    <n v="5290"/>
    <n v="8794"/>
    <n v="17412"/>
    <n v="7167"/>
    <n v="10245"/>
    <n v="15911"/>
    <n v="6255"/>
    <n v="9656"/>
    <n v="70445"/>
    <n v="18772"/>
    <n v="51673"/>
    <n v="281780"/>
  </r>
  <r>
    <s v="ADIYAMAN"/>
    <x v="1"/>
    <n v="1092"/>
    <s v="-"/>
    <n v="1092"/>
    <n v="1648"/>
    <n v="103"/>
    <n v="1545"/>
    <n v="2561"/>
    <n v="1218"/>
    <n v="1343"/>
    <n v="3456"/>
    <n v="1151"/>
    <n v="2305"/>
    <n v="3052"/>
    <n v="983"/>
    <n v="2069"/>
    <n v="11809"/>
    <n v="3455"/>
    <n v="8354"/>
    <n v="47236"/>
  </r>
  <r>
    <s v="AFYONKARAHİSAR"/>
    <x v="2"/>
    <n v="2128"/>
    <s v="-"/>
    <n v="2128"/>
    <n v="2633"/>
    <n v="328"/>
    <n v="2305"/>
    <n v="2987"/>
    <n v="1332"/>
    <n v="1655"/>
    <n v="3173"/>
    <n v="1411"/>
    <n v="1762"/>
    <n v="2678"/>
    <n v="1113"/>
    <n v="1565"/>
    <n v="13599"/>
    <n v="4184"/>
    <n v="9415"/>
    <n v="54396"/>
  </r>
  <r>
    <s v="AĞRI"/>
    <x v="3"/>
    <n v="332"/>
    <s v="-"/>
    <n v="332"/>
    <n v="537"/>
    <n v="10"/>
    <n v="527"/>
    <n v="318"/>
    <n v="74"/>
    <n v="244"/>
    <n v="553"/>
    <n v="133"/>
    <n v="420"/>
    <n v="441"/>
    <n v="72"/>
    <n v="369"/>
    <n v="2181"/>
    <n v="289"/>
    <n v="1892"/>
    <n v="8724"/>
  </r>
  <r>
    <s v="AKSARAY"/>
    <x v="4"/>
    <n v="2410"/>
    <s v="-"/>
    <n v="2410"/>
    <n v="2901"/>
    <n v="55"/>
    <n v="2846"/>
    <n v="3412"/>
    <n v="999"/>
    <n v="2413"/>
    <n v="4048"/>
    <n v="979"/>
    <n v="3069"/>
    <n v="3637"/>
    <n v="870"/>
    <n v="2767"/>
    <n v="16408"/>
    <n v="2903"/>
    <n v="13505"/>
    <n v="65632"/>
  </r>
  <r>
    <s v="AMASYA"/>
    <x v="5"/>
    <n v="1302"/>
    <s v="-"/>
    <n v="1302"/>
    <n v="1486"/>
    <n v="44"/>
    <n v="1442"/>
    <n v="1645"/>
    <n v="610"/>
    <n v="1035"/>
    <n v="2050"/>
    <n v="718"/>
    <n v="1332"/>
    <n v="1850"/>
    <n v="744"/>
    <n v="1106"/>
    <n v="8333"/>
    <n v="2116"/>
    <n v="6217"/>
    <n v="33332"/>
  </r>
  <r>
    <s v="ANKARA"/>
    <x v="6"/>
    <n v="87087"/>
    <s v="-"/>
    <n v="87087"/>
    <n v="104285"/>
    <n v="3039"/>
    <n v="101246"/>
    <n v="106006"/>
    <n v="44000"/>
    <n v="62006"/>
    <n v="117908"/>
    <n v="48701"/>
    <n v="69207"/>
    <n v="106019"/>
    <n v="42216"/>
    <n v="63803"/>
    <n v="521305"/>
    <n v="137956"/>
    <n v="383349"/>
    <n v="2085220"/>
  </r>
  <r>
    <s v="ANTALYA"/>
    <x v="0"/>
    <n v="24821"/>
    <s v="-"/>
    <n v="24821"/>
    <n v="30602"/>
    <n v="2558"/>
    <n v="28044"/>
    <n v="31419"/>
    <n v="11292"/>
    <n v="20127"/>
    <n v="35451"/>
    <n v="12248"/>
    <n v="23203"/>
    <n v="34555"/>
    <n v="11112"/>
    <n v="23443"/>
    <n v="156848"/>
    <n v="37210"/>
    <n v="119638"/>
    <n v="627392"/>
  </r>
  <r>
    <s v="ARDAHAN"/>
    <x v="3"/>
    <n v="26"/>
    <s v="-"/>
    <n v="26"/>
    <n v="54"/>
    <n v="9"/>
    <n v="45"/>
    <n v="122"/>
    <n v="44"/>
    <n v="78"/>
    <n v="99"/>
    <n v="26"/>
    <n v="73"/>
    <n v="124"/>
    <n v="37"/>
    <n v="87"/>
    <n v="425"/>
    <n v="116"/>
    <n v="309"/>
    <n v="1700"/>
  </r>
  <r>
    <s v="ARTVİN"/>
    <x v="7"/>
    <n v="383"/>
    <s v="-"/>
    <n v="383"/>
    <n v="469"/>
    <n v="21"/>
    <n v="448"/>
    <n v="375"/>
    <n v="198"/>
    <n v="177"/>
    <n v="354"/>
    <n v="151"/>
    <n v="203"/>
    <n v="354"/>
    <n v="174"/>
    <n v="180"/>
    <n v="1935"/>
    <n v="544"/>
    <n v="1391"/>
    <n v="7740"/>
  </r>
  <r>
    <s v="AYDIN"/>
    <x v="2"/>
    <n v="2953"/>
    <s v="-"/>
    <n v="2953"/>
    <n v="2982"/>
    <s v="-"/>
    <n v="2982"/>
    <n v="3507"/>
    <n v="1342"/>
    <n v="2165"/>
    <n v="4372"/>
    <n v="2030"/>
    <n v="2342"/>
    <n v="4535"/>
    <n v="1831"/>
    <n v="2704"/>
    <n v="18349"/>
    <n v="5203"/>
    <n v="13146"/>
    <n v="73396"/>
  </r>
  <r>
    <s v="BALIKESİR"/>
    <x v="8"/>
    <n v="2076"/>
    <s v="-"/>
    <n v="2076"/>
    <n v="2411"/>
    <s v="-"/>
    <n v="2411"/>
    <n v="2848"/>
    <n v="1110"/>
    <n v="1738"/>
    <n v="3734"/>
    <n v="1468"/>
    <n v="2266"/>
    <n v="3688"/>
    <n v="1548"/>
    <n v="2140"/>
    <n v="14757"/>
    <n v="4126"/>
    <n v="10631"/>
    <n v="59028"/>
  </r>
  <r>
    <s v="BARTIN"/>
    <x v="5"/>
    <n v="630"/>
    <s v="-"/>
    <n v="630"/>
    <n v="724"/>
    <n v="37"/>
    <n v="687"/>
    <n v="872"/>
    <n v="351"/>
    <n v="521"/>
    <n v="1002"/>
    <n v="368"/>
    <n v="634"/>
    <n v="1261"/>
    <n v="389"/>
    <n v="872"/>
    <n v="4489"/>
    <n v="1145"/>
    <n v="3344"/>
    <n v="17956"/>
  </r>
  <r>
    <s v="BATMAN"/>
    <x v="1"/>
    <n v="960"/>
    <s v="-"/>
    <n v="960"/>
    <n v="1487"/>
    <n v="8"/>
    <n v="1479"/>
    <n v="1418"/>
    <n v="388"/>
    <n v="1030"/>
    <n v="2202"/>
    <n v="616"/>
    <n v="1586"/>
    <n v="2498"/>
    <n v="581"/>
    <n v="1917"/>
    <n v="8565"/>
    <n v="1593"/>
    <n v="6972"/>
    <n v="34260"/>
  </r>
  <r>
    <s v="BAYBURT"/>
    <x v="3"/>
    <n v="135"/>
    <s v="-"/>
    <n v="135"/>
    <n v="176"/>
    <n v="5"/>
    <n v="171"/>
    <n v="146"/>
    <n v="24"/>
    <n v="122"/>
    <n v="187"/>
    <n v="35"/>
    <n v="152"/>
    <n v="211"/>
    <n v="44"/>
    <n v="167"/>
    <n v="855"/>
    <n v="108"/>
    <n v="747"/>
    <n v="3420"/>
  </r>
  <r>
    <s v="BİLECİK"/>
    <x v="9"/>
    <n v="346"/>
    <s v="-"/>
    <n v="346"/>
    <n v="551"/>
    <n v="39"/>
    <n v="512"/>
    <n v="738"/>
    <n v="234"/>
    <n v="504"/>
    <n v="1277"/>
    <n v="454"/>
    <n v="823"/>
    <n v="1595"/>
    <n v="541"/>
    <n v="1054"/>
    <n v="4507"/>
    <n v="1268"/>
    <n v="3239"/>
    <n v="18028"/>
  </r>
  <r>
    <s v="BİNGÖL"/>
    <x v="10"/>
    <n v="313"/>
    <s v="-"/>
    <n v="313"/>
    <n v="322"/>
    <s v="-"/>
    <n v="322"/>
    <n v="203"/>
    <n v="9"/>
    <n v="194"/>
    <n v="247"/>
    <n v="17"/>
    <n v="230"/>
    <n v="210"/>
    <n v="9"/>
    <n v="201"/>
    <n v="1295"/>
    <n v="35"/>
    <n v="1260"/>
    <n v="5180"/>
  </r>
  <r>
    <s v="BİTLİS"/>
    <x v="10"/>
    <n v="142"/>
    <s v="-"/>
    <n v="142"/>
    <n v="222"/>
    <s v="-"/>
    <n v="222"/>
    <n v="206"/>
    <n v="27"/>
    <n v="179"/>
    <n v="183"/>
    <n v="18"/>
    <n v="165"/>
    <n v="366"/>
    <n v="67"/>
    <n v="299"/>
    <n v="1119"/>
    <n v="112"/>
    <n v="1007"/>
    <n v="4476"/>
  </r>
  <r>
    <s v="BOLU"/>
    <x v="9"/>
    <n v="1267"/>
    <s v="-"/>
    <n v="1267"/>
    <n v="1984"/>
    <n v="28"/>
    <n v="1956"/>
    <n v="2194"/>
    <n v="662"/>
    <n v="1532"/>
    <n v="3052"/>
    <n v="1110"/>
    <n v="1942"/>
    <n v="3262"/>
    <n v="1162"/>
    <n v="2100"/>
    <n v="11759"/>
    <n v="2962"/>
    <n v="8797"/>
    <n v="47036"/>
  </r>
  <r>
    <s v="BURDUR"/>
    <x v="0"/>
    <n v="605"/>
    <s v="-"/>
    <n v="605"/>
    <n v="919"/>
    <n v="42"/>
    <n v="877"/>
    <n v="1006"/>
    <n v="398"/>
    <n v="608"/>
    <n v="1109"/>
    <n v="396"/>
    <n v="713"/>
    <n v="1159"/>
    <n v="361"/>
    <n v="798"/>
    <n v="4798"/>
    <n v="1197"/>
    <n v="3601"/>
    <n v="19192"/>
  </r>
  <r>
    <s v="BURSA"/>
    <x v="9"/>
    <n v="10244"/>
    <s v="-"/>
    <n v="10244"/>
    <n v="14879"/>
    <n v="572"/>
    <n v="14307"/>
    <n v="19966"/>
    <n v="8120"/>
    <n v="11846"/>
    <n v="24092"/>
    <n v="10531"/>
    <n v="13561"/>
    <n v="24724"/>
    <n v="10324"/>
    <n v="14400"/>
    <n v="93905"/>
    <n v="29547"/>
    <n v="64358"/>
    <n v="375620"/>
  </r>
  <r>
    <s v="ÇANAKKALE"/>
    <x v="8"/>
    <n v="2459"/>
    <s v="-"/>
    <n v="2459"/>
    <n v="3002"/>
    <n v="161"/>
    <n v="2841"/>
    <n v="3593"/>
    <n v="1300"/>
    <n v="2293"/>
    <n v="4509"/>
    <n v="1519"/>
    <n v="2990"/>
    <n v="4483"/>
    <n v="1403"/>
    <n v="3080"/>
    <n v="18046"/>
    <n v="4383"/>
    <n v="13663"/>
    <n v="72184"/>
  </r>
  <r>
    <s v="ÇANKIRI"/>
    <x v="5"/>
    <n v="643"/>
    <s v="-"/>
    <n v="643"/>
    <n v="973"/>
    <n v="18"/>
    <n v="955"/>
    <n v="1106"/>
    <n v="376"/>
    <n v="730"/>
    <n v="1211"/>
    <n v="407"/>
    <n v="804"/>
    <n v="1184"/>
    <n v="460"/>
    <n v="724"/>
    <n v="5117"/>
    <n v="1261"/>
    <n v="3856"/>
    <n v="20468"/>
  </r>
  <r>
    <s v="ÇORUM"/>
    <x v="5"/>
    <n v="4229"/>
    <s v="-"/>
    <n v="4229"/>
    <n v="5688"/>
    <n v="227"/>
    <n v="5461"/>
    <n v="6757"/>
    <n v="2479"/>
    <n v="4278"/>
    <n v="7772"/>
    <n v="2539"/>
    <n v="5233"/>
    <n v="6460"/>
    <n v="2089"/>
    <n v="4371"/>
    <n v="30906"/>
    <n v="7334"/>
    <n v="23572"/>
    <n v="123624"/>
  </r>
  <r>
    <s v="DENİZLİ"/>
    <x v="2"/>
    <n v="4689"/>
    <s v="-"/>
    <n v="4689"/>
    <n v="6947"/>
    <s v="-"/>
    <n v="6947"/>
    <n v="7128"/>
    <n v="2511"/>
    <n v="4617"/>
    <n v="8916"/>
    <n v="3884"/>
    <n v="5032"/>
    <n v="9256"/>
    <n v="3885"/>
    <n v="5371"/>
    <n v="36936"/>
    <n v="10280"/>
    <n v="26656"/>
    <n v="147744"/>
  </r>
  <r>
    <s v="DİYARBAKIR"/>
    <x v="1"/>
    <n v="7124"/>
    <s v="-"/>
    <n v="7124"/>
    <n v="9723"/>
    <n v="262"/>
    <n v="9461"/>
    <n v="8816"/>
    <n v="2856"/>
    <n v="5960"/>
    <n v="11078"/>
    <n v="3525"/>
    <n v="7553"/>
    <n v="10895"/>
    <n v="3847"/>
    <n v="7048"/>
    <n v="47636"/>
    <n v="10490"/>
    <n v="37146"/>
    <n v="190544"/>
  </r>
  <r>
    <s v="DÜZCE"/>
    <x v="9"/>
    <n v="915"/>
    <s v="-"/>
    <n v="915"/>
    <n v="1302"/>
    <n v="38"/>
    <n v="1264"/>
    <n v="1766"/>
    <n v="550"/>
    <n v="1216"/>
    <n v="1933"/>
    <n v="552"/>
    <n v="1381"/>
    <n v="1915"/>
    <n v="587"/>
    <n v="1328"/>
    <n v="7831"/>
    <n v="1727"/>
    <n v="6104"/>
    <n v="31324"/>
  </r>
  <r>
    <s v="EDİRNE"/>
    <x v="8"/>
    <n v="1435"/>
    <s v="-"/>
    <n v="1435"/>
    <n v="1751"/>
    <n v="261"/>
    <n v="1490"/>
    <n v="2519"/>
    <n v="1156"/>
    <n v="1363"/>
    <n v="3235"/>
    <n v="1302"/>
    <n v="1933"/>
    <n v="3294"/>
    <n v="1346"/>
    <n v="1948"/>
    <n v="12234"/>
    <n v="4065"/>
    <n v="8169"/>
    <n v="48936"/>
  </r>
  <r>
    <s v="ELAZIĞ"/>
    <x v="10"/>
    <n v="4613"/>
    <s v="-"/>
    <n v="4613"/>
    <n v="5955"/>
    <s v="-"/>
    <n v="5955"/>
    <n v="6626"/>
    <n v="1259"/>
    <n v="5367"/>
    <n v="8009"/>
    <n v="1819"/>
    <n v="6190"/>
    <n v="7297"/>
    <n v="1531"/>
    <n v="5766"/>
    <n v="32500"/>
    <n v="4609"/>
    <n v="27891"/>
    <n v="130000"/>
  </r>
  <r>
    <s v="ERZİNCAN"/>
    <x v="3"/>
    <n v="828"/>
    <s v="-"/>
    <n v="828"/>
    <n v="1080"/>
    <n v="31"/>
    <n v="1049"/>
    <n v="1258"/>
    <n v="385"/>
    <n v="873"/>
    <n v="1943"/>
    <n v="588"/>
    <n v="1355"/>
    <n v="1848"/>
    <n v="588"/>
    <n v="1260"/>
    <n v="6957"/>
    <n v="1592"/>
    <n v="5365"/>
    <n v="27828"/>
  </r>
  <r>
    <s v="ERZURUM"/>
    <x v="3"/>
    <n v="3002"/>
    <s v="-"/>
    <n v="3002"/>
    <n v="3577"/>
    <n v="163"/>
    <n v="3414"/>
    <n v="2503"/>
    <n v="1325"/>
    <n v="1178"/>
    <n v="2658"/>
    <n v="1203"/>
    <n v="1455"/>
    <n v="2733"/>
    <n v="1244"/>
    <n v="1489"/>
    <n v="14473"/>
    <n v="3935"/>
    <n v="10538"/>
    <n v="57892"/>
  </r>
  <r>
    <s v="ESKİŞEHİR"/>
    <x v="9"/>
    <n v="9928"/>
    <s v="-"/>
    <n v="9928"/>
    <n v="11077"/>
    <s v="-"/>
    <n v="11077"/>
    <n v="14006"/>
    <n v="4174"/>
    <n v="9832"/>
    <n v="17325"/>
    <n v="5365"/>
    <n v="11960"/>
    <n v="19422"/>
    <n v="5329"/>
    <n v="14093"/>
    <n v="71758"/>
    <n v="14868"/>
    <n v="56890"/>
    <n v="287032"/>
  </r>
  <r>
    <s v="GAZİANTEP"/>
    <x v="1"/>
    <n v="8006"/>
    <s v="-"/>
    <n v="8006"/>
    <n v="13412"/>
    <s v="-"/>
    <n v="13412"/>
    <n v="12601"/>
    <n v="3677"/>
    <n v="8924"/>
    <n v="15699"/>
    <n v="5103"/>
    <n v="10596"/>
    <n v="15963"/>
    <n v="4465"/>
    <n v="11498"/>
    <n v="65681"/>
    <n v="13245"/>
    <n v="52436"/>
    <n v="262724"/>
  </r>
  <r>
    <s v="GİRESUN"/>
    <x v="7"/>
    <n v="1344"/>
    <s v="-"/>
    <n v="1344"/>
    <n v="1732"/>
    <n v="74"/>
    <n v="1658"/>
    <n v="1605"/>
    <n v="479"/>
    <n v="1126"/>
    <n v="1901"/>
    <n v="528"/>
    <n v="1373"/>
    <n v="1909"/>
    <n v="491"/>
    <n v="1418"/>
    <n v="8491"/>
    <n v="1572"/>
    <n v="6919"/>
    <n v="33964"/>
  </r>
  <r>
    <s v="GÜMÜŞHANE"/>
    <x v="7"/>
    <n v="173"/>
    <s v="-"/>
    <n v="173"/>
    <n v="189"/>
    <s v="-"/>
    <n v="189"/>
    <n v="255"/>
    <n v="45"/>
    <n v="210"/>
    <n v="213"/>
    <n v="51"/>
    <n v="162"/>
    <n v="272"/>
    <n v="53"/>
    <n v="219"/>
    <n v="1102"/>
    <n v="149"/>
    <n v="953"/>
    <n v="4408"/>
  </r>
  <r>
    <s v="HAKKARİ"/>
    <x v="10"/>
    <n v="43"/>
    <s v="-"/>
    <n v="43"/>
    <n v="26"/>
    <s v="-"/>
    <n v="26"/>
    <n v="30"/>
    <n v="4"/>
    <n v="26"/>
    <n v="31"/>
    <n v="5"/>
    <n v="26"/>
    <n v="33"/>
    <n v="5"/>
    <n v="28"/>
    <n v="163"/>
    <n v="14"/>
    <n v="149"/>
    <n v="652"/>
  </r>
  <r>
    <s v="HATAY"/>
    <x v="0"/>
    <n v="2655"/>
    <s v="-"/>
    <n v="2655"/>
    <n v="3555"/>
    <s v="-"/>
    <n v="3555"/>
    <n v="4280"/>
    <n v="935"/>
    <n v="3345"/>
    <n v="5146"/>
    <n v="1433"/>
    <n v="3713"/>
    <n v="5136"/>
    <n v="1356"/>
    <n v="3780"/>
    <n v="20772"/>
    <n v="3724"/>
    <n v="17048"/>
    <n v="83088"/>
  </r>
  <r>
    <s v="IĞDIR"/>
    <x v="3"/>
    <n v="489"/>
    <s v="-"/>
    <n v="489"/>
    <n v="791"/>
    <n v="16"/>
    <n v="775"/>
    <n v="528"/>
    <n v="211"/>
    <n v="317"/>
    <n v="749"/>
    <n v="210"/>
    <n v="539"/>
    <n v="692"/>
    <n v="177"/>
    <n v="515"/>
    <n v="3249"/>
    <n v="614"/>
    <n v="2635"/>
    <n v="12996"/>
  </r>
  <r>
    <s v="ISPARTA"/>
    <x v="0"/>
    <n v="1367"/>
    <s v="-"/>
    <n v="1367"/>
    <n v="1967"/>
    <n v="104"/>
    <n v="1863"/>
    <n v="2488"/>
    <n v="797"/>
    <n v="1691"/>
    <n v="3015"/>
    <n v="896"/>
    <n v="2119"/>
    <n v="3141"/>
    <n v="839"/>
    <n v="2302"/>
    <n v="11978"/>
    <n v="2636"/>
    <n v="9342"/>
    <n v="47912"/>
  </r>
  <r>
    <s v="İSTANBUL"/>
    <x v="0"/>
    <n v="103503"/>
    <s v="-"/>
    <n v="103503"/>
    <n v="140573"/>
    <n v="9423"/>
    <n v="131150"/>
    <n v="153897"/>
    <n v="76176"/>
    <n v="77721"/>
    <n v="169015"/>
    <n v="85161"/>
    <n v="83854"/>
    <n v="167110"/>
    <n v="79626"/>
    <n v="87484"/>
    <n v="734098"/>
    <n v="250386"/>
    <n v="483712"/>
    <n v="2936392"/>
  </r>
  <r>
    <s v="İZMİR"/>
    <x v="8"/>
    <n v="26627"/>
    <s v="-"/>
    <n v="26627"/>
    <n v="34828"/>
    <n v="1017"/>
    <n v="33811"/>
    <n v="39702"/>
    <n v="19780"/>
    <n v="19922"/>
    <n v="44876"/>
    <n v="22012"/>
    <n v="22864"/>
    <n v="46429"/>
    <n v="20817"/>
    <n v="25612"/>
    <n v="192462"/>
    <n v="63626"/>
    <n v="128836"/>
    <n v="769848"/>
  </r>
  <r>
    <s v="KAHRAMANMARAŞ"/>
    <x v="2"/>
    <n v="2442"/>
    <s v="-"/>
    <n v="2442"/>
    <n v="3138"/>
    <s v="-"/>
    <n v="3138"/>
    <n v="3299"/>
    <n v="961"/>
    <n v="2338"/>
    <n v="5343"/>
    <n v="1781"/>
    <n v="3562"/>
    <n v="5888"/>
    <n v="1852"/>
    <n v="4036"/>
    <n v="20110"/>
    <n v="4594"/>
    <n v="15516"/>
    <n v="80440"/>
  </r>
  <r>
    <s v="KARABÜK"/>
    <x v="0"/>
    <n v="638"/>
    <s v="-"/>
    <n v="638"/>
    <n v="1024"/>
    <n v="53"/>
    <n v="971"/>
    <n v="1058"/>
    <n v="428"/>
    <n v="630"/>
    <n v="1421"/>
    <n v="463"/>
    <n v="958"/>
    <n v="1243"/>
    <n v="359"/>
    <n v="884"/>
    <n v="5384"/>
    <n v="1303"/>
    <n v="4081"/>
    <n v="21536"/>
  </r>
  <r>
    <s v="KARAMAN"/>
    <x v="5"/>
    <n v="1554"/>
    <s v="-"/>
    <n v="1554"/>
    <n v="2120"/>
    <n v="58"/>
    <n v="2062"/>
    <n v="2171"/>
    <n v="689"/>
    <n v="1482"/>
    <n v="2041"/>
    <n v="670"/>
    <n v="1371"/>
    <n v="1900"/>
    <n v="571"/>
    <n v="1329"/>
    <n v="9786"/>
    <n v="1988"/>
    <n v="7798"/>
    <n v="39144"/>
  </r>
  <r>
    <s v="KARS"/>
    <x v="6"/>
    <n v="369"/>
    <s v="-"/>
    <n v="369"/>
    <n v="466"/>
    <n v="25"/>
    <n v="441"/>
    <n v="733"/>
    <n v="261"/>
    <n v="472"/>
    <n v="1479"/>
    <n v="336"/>
    <n v="1143"/>
    <n v="1097"/>
    <n v="438"/>
    <n v="659"/>
    <n v="4144"/>
    <n v="1060"/>
    <n v="3084"/>
    <n v="16576"/>
  </r>
  <r>
    <s v="KASTAMONU"/>
    <x v="3"/>
    <n v="1119"/>
    <s v="-"/>
    <n v="1119"/>
    <n v="1785"/>
    <n v="108"/>
    <n v="1677"/>
    <n v="1686"/>
    <n v="665"/>
    <n v="1021"/>
    <n v="2088"/>
    <n v="838"/>
    <n v="1250"/>
    <n v="1904"/>
    <n v="723"/>
    <n v="1181"/>
    <n v="8582"/>
    <n v="2334"/>
    <n v="6248"/>
    <n v="34328"/>
  </r>
  <r>
    <s v="KAYSERİ"/>
    <x v="5"/>
    <n v="10615"/>
    <s v="-"/>
    <n v="10615"/>
    <n v="13015"/>
    <n v="807"/>
    <n v="12208"/>
    <n v="15873"/>
    <n v="5200"/>
    <n v="10673"/>
    <n v="19040"/>
    <n v="6104"/>
    <n v="12936"/>
    <n v="18581"/>
    <n v="5634"/>
    <n v="12947"/>
    <n v="77124"/>
    <n v="17745"/>
    <n v="59379"/>
    <n v="308496"/>
  </r>
  <r>
    <s v="KIRIKKALE"/>
    <x v="4"/>
    <n v="1801"/>
    <s v="-"/>
    <n v="1801"/>
    <n v="1923"/>
    <s v="-"/>
    <n v="1923"/>
    <n v="2170"/>
    <n v="699"/>
    <n v="1471"/>
    <n v="2461"/>
    <n v="813"/>
    <n v="1648"/>
    <n v="2571"/>
    <n v="904"/>
    <n v="1667"/>
    <n v="10926"/>
    <n v="2416"/>
    <n v="8510"/>
    <n v="43704"/>
  </r>
  <r>
    <s v="KIRKLARELİ"/>
    <x v="4"/>
    <n v="604"/>
    <s v="-"/>
    <n v="604"/>
    <n v="727"/>
    <n v="94"/>
    <n v="633"/>
    <n v="893"/>
    <n v="321"/>
    <n v="572"/>
    <n v="1103"/>
    <n v="359"/>
    <n v="744"/>
    <n v="1625"/>
    <n v="433"/>
    <n v="1192"/>
    <n v="4952"/>
    <n v="1207"/>
    <n v="3745"/>
    <n v="19808"/>
  </r>
  <r>
    <s v="KIRŞEHİR"/>
    <x v="8"/>
    <n v="1463"/>
    <s v="-"/>
    <n v="1463"/>
    <n v="2282"/>
    <n v="149"/>
    <n v="2133"/>
    <n v="2672"/>
    <n v="770"/>
    <n v="1902"/>
    <n v="2758"/>
    <n v="696"/>
    <n v="2062"/>
    <n v="2973"/>
    <n v="726"/>
    <n v="2247"/>
    <n v="12148"/>
    <n v="2341"/>
    <n v="9807"/>
    <n v="48592"/>
  </r>
  <r>
    <s v="KİLİS"/>
    <x v="4"/>
    <n v="495"/>
    <s v="-"/>
    <n v="495"/>
    <n v="602"/>
    <n v="2"/>
    <n v="600"/>
    <n v="894"/>
    <n v="58"/>
    <n v="836"/>
    <n v="1095"/>
    <n v="202"/>
    <n v="893"/>
    <n v="1289"/>
    <n v="253"/>
    <n v="1036"/>
    <n v="4375"/>
    <n v="515"/>
    <n v="3860"/>
    <n v="17500"/>
  </r>
  <r>
    <s v="KOCAELİ"/>
    <x v="1"/>
    <s v="-"/>
    <s v="-"/>
    <s v="-"/>
    <n v="810"/>
    <n v="98"/>
    <n v="712"/>
    <n v="6523"/>
    <n v="3507"/>
    <n v="3016"/>
    <n v="11880"/>
    <n v="7446"/>
    <n v="4434"/>
    <n v="13492"/>
    <n v="8099"/>
    <n v="5393"/>
    <n v="32705"/>
    <n v="19150"/>
    <n v="13555"/>
    <n v="130820"/>
  </r>
  <r>
    <s v="KONYA"/>
    <x v="9"/>
    <n v="10102"/>
    <s v="-"/>
    <n v="10102"/>
    <n v="13963"/>
    <n v="124"/>
    <n v="13839"/>
    <n v="14434"/>
    <n v="4436"/>
    <n v="9998"/>
    <n v="16838"/>
    <n v="5015"/>
    <n v="11823"/>
    <n v="17491"/>
    <n v="4677"/>
    <n v="12814"/>
    <n v="72828"/>
    <n v="14252"/>
    <n v="58576"/>
    <n v="291312"/>
  </r>
  <r>
    <s v="KÜTAHYA"/>
    <x v="6"/>
    <n v="1334"/>
    <s v="-"/>
    <n v="1334"/>
    <n v="1866"/>
    <n v="95"/>
    <n v="1771"/>
    <n v="2497"/>
    <n v="858"/>
    <n v="1639"/>
    <n v="3330"/>
    <n v="936"/>
    <n v="2394"/>
    <n v="4370"/>
    <n v="1027"/>
    <n v="3343"/>
    <n v="13397"/>
    <n v="2916"/>
    <n v="10481"/>
    <n v="53588"/>
  </r>
  <r>
    <s v="MALATYA"/>
    <x v="2"/>
    <n v="5375"/>
    <s v="-"/>
    <n v="5375"/>
    <n v="6922"/>
    <s v="-"/>
    <n v="6922"/>
    <n v="6913"/>
    <n v="1867"/>
    <n v="5046"/>
    <n v="7956"/>
    <n v="2395"/>
    <n v="5561"/>
    <n v="8560"/>
    <n v="2333"/>
    <n v="6227"/>
    <n v="35726"/>
    <n v="6595"/>
    <n v="29131"/>
    <n v="142904"/>
  </r>
  <r>
    <s v="MANİSA"/>
    <x v="10"/>
    <n v="4859"/>
    <s v="-"/>
    <n v="4859"/>
    <n v="4647"/>
    <s v="-"/>
    <n v="4647"/>
    <n v="5619"/>
    <n v="2556"/>
    <n v="3063"/>
    <n v="6047"/>
    <n v="2727"/>
    <n v="3320"/>
    <n v="5743"/>
    <n v="2597"/>
    <n v="3146"/>
    <n v="26915"/>
    <n v="7880"/>
    <n v="19035"/>
    <n v="107660"/>
  </r>
  <r>
    <s v="MARDİN"/>
    <x v="2"/>
    <n v="285"/>
    <s v="-"/>
    <n v="285"/>
    <n v="565"/>
    <n v="15"/>
    <n v="550"/>
    <n v="564"/>
    <n v="189"/>
    <n v="375"/>
    <n v="720"/>
    <n v="220"/>
    <n v="500"/>
    <n v="1165"/>
    <n v="244"/>
    <n v="921"/>
    <n v="3299"/>
    <n v="668"/>
    <n v="2631"/>
    <n v="13196"/>
  </r>
  <r>
    <s v="MERSİN"/>
    <x v="1"/>
    <n v="11216"/>
    <s v="-"/>
    <n v="11216"/>
    <n v="13692"/>
    <n v="431"/>
    <n v="13261"/>
    <n v="15141"/>
    <n v="6162"/>
    <n v="8979"/>
    <n v="18464"/>
    <n v="7303"/>
    <n v="11161"/>
    <n v="18447"/>
    <n v="6780"/>
    <n v="11667"/>
    <n v="76960"/>
    <n v="20676"/>
    <n v="56284"/>
    <n v="307840"/>
  </r>
  <r>
    <s v="MUĞLA"/>
    <x v="2"/>
    <n v="653"/>
    <s v="-"/>
    <n v="653"/>
    <n v="1408"/>
    <n v="174"/>
    <n v="1234"/>
    <n v="1322"/>
    <n v="646"/>
    <n v="676"/>
    <n v="1490"/>
    <n v="604"/>
    <n v="886"/>
    <n v="1479"/>
    <n v="550"/>
    <n v="929"/>
    <n v="6352"/>
    <n v="1974"/>
    <n v="4378"/>
    <n v="25408"/>
  </r>
  <r>
    <s v="MUŞ"/>
    <x v="10"/>
    <n v="115"/>
    <s v="-"/>
    <n v="115"/>
    <n v="256"/>
    <s v="-"/>
    <n v="256"/>
    <n v="198"/>
    <n v="12"/>
    <n v="186"/>
    <n v="176"/>
    <n v="37"/>
    <n v="139"/>
    <n v="290"/>
    <n v="71"/>
    <n v="219"/>
    <n v="1035"/>
    <n v="120"/>
    <n v="915"/>
    <n v="4140"/>
  </r>
  <r>
    <s v="NEVŞEHİR"/>
    <x v="4"/>
    <n v="843"/>
    <s v="-"/>
    <n v="843"/>
    <n v="972"/>
    <n v="46"/>
    <n v="926"/>
    <n v="977"/>
    <n v="302"/>
    <n v="675"/>
    <n v="1148"/>
    <n v="343"/>
    <n v="805"/>
    <n v="1277"/>
    <n v="345"/>
    <n v="932"/>
    <n v="5217"/>
    <n v="1036"/>
    <n v="4181"/>
    <n v="20868"/>
  </r>
  <r>
    <s v="NİĞDE"/>
    <x v="4"/>
    <n v="1885"/>
    <s v="-"/>
    <n v="1885"/>
    <n v="2465"/>
    <n v="81"/>
    <n v="2384"/>
    <n v="2547"/>
    <n v="773"/>
    <n v="1774"/>
    <n v="2755"/>
    <n v="829"/>
    <n v="1926"/>
    <n v="2987"/>
    <n v="807"/>
    <n v="2180"/>
    <n v="12639"/>
    <n v="2490"/>
    <n v="10149"/>
    <n v="50556"/>
  </r>
  <r>
    <s v="ORDU"/>
    <x v="7"/>
    <n v="2428"/>
    <s v="-"/>
    <n v="2428"/>
    <n v="3292"/>
    <n v="102"/>
    <n v="3190"/>
    <n v="3280"/>
    <n v="1043"/>
    <n v="2237"/>
    <n v="3568"/>
    <n v="1105"/>
    <n v="2463"/>
    <n v="3419"/>
    <n v="1128"/>
    <n v="2291"/>
    <n v="15987"/>
    <n v="3378"/>
    <n v="12609"/>
    <n v="63948"/>
  </r>
  <r>
    <s v="OSMANİYE"/>
    <x v="0"/>
    <n v="968"/>
    <s v="-"/>
    <n v="968"/>
    <n v="1313"/>
    <n v="58"/>
    <n v="1255"/>
    <n v="1619"/>
    <n v="759"/>
    <n v="860"/>
    <n v="2610"/>
    <n v="1039"/>
    <n v="1571"/>
    <n v="2946"/>
    <n v="1079"/>
    <n v="1867"/>
    <n v="9456"/>
    <n v="2935"/>
    <n v="6521"/>
    <n v="37824"/>
  </r>
  <r>
    <s v="RİZE"/>
    <x v="7"/>
    <n v="935"/>
    <s v="-"/>
    <n v="935"/>
    <n v="1228"/>
    <n v="33"/>
    <n v="1195"/>
    <n v="1256"/>
    <n v="9"/>
    <n v="1247"/>
    <n v="1282"/>
    <n v="166"/>
    <n v="1116"/>
    <n v="1604"/>
    <n v="520"/>
    <n v="1084"/>
    <n v="6305"/>
    <n v="728"/>
    <n v="5577"/>
    <n v="25220"/>
  </r>
  <r>
    <s v="SAKARYA"/>
    <x v="9"/>
    <n v="3113"/>
    <s v="-"/>
    <n v="3113"/>
    <n v="4699"/>
    <n v="187"/>
    <n v="4512"/>
    <n v="5461"/>
    <n v="2077"/>
    <n v="3384"/>
    <n v="7704"/>
    <n v="2956"/>
    <n v="4748"/>
    <n v="8352"/>
    <n v="2739"/>
    <n v="5613"/>
    <n v="29329"/>
    <n v="7959"/>
    <n v="21370"/>
    <n v="117316"/>
  </r>
  <r>
    <s v="SAMSUN"/>
    <x v="5"/>
    <n v="6289"/>
    <s v="-"/>
    <n v="6289"/>
    <n v="8727"/>
    <n v="359"/>
    <n v="8368"/>
    <n v="9010"/>
    <n v="3292"/>
    <n v="5718"/>
    <n v="11410"/>
    <n v="4115"/>
    <n v="7295"/>
    <n v="12330"/>
    <n v="4069"/>
    <n v="8261"/>
    <n v="47766"/>
    <n v="11835"/>
    <n v="35931"/>
    <n v="191064"/>
  </r>
  <r>
    <s v="SİİRT"/>
    <x v="1"/>
    <n v="907"/>
    <s v="-"/>
    <n v="907"/>
    <n v="1525"/>
    <n v="66"/>
    <n v="1459"/>
    <n v="1289"/>
    <n v="267"/>
    <n v="1022"/>
    <n v="1289"/>
    <n v="321"/>
    <n v="968"/>
    <n v="1027"/>
    <n v="232"/>
    <n v="795"/>
    <n v="6037"/>
    <n v="886"/>
    <n v="5151"/>
    <n v="24148"/>
  </r>
  <r>
    <s v="SİNOP"/>
    <x v="5"/>
    <n v="514"/>
    <s v="-"/>
    <n v="514"/>
    <n v="758"/>
    <n v="8"/>
    <n v="750"/>
    <n v="830"/>
    <n v="287"/>
    <n v="543"/>
    <n v="998"/>
    <n v="351"/>
    <n v="647"/>
    <n v="855"/>
    <n v="293"/>
    <n v="562"/>
    <n v="3955"/>
    <n v="939"/>
    <n v="3016"/>
    <n v="15820"/>
  </r>
  <r>
    <s v="SİVAS"/>
    <x v="4"/>
    <n v="3117"/>
    <s v="-"/>
    <n v="3117"/>
    <n v="3821"/>
    <s v="-"/>
    <n v="3821"/>
    <n v="3951"/>
    <n v="1172"/>
    <n v="2779"/>
    <n v="4900"/>
    <n v="1746"/>
    <n v="3154"/>
    <n v="4515"/>
    <n v="1391"/>
    <n v="3124"/>
    <n v="20304"/>
    <n v="4309"/>
    <n v="15995"/>
    <n v="81216"/>
  </r>
  <r>
    <s v="ŞANLIURFA"/>
    <x v="1"/>
    <n v="4949"/>
    <s v="-"/>
    <n v="4949"/>
    <n v="5760"/>
    <s v="-"/>
    <n v="5760"/>
    <n v="5855"/>
    <n v="1363"/>
    <n v="4492"/>
    <n v="7390"/>
    <n v="1967"/>
    <n v="5423"/>
    <n v="7184"/>
    <n v="1671"/>
    <n v="5513"/>
    <n v="31138"/>
    <n v="5001"/>
    <n v="26137"/>
    <n v="124552"/>
  </r>
  <r>
    <s v="ŞIRNAK"/>
    <x v="1"/>
    <n v="251"/>
    <s v="-"/>
    <n v="251"/>
    <n v="209"/>
    <s v="-"/>
    <n v="209"/>
    <n v="37"/>
    <n v="17"/>
    <n v="20"/>
    <n v="42"/>
    <n v="11"/>
    <n v="31"/>
    <n v="76"/>
    <n v="4"/>
    <n v="72"/>
    <n v="615"/>
    <n v="32"/>
    <n v="583"/>
    <n v="2460"/>
  </r>
  <r>
    <s v="TEKİRDAĞ"/>
    <x v="8"/>
    <n v="2123"/>
    <s v="-"/>
    <n v="2123"/>
    <n v="2967"/>
    <n v="141"/>
    <n v="2826"/>
    <n v="3556"/>
    <n v="1381"/>
    <n v="2175"/>
    <n v="4532"/>
    <n v="1548"/>
    <n v="2984"/>
    <n v="5606"/>
    <n v="1703"/>
    <n v="3903"/>
    <n v="18784"/>
    <n v="4773"/>
    <n v="14011"/>
    <n v="75136"/>
  </r>
  <r>
    <s v="TOKAT"/>
    <x v="5"/>
    <n v="1051"/>
    <s v="-"/>
    <n v="1051"/>
    <n v="1763"/>
    <n v="110"/>
    <n v="1653"/>
    <n v="2103"/>
    <n v="963"/>
    <n v="1140"/>
    <n v="2269"/>
    <n v="1017"/>
    <n v="1252"/>
    <n v="2006"/>
    <n v="884"/>
    <n v="1122"/>
    <n v="9192"/>
    <n v="2974"/>
    <n v="6218"/>
    <n v="36768"/>
  </r>
  <r>
    <s v="TRABZON"/>
    <x v="7"/>
    <n v="4071"/>
    <s v="-"/>
    <n v="4071"/>
    <n v="4962"/>
    <n v="229"/>
    <n v="4733"/>
    <n v="4783"/>
    <n v="1602"/>
    <n v="3181"/>
    <n v="5756"/>
    <n v="1799"/>
    <n v="3957"/>
    <n v="5590"/>
    <n v="1680"/>
    <n v="3910"/>
    <n v="25162"/>
    <n v="5310"/>
    <n v="19852"/>
    <n v="100648"/>
  </r>
  <r>
    <s v="TUNCELİ"/>
    <x v="10"/>
    <n v="280"/>
    <s v="-"/>
    <n v="280"/>
    <n v="429"/>
    <n v="11"/>
    <n v="418"/>
    <n v="388"/>
    <n v="108"/>
    <n v="280"/>
    <n v="467"/>
    <n v="105"/>
    <n v="362"/>
    <n v="679"/>
    <n v="139"/>
    <n v="540"/>
    <n v="2243"/>
    <n v="363"/>
    <n v="1880"/>
    <n v="8972"/>
  </r>
  <r>
    <s v="UŞAK"/>
    <x v="2"/>
    <n v="1443"/>
    <s v="-"/>
    <n v="1443"/>
    <n v="1919"/>
    <n v="89"/>
    <n v="1830"/>
    <n v="2104"/>
    <n v="797"/>
    <n v="1307"/>
    <n v="2583"/>
    <n v="950"/>
    <n v="1633"/>
    <n v="2256"/>
    <n v="754"/>
    <n v="1502"/>
    <n v="10305"/>
    <n v="2590"/>
    <n v="7715"/>
    <n v="41220"/>
  </r>
  <r>
    <s v="VAN"/>
    <x v="10"/>
    <n v="922"/>
    <s v="-"/>
    <n v="922"/>
    <n v="1035"/>
    <n v="36"/>
    <n v="999"/>
    <n v="1486"/>
    <n v="543"/>
    <n v="943"/>
    <n v="1845"/>
    <n v="474"/>
    <n v="1371"/>
    <n v="1494"/>
    <n v="127"/>
    <n v="1367"/>
    <n v="6782"/>
    <n v="1180"/>
    <n v="5602"/>
    <n v="27128"/>
  </r>
  <r>
    <s v="YALOVA"/>
    <x v="9"/>
    <n v="859"/>
    <s v="-"/>
    <n v="859"/>
    <n v="1293"/>
    <n v="61"/>
    <n v="1232"/>
    <n v="1839"/>
    <n v="711"/>
    <n v="1128"/>
    <n v="1994"/>
    <n v="794"/>
    <n v="1200"/>
    <n v="1929"/>
    <n v="618"/>
    <n v="1311"/>
    <n v="7914"/>
    <n v="2184"/>
    <n v="5730"/>
    <n v="31656"/>
  </r>
  <r>
    <s v="YOZGAT"/>
    <x v="4"/>
    <n v="772"/>
    <s v="-"/>
    <n v="772"/>
    <n v="1100"/>
    <n v="63"/>
    <n v="1037"/>
    <n v="1211"/>
    <n v="219"/>
    <n v="992"/>
    <n v="1226"/>
    <n v="248"/>
    <n v="978"/>
    <n v="1872"/>
    <n v="488"/>
    <n v="1384"/>
    <n v="6181"/>
    <n v="1018"/>
    <n v="5163"/>
    <n v="24724"/>
  </r>
  <r>
    <s v="ZONGULDAK"/>
    <x v="5"/>
    <n v="1041"/>
    <s v="-"/>
    <n v="1041"/>
    <n v="1259"/>
    <n v="60"/>
    <n v="1199"/>
    <n v="1359"/>
    <n v="574"/>
    <n v="785"/>
    <n v="1582"/>
    <n v="616"/>
    <n v="966"/>
    <n v="1907"/>
    <n v="623"/>
    <n v="1284"/>
    <n v="7148"/>
    <n v="1873"/>
    <n v="5275"/>
    <n v="28592"/>
  </r>
  <r>
    <m/>
    <x v="11"/>
    <m/>
    <m/>
    <m/>
    <m/>
    <m/>
    <m/>
    <m/>
    <m/>
    <m/>
    <m/>
    <m/>
    <m/>
    <m/>
    <m/>
    <m/>
    <m/>
    <m/>
    <m/>
    <m/>
  </r>
</pivotCacheRecords>
</file>

<file path=xl/pivotCache/pivotCacheRecords2.xml><?xml version="1.0" encoding="utf-8"?>
<pivotCacheRecords xmlns="http://schemas.openxmlformats.org/spreadsheetml/2006/main" xmlns:r="http://schemas.openxmlformats.org/officeDocument/2006/relationships" count="82">
  <r>
    <x v="0"/>
    <x v="0"/>
    <n v="9981"/>
    <s v="-"/>
    <n v="9981"/>
    <n v="13057"/>
    <n v="60"/>
    <n v="12997"/>
    <n v="14084"/>
    <n v="5290"/>
    <n v="8794"/>
    <n v="17412"/>
    <n v="7167"/>
    <n v="10245"/>
    <n v="15911"/>
    <n v="6255"/>
    <n v="9656"/>
    <n v="70445"/>
    <n v="18772"/>
    <n v="51673"/>
  </r>
  <r>
    <x v="1"/>
    <x v="1"/>
    <n v="1092"/>
    <s v="-"/>
    <n v="1092"/>
    <n v="1648"/>
    <n v="103"/>
    <n v="1545"/>
    <n v="2561"/>
    <n v="1218"/>
    <n v="1343"/>
    <n v="3456"/>
    <n v="1151"/>
    <n v="2305"/>
    <n v="3052"/>
    <n v="983"/>
    <n v="2069"/>
    <n v="11809"/>
    <n v="3455"/>
    <n v="8354"/>
  </r>
  <r>
    <x v="2"/>
    <x v="2"/>
    <n v="2128"/>
    <s v="-"/>
    <n v="2128"/>
    <n v="2633"/>
    <n v="328"/>
    <n v="2305"/>
    <n v="2987"/>
    <n v="1332"/>
    <n v="1655"/>
    <n v="3173"/>
    <n v="1411"/>
    <n v="1762"/>
    <n v="2678"/>
    <n v="1113"/>
    <n v="1565"/>
    <n v="13599"/>
    <n v="4184"/>
    <n v="9415"/>
  </r>
  <r>
    <x v="3"/>
    <x v="3"/>
    <n v="332"/>
    <s v="-"/>
    <n v="332"/>
    <n v="537"/>
    <n v="10"/>
    <n v="527"/>
    <n v="318"/>
    <n v="74"/>
    <n v="244"/>
    <n v="553"/>
    <n v="133"/>
    <n v="420"/>
    <n v="441"/>
    <n v="72"/>
    <n v="369"/>
    <n v="2181"/>
    <n v="289"/>
    <n v="1892"/>
  </r>
  <r>
    <x v="4"/>
    <x v="4"/>
    <n v="2410"/>
    <s v="-"/>
    <n v="2410"/>
    <n v="2901"/>
    <n v="55"/>
    <n v="2846"/>
    <n v="3412"/>
    <n v="999"/>
    <n v="2413"/>
    <n v="4048"/>
    <n v="979"/>
    <n v="3069"/>
    <n v="3637"/>
    <n v="870"/>
    <n v="2767"/>
    <n v="16408"/>
    <n v="2903"/>
    <n v="13505"/>
  </r>
  <r>
    <x v="5"/>
    <x v="5"/>
    <n v="1302"/>
    <s v="-"/>
    <n v="1302"/>
    <n v="1486"/>
    <n v="44"/>
    <n v="1442"/>
    <n v="1645"/>
    <n v="610"/>
    <n v="1035"/>
    <n v="2050"/>
    <n v="718"/>
    <n v="1332"/>
    <n v="1850"/>
    <n v="744"/>
    <n v="1106"/>
    <n v="8333"/>
    <n v="2116"/>
    <n v="6217"/>
  </r>
  <r>
    <x v="6"/>
    <x v="6"/>
    <n v="87087"/>
    <s v="-"/>
    <n v="87087"/>
    <n v="104285"/>
    <n v="3039"/>
    <n v="101246"/>
    <n v="106006"/>
    <n v="44000"/>
    <n v="62006"/>
    <n v="117908"/>
    <n v="48701"/>
    <n v="69207"/>
    <n v="106019"/>
    <n v="42216"/>
    <n v="63803"/>
    <n v="521305"/>
    <n v="137956"/>
    <n v="383349"/>
  </r>
  <r>
    <x v="7"/>
    <x v="0"/>
    <n v="24821"/>
    <s v="-"/>
    <n v="24821"/>
    <n v="30602"/>
    <n v="2558"/>
    <n v="28044"/>
    <n v="31419"/>
    <n v="11292"/>
    <n v="20127"/>
    <n v="35451"/>
    <n v="12248"/>
    <n v="23203"/>
    <n v="34555"/>
    <n v="11112"/>
    <n v="23443"/>
    <n v="156848"/>
    <n v="37210"/>
    <n v="119638"/>
  </r>
  <r>
    <x v="8"/>
    <x v="3"/>
    <n v="26"/>
    <s v="-"/>
    <n v="26"/>
    <n v="54"/>
    <n v="9"/>
    <n v="45"/>
    <n v="122"/>
    <n v="44"/>
    <n v="78"/>
    <n v="99"/>
    <n v="26"/>
    <n v="73"/>
    <n v="124"/>
    <n v="37"/>
    <n v="87"/>
    <n v="425"/>
    <n v="116"/>
    <n v="309"/>
  </r>
  <r>
    <x v="9"/>
    <x v="7"/>
    <n v="383"/>
    <s v="-"/>
    <n v="383"/>
    <n v="469"/>
    <n v="21"/>
    <n v="448"/>
    <n v="375"/>
    <n v="198"/>
    <n v="177"/>
    <n v="354"/>
    <n v="151"/>
    <n v="203"/>
    <n v="354"/>
    <n v="174"/>
    <n v="180"/>
    <n v="1935"/>
    <n v="544"/>
    <n v="1391"/>
  </r>
  <r>
    <x v="10"/>
    <x v="2"/>
    <n v="2953"/>
    <s v="-"/>
    <n v="2953"/>
    <n v="2982"/>
    <s v="-"/>
    <n v="2982"/>
    <n v="3507"/>
    <n v="1342"/>
    <n v="2165"/>
    <n v="4372"/>
    <n v="2030"/>
    <n v="2342"/>
    <n v="4535"/>
    <n v="1831"/>
    <n v="2704"/>
    <n v="18349"/>
    <n v="5203"/>
    <n v="13146"/>
  </r>
  <r>
    <x v="11"/>
    <x v="8"/>
    <n v="2076"/>
    <s v="-"/>
    <n v="2076"/>
    <n v="2411"/>
    <s v="-"/>
    <n v="2411"/>
    <n v="2848"/>
    <n v="1110"/>
    <n v="1738"/>
    <n v="3734"/>
    <n v="1468"/>
    <n v="2266"/>
    <n v="3688"/>
    <n v="1548"/>
    <n v="2140"/>
    <n v="14757"/>
    <n v="4126"/>
    <n v="10631"/>
  </r>
  <r>
    <x v="12"/>
    <x v="5"/>
    <n v="630"/>
    <s v="-"/>
    <n v="630"/>
    <n v="724"/>
    <n v="37"/>
    <n v="687"/>
    <n v="872"/>
    <n v="351"/>
    <n v="521"/>
    <n v="1002"/>
    <n v="368"/>
    <n v="634"/>
    <n v="1261"/>
    <n v="389"/>
    <n v="872"/>
    <n v="4489"/>
    <n v="1145"/>
    <n v="3344"/>
  </r>
  <r>
    <x v="13"/>
    <x v="1"/>
    <n v="960"/>
    <s v="-"/>
    <n v="960"/>
    <n v="1487"/>
    <n v="8"/>
    <n v="1479"/>
    <n v="1418"/>
    <n v="388"/>
    <n v="1030"/>
    <n v="2202"/>
    <n v="616"/>
    <n v="1586"/>
    <n v="2498"/>
    <n v="581"/>
    <n v="1917"/>
    <n v="8565"/>
    <n v="1593"/>
    <n v="6972"/>
  </r>
  <r>
    <x v="14"/>
    <x v="3"/>
    <n v="135"/>
    <s v="-"/>
    <n v="135"/>
    <n v="176"/>
    <n v="5"/>
    <n v="171"/>
    <n v="146"/>
    <n v="24"/>
    <n v="122"/>
    <n v="187"/>
    <n v="35"/>
    <n v="152"/>
    <n v="211"/>
    <n v="44"/>
    <n v="167"/>
    <n v="855"/>
    <n v="108"/>
    <n v="747"/>
  </r>
  <r>
    <x v="15"/>
    <x v="9"/>
    <n v="346"/>
    <s v="-"/>
    <n v="346"/>
    <n v="551"/>
    <n v="39"/>
    <n v="512"/>
    <n v="738"/>
    <n v="234"/>
    <n v="504"/>
    <n v="1277"/>
    <n v="454"/>
    <n v="823"/>
    <n v="1595"/>
    <n v="541"/>
    <n v="1054"/>
    <n v="4507"/>
    <n v="1268"/>
    <n v="3239"/>
  </r>
  <r>
    <x v="16"/>
    <x v="10"/>
    <n v="313"/>
    <s v="-"/>
    <n v="313"/>
    <n v="322"/>
    <s v="-"/>
    <n v="322"/>
    <n v="203"/>
    <n v="9"/>
    <n v="194"/>
    <n v="247"/>
    <n v="17"/>
    <n v="230"/>
    <n v="210"/>
    <n v="9"/>
    <n v="201"/>
    <n v="1295"/>
    <n v="35"/>
    <n v="1260"/>
  </r>
  <r>
    <x v="17"/>
    <x v="10"/>
    <n v="142"/>
    <s v="-"/>
    <n v="142"/>
    <n v="222"/>
    <s v="-"/>
    <n v="222"/>
    <n v="206"/>
    <n v="27"/>
    <n v="179"/>
    <n v="183"/>
    <n v="18"/>
    <n v="165"/>
    <n v="366"/>
    <n v="67"/>
    <n v="299"/>
    <n v="1119"/>
    <n v="112"/>
    <n v="1007"/>
  </r>
  <r>
    <x v="18"/>
    <x v="9"/>
    <n v="1267"/>
    <s v="-"/>
    <n v="1267"/>
    <n v="1984"/>
    <n v="28"/>
    <n v="1956"/>
    <n v="2194"/>
    <n v="662"/>
    <n v="1532"/>
    <n v="3052"/>
    <n v="1110"/>
    <n v="1942"/>
    <n v="3262"/>
    <n v="1162"/>
    <n v="2100"/>
    <n v="11759"/>
    <n v="2962"/>
    <n v="8797"/>
  </r>
  <r>
    <x v="19"/>
    <x v="0"/>
    <n v="605"/>
    <s v="-"/>
    <n v="605"/>
    <n v="919"/>
    <n v="42"/>
    <n v="877"/>
    <n v="1006"/>
    <n v="398"/>
    <n v="608"/>
    <n v="1109"/>
    <n v="396"/>
    <n v="713"/>
    <n v="1159"/>
    <n v="361"/>
    <n v="798"/>
    <n v="4798"/>
    <n v="1197"/>
    <n v="3601"/>
  </r>
  <r>
    <x v="20"/>
    <x v="9"/>
    <n v="10244"/>
    <s v="-"/>
    <n v="10244"/>
    <n v="14879"/>
    <n v="572"/>
    <n v="14307"/>
    <n v="19966"/>
    <n v="8120"/>
    <n v="11846"/>
    <n v="24092"/>
    <n v="10531"/>
    <n v="13561"/>
    <n v="24724"/>
    <n v="10324"/>
    <n v="14400"/>
    <n v="93905"/>
    <n v="29547"/>
    <n v="64358"/>
  </r>
  <r>
    <x v="21"/>
    <x v="8"/>
    <n v="2459"/>
    <s v="-"/>
    <n v="2459"/>
    <n v="3002"/>
    <n v="161"/>
    <n v="2841"/>
    <n v="3593"/>
    <n v="1300"/>
    <n v="2293"/>
    <n v="4509"/>
    <n v="1519"/>
    <n v="2990"/>
    <n v="4483"/>
    <n v="1403"/>
    <n v="3080"/>
    <n v="18046"/>
    <n v="4383"/>
    <n v="13663"/>
  </r>
  <r>
    <x v="22"/>
    <x v="5"/>
    <n v="643"/>
    <s v="-"/>
    <n v="643"/>
    <n v="973"/>
    <n v="18"/>
    <n v="955"/>
    <n v="1106"/>
    <n v="376"/>
    <n v="730"/>
    <n v="1211"/>
    <n v="407"/>
    <n v="804"/>
    <n v="1184"/>
    <n v="460"/>
    <n v="724"/>
    <n v="5117"/>
    <n v="1261"/>
    <n v="3856"/>
  </r>
  <r>
    <x v="23"/>
    <x v="5"/>
    <n v="4229"/>
    <s v="-"/>
    <n v="4229"/>
    <n v="5688"/>
    <n v="227"/>
    <n v="5461"/>
    <n v="6757"/>
    <n v="2479"/>
    <n v="4278"/>
    <n v="7772"/>
    <n v="2539"/>
    <n v="5233"/>
    <n v="6460"/>
    <n v="2089"/>
    <n v="4371"/>
    <n v="30906"/>
    <n v="7334"/>
    <n v="23572"/>
  </r>
  <r>
    <x v="24"/>
    <x v="2"/>
    <n v="4689"/>
    <s v="-"/>
    <n v="4689"/>
    <n v="6947"/>
    <s v="-"/>
    <n v="6947"/>
    <n v="7128"/>
    <n v="2511"/>
    <n v="4617"/>
    <n v="8916"/>
    <n v="3884"/>
    <n v="5032"/>
    <n v="9256"/>
    <n v="3885"/>
    <n v="5371"/>
    <n v="36936"/>
    <n v="10280"/>
    <n v="26656"/>
  </r>
  <r>
    <x v="25"/>
    <x v="1"/>
    <n v="7124"/>
    <s v="-"/>
    <n v="7124"/>
    <n v="9723"/>
    <n v="262"/>
    <n v="9461"/>
    <n v="8816"/>
    <n v="2856"/>
    <n v="5960"/>
    <n v="11078"/>
    <n v="3525"/>
    <n v="7553"/>
    <n v="10895"/>
    <n v="3847"/>
    <n v="7048"/>
    <n v="47636"/>
    <n v="10490"/>
    <n v="37146"/>
  </r>
  <r>
    <x v="26"/>
    <x v="9"/>
    <n v="915"/>
    <s v="-"/>
    <n v="915"/>
    <n v="1302"/>
    <n v="38"/>
    <n v="1264"/>
    <n v="1766"/>
    <n v="550"/>
    <n v="1216"/>
    <n v="1933"/>
    <n v="552"/>
    <n v="1381"/>
    <n v="1915"/>
    <n v="587"/>
    <n v="1328"/>
    <n v="7831"/>
    <n v="1727"/>
    <n v="6104"/>
  </r>
  <r>
    <x v="27"/>
    <x v="8"/>
    <n v="1435"/>
    <s v="-"/>
    <n v="1435"/>
    <n v="1751"/>
    <n v="261"/>
    <n v="1490"/>
    <n v="2519"/>
    <n v="1156"/>
    <n v="1363"/>
    <n v="3235"/>
    <n v="1302"/>
    <n v="1933"/>
    <n v="3294"/>
    <n v="1346"/>
    <n v="1948"/>
    <n v="12234"/>
    <n v="4065"/>
    <n v="8169"/>
  </r>
  <r>
    <x v="28"/>
    <x v="10"/>
    <n v="4613"/>
    <s v="-"/>
    <n v="4613"/>
    <n v="5955"/>
    <s v="-"/>
    <n v="5955"/>
    <n v="6626"/>
    <n v="1259"/>
    <n v="5367"/>
    <n v="8009"/>
    <n v="1819"/>
    <n v="6190"/>
    <n v="7297"/>
    <n v="1531"/>
    <n v="5766"/>
    <n v="32500"/>
    <n v="4609"/>
    <n v="27891"/>
  </r>
  <r>
    <x v="29"/>
    <x v="3"/>
    <n v="828"/>
    <s v="-"/>
    <n v="828"/>
    <n v="1080"/>
    <n v="31"/>
    <n v="1049"/>
    <n v="1258"/>
    <n v="385"/>
    <n v="873"/>
    <n v="1943"/>
    <n v="588"/>
    <n v="1355"/>
    <n v="1848"/>
    <n v="588"/>
    <n v="1260"/>
    <n v="6957"/>
    <n v="1592"/>
    <n v="5365"/>
  </r>
  <r>
    <x v="30"/>
    <x v="3"/>
    <n v="3002"/>
    <s v="-"/>
    <n v="3002"/>
    <n v="3577"/>
    <n v="163"/>
    <n v="3414"/>
    <n v="2503"/>
    <n v="1325"/>
    <n v="1178"/>
    <n v="2658"/>
    <n v="1203"/>
    <n v="1455"/>
    <n v="2733"/>
    <n v="1244"/>
    <n v="1489"/>
    <n v="14473"/>
    <n v="3935"/>
    <n v="10538"/>
  </r>
  <r>
    <x v="31"/>
    <x v="9"/>
    <n v="9928"/>
    <s v="-"/>
    <n v="9928"/>
    <n v="11077"/>
    <s v="-"/>
    <n v="11077"/>
    <n v="14006"/>
    <n v="4174"/>
    <n v="9832"/>
    <n v="17325"/>
    <n v="5365"/>
    <n v="11960"/>
    <n v="19422"/>
    <n v="5329"/>
    <n v="14093"/>
    <n v="71758"/>
    <n v="14868"/>
    <n v="56890"/>
  </r>
  <r>
    <x v="32"/>
    <x v="1"/>
    <n v="8006"/>
    <s v="-"/>
    <n v="8006"/>
    <n v="13412"/>
    <s v="-"/>
    <n v="13412"/>
    <n v="12601"/>
    <n v="3677"/>
    <n v="8924"/>
    <n v="15699"/>
    <n v="5103"/>
    <n v="10596"/>
    <n v="15963"/>
    <n v="4465"/>
    <n v="11498"/>
    <n v="65681"/>
    <n v="13245"/>
    <n v="52436"/>
  </r>
  <r>
    <x v="33"/>
    <x v="7"/>
    <n v="1344"/>
    <s v="-"/>
    <n v="1344"/>
    <n v="1732"/>
    <n v="74"/>
    <n v="1658"/>
    <n v="1605"/>
    <n v="479"/>
    <n v="1126"/>
    <n v="1901"/>
    <n v="528"/>
    <n v="1373"/>
    <n v="1909"/>
    <n v="491"/>
    <n v="1418"/>
    <n v="8491"/>
    <n v="1572"/>
    <n v="6919"/>
  </r>
  <r>
    <x v="34"/>
    <x v="7"/>
    <n v="173"/>
    <s v="-"/>
    <n v="173"/>
    <n v="189"/>
    <s v="-"/>
    <n v="189"/>
    <n v="255"/>
    <n v="45"/>
    <n v="210"/>
    <n v="213"/>
    <n v="51"/>
    <n v="162"/>
    <n v="272"/>
    <n v="53"/>
    <n v="219"/>
    <n v="1102"/>
    <n v="149"/>
    <n v="953"/>
  </r>
  <r>
    <x v="35"/>
    <x v="10"/>
    <n v="43"/>
    <s v="-"/>
    <n v="43"/>
    <n v="26"/>
    <s v="-"/>
    <n v="26"/>
    <n v="30"/>
    <n v="4"/>
    <n v="26"/>
    <n v="31"/>
    <n v="5"/>
    <n v="26"/>
    <n v="33"/>
    <n v="5"/>
    <n v="28"/>
    <n v="163"/>
    <n v="14"/>
    <n v="149"/>
  </r>
  <r>
    <x v="36"/>
    <x v="0"/>
    <n v="2655"/>
    <s v="-"/>
    <n v="2655"/>
    <n v="3555"/>
    <s v="-"/>
    <n v="3555"/>
    <n v="4280"/>
    <n v="935"/>
    <n v="3345"/>
    <n v="5146"/>
    <n v="1433"/>
    <n v="3713"/>
    <n v="5136"/>
    <n v="1356"/>
    <n v="3780"/>
    <n v="20772"/>
    <n v="3724"/>
    <n v="17048"/>
  </r>
  <r>
    <x v="37"/>
    <x v="3"/>
    <n v="489"/>
    <s v="-"/>
    <n v="489"/>
    <n v="791"/>
    <n v="16"/>
    <n v="775"/>
    <n v="528"/>
    <n v="211"/>
    <n v="317"/>
    <n v="749"/>
    <n v="210"/>
    <n v="539"/>
    <n v="692"/>
    <n v="177"/>
    <n v="515"/>
    <n v="3249"/>
    <n v="614"/>
    <n v="2635"/>
  </r>
  <r>
    <x v="38"/>
    <x v="0"/>
    <n v="1367"/>
    <s v="-"/>
    <n v="1367"/>
    <n v="1967"/>
    <n v="104"/>
    <n v="1863"/>
    <n v="2488"/>
    <n v="797"/>
    <n v="1691"/>
    <n v="3015"/>
    <n v="896"/>
    <n v="2119"/>
    <n v="3141"/>
    <n v="839"/>
    <n v="2302"/>
    <n v="11978"/>
    <n v="2636"/>
    <n v="9342"/>
  </r>
  <r>
    <x v="39"/>
    <x v="0"/>
    <n v="103503"/>
    <s v="-"/>
    <n v="103503"/>
    <n v="140573"/>
    <n v="9423"/>
    <n v="131150"/>
    <n v="153897"/>
    <n v="76176"/>
    <n v="77721"/>
    <n v="169015"/>
    <n v="85161"/>
    <n v="83854"/>
    <n v="167110"/>
    <n v="79626"/>
    <n v="87484"/>
    <n v="734098"/>
    <n v="250386"/>
    <n v="483712"/>
  </r>
  <r>
    <x v="40"/>
    <x v="8"/>
    <n v="26627"/>
    <s v="-"/>
    <n v="26627"/>
    <n v="34828"/>
    <n v="1017"/>
    <n v="33811"/>
    <n v="39702"/>
    <n v="19780"/>
    <n v="19922"/>
    <n v="44876"/>
    <n v="22012"/>
    <n v="22864"/>
    <n v="46429"/>
    <n v="20817"/>
    <n v="25612"/>
    <n v="192462"/>
    <n v="63626"/>
    <n v="128836"/>
  </r>
  <r>
    <x v="41"/>
    <x v="2"/>
    <n v="2442"/>
    <s v="-"/>
    <n v="2442"/>
    <n v="3138"/>
    <s v="-"/>
    <n v="3138"/>
    <n v="3299"/>
    <n v="961"/>
    <n v="2338"/>
    <n v="5343"/>
    <n v="1781"/>
    <n v="3562"/>
    <n v="5888"/>
    <n v="1852"/>
    <n v="4036"/>
    <n v="20110"/>
    <n v="4594"/>
    <n v="15516"/>
  </r>
  <r>
    <x v="42"/>
    <x v="0"/>
    <n v="638"/>
    <s v="-"/>
    <n v="638"/>
    <n v="1024"/>
    <n v="53"/>
    <n v="971"/>
    <n v="1058"/>
    <n v="428"/>
    <n v="630"/>
    <n v="1421"/>
    <n v="463"/>
    <n v="958"/>
    <n v="1243"/>
    <n v="359"/>
    <n v="884"/>
    <n v="5384"/>
    <n v="1303"/>
    <n v="4081"/>
  </r>
  <r>
    <x v="43"/>
    <x v="5"/>
    <n v="1554"/>
    <s v="-"/>
    <n v="1554"/>
    <n v="2120"/>
    <n v="58"/>
    <n v="2062"/>
    <n v="2171"/>
    <n v="689"/>
    <n v="1482"/>
    <n v="2041"/>
    <n v="670"/>
    <n v="1371"/>
    <n v="1900"/>
    <n v="571"/>
    <n v="1329"/>
    <n v="9786"/>
    <n v="1988"/>
    <n v="7798"/>
  </r>
  <r>
    <x v="44"/>
    <x v="6"/>
    <n v="369"/>
    <s v="-"/>
    <n v="369"/>
    <n v="466"/>
    <n v="25"/>
    <n v="441"/>
    <n v="733"/>
    <n v="261"/>
    <n v="472"/>
    <n v="1479"/>
    <n v="336"/>
    <n v="1143"/>
    <n v="1097"/>
    <n v="438"/>
    <n v="659"/>
    <n v="4144"/>
    <n v="1060"/>
    <n v="3084"/>
  </r>
  <r>
    <x v="45"/>
    <x v="3"/>
    <n v="1119"/>
    <s v="-"/>
    <n v="1119"/>
    <n v="1785"/>
    <n v="108"/>
    <n v="1677"/>
    <n v="1686"/>
    <n v="665"/>
    <n v="1021"/>
    <n v="2088"/>
    <n v="838"/>
    <n v="1250"/>
    <n v="1904"/>
    <n v="723"/>
    <n v="1181"/>
    <n v="8582"/>
    <n v="2334"/>
    <n v="6248"/>
  </r>
  <r>
    <x v="46"/>
    <x v="5"/>
    <n v="10615"/>
    <s v="-"/>
    <n v="10615"/>
    <n v="13015"/>
    <n v="807"/>
    <n v="12208"/>
    <n v="15873"/>
    <n v="5200"/>
    <n v="10673"/>
    <n v="19040"/>
    <n v="6104"/>
    <n v="12936"/>
    <n v="18581"/>
    <n v="5634"/>
    <n v="12947"/>
    <n v="77124"/>
    <n v="17745"/>
    <n v="59379"/>
  </r>
  <r>
    <x v="47"/>
    <x v="4"/>
    <n v="1801"/>
    <s v="-"/>
    <n v="1801"/>
    <n v="1923"/>
    <s v="-"/>
    <n v="1923"/>
    <n v="2170"/>
    <n v="699"/>
    <n v="1471"/>
    <n v="2461"/>
    <n v="813"/>
    <n v="1648"/>
    <n v="2571"/>
    <n v="904"/>
    <n v="1667"/>
    <n v="10926"/>
    <n v="2416"/>
    <n v="8510"/>
  </r>
  <r>
    <x v="48"/>
    <x v="4"/>
    <n v="604"/>
    <s v="-"/>
    <n v="604"/>
    <n v="727"/>
    <n v="94"/>
    <n v="633"/>
    <n v="893"/>
    <n v="321"/>
    <n v="572"/>
    <n v="1103"/>
    <n v="359"/>
    <n v="744"/>
    <n v="1625"/>
    <n v="433"/>
    <n v="1192"/>
    <n v="4952"/>
    <n v="1207"/>
    <n v="3745"/>
  </r>
  <r>
    <x v="49"/>
    <x v="8"/>
    <n v="1463"/>
    <s v="-"/>
    <n v="1463"/>
    <n v="2282"/>
    <n v="149"/>
    <n v="2133"/>
    <n v="2672"/>
    <n v="770"/>
    <n v="1902"/>
    <n v="2758"/>
    <n v="696"/>
    <n v="2062"/>
    <n v="2973"/>
    <n v="726"/>
    <n v="2247"/>
    <n v="12148"/>
    <n v="2341"/>
    <n v="9807"/>
  </r>
  <r>
    <x v="50"/>
    <x v="4"/>
    <n v="495"/>
    <s v="-"/>
    <n v="495"/>
    <n v="602"/>
    <n v="2"/>
    <n v="600"/>
    <n v="894"/>
    <n v="58"/>
    <n v="836"/>
    <n v="1095"/>
    <n v="202"/>
    <n v="893"/>
    <n v="1289"/>
    <n v="253"/>
    <n v="1036"/>
    <n v="4375"/>
    <n v="515"/>
    <n v="3860"/>
  </r>
  <r>
    <x v="51"/>
    <x v="1"/>
    <s v="-"/>
    <s v="-"/>
    <s v="-"/>
    <n v="810"/>
    <n v="98"/>
    <n v="712"/>
    <n v="6523"/>
    <n v="3507"/>
    <n v="3016"/>
    <n v="11880"/>
    <n v="7446"/>
    <n v="4434"/>
    <n v="13492"/>
    <n v="8099"/>
    <n v="5393"/>
    <n v="32705"/>
    <n v="19150"/>
    <n v="13555"/>
  </r>
  <r>
    <x v="52"/>
    <x v="9"/>
    <n v="10102"/>
    <s v="-"/>
    <n v="10102"/>
    <n v="13963"/>
    <n v="124"/>
    <n v="13839"/>
    <n v="14434"/>
    <n v="4436"/>
    <n v="9998"/>
    <n v="16838"/>
    <n v="5015"/>
    <n v="11823"/>
    <n v="17491"/>
    <n v="4677"/>
    <n v="12814"/>
    <n v="72828"/>
    <n v="14252"/>
    <n v="58576"/>
  </r>
  <r>
    <x v="53"/>
    <x v="6"/>
    <n v="1334"/>
    <s v="-"/>
    <n v="1334"/>
    <n v="1866"/>
    <n v="95"/>
    <n v="1771"/>
    <n v="2497"/>
    <n v="858"/>
    <n v="1639"/>
    <n v="3330"/>
    <n v="936"/>
    <n v="2394"/>
    <n v="4370"/>
    <n v="1027"/>
    <n v="3343"/>
    <n v="13397"/>
    <n v="2916"/>
    <n v="10481"/>
  </r>
  <r>
    <x v="54"/>
    <x v="2"/>
    <n v="5375"/>
    <s v="-"/>
    <n v="5375"/>
    <n v="6922"/>
    <s v="-"/>
    <n v="6922"/>
    <n v="6913"/>
    <n v="1867"/>
    <n v="5046"/>
    <n v="7956"/>
    <n v="2395"/>
    <n v="5561"/>
    <n v="8560"/>
    <n v="2333"/>
    <n v="6227"/>
    <n v="35726"/>
    <n v="6595"/>
    <n v="29131"/>
  </r>
  <r>
    <x v="55"/>
    <x v="10"/>
    <n v="4859"/>
    <s v="-"/>
    <n v="4859"/>
    <n v="4647"/>
    <s v="-"/>
    <n v="4647"/>
    <n v="5619"/>
    <n v="2556"/>
    <n v="3063"/>
    <n v="6047"/>
    <n v="2727"/>
    <n v="3320"/>
    <n v="5743"/>
    <n v="2597"/>
    <n v="3146"/>
    <n v="26915"/>
    <n v="7880"/>
    <n v="19035"/>
  </r>
  <r>
    <x v="56"/>
    <x v="2"/>
    <n v="285"/>
    <s v="-"/>
    <n v="285"/>
    <n v="565"/>
    <n v="15"/>
    <n v="550"/>
    <n v="564"/>
    <n v="189"/>
    <n v="375"/>
    <n v="720"/>
    <n v="220"/>
    <n v="500"/>
    <n v="1165"/>
    <n v="244"/>
    <n v="921"/>
    <n v="3299"/>
    <n v="668"/>
    <n v="2631"/>
  </r>
  <r>
    <x v="57"/>
    <x v="1"/>
    <n v="11216"/>
    <s v="-"/>
    <n v="11216"/>
    <n v="13692"/>
    <n v="431"/>
    <n v="13261"/>
    <n v="15141"/>
    <n v="6162"/>
    <n v="8979"/>
    <n v="18464"/>
    <n v="7303"/>
    <n v="11161"/>
    <n v="18447"/>
    <n v="6780"/>
    <n v="11667"/>
    <n v="76960"/>
    <n v="20676"/>
    <n v="56284"/>
  </r>
  <r>
    <x v="58"/>
    <x v="2"/>
    <n v="653"/>
    <s v="-"/>
    <n v="653"/>
    <n v="1408"/>
    <n v="174"/>
    <n v="1234"/>
    <n v="1322"/>
    <n v="646"/>
    <n v="676"/>
    <n v="1490"/>
    <n v="604"/>
    <n v="886"/>
    <n v="1479"/>
    <n v="550"/>
    <n v="929"/>
    <n v="6352"/>
    <n v="1974"/>
    <n v="4378"/>
  </r>
  <r>
    <x v="59"/>
    <x v="10"/>
    <n v="115"/>
    <s v="-"/>
    <n v="115"/>
    <n v="256"/>
    <s v="-"/>
    <n v="256"/>
    <n v="198"/>
    <n v="12"/>
    <n v="186"/>
    <n v="176"/>
    <n v="37"/>
    <n v="139"/>
    <n v="290"/>
    <n v="71"/>
    <n v="219"/>
    <n v="1035"/>
    <n v="120"/>
    <n v="915"/>
  </r>
  <r>
    <x v="60"/>
    <x v="4"/>
    <n v="843"/>
    <s v="-"/>
    <n v="843"/>
    <n v="972"/>
    <n v="46"/>
    <n v="926"/>
    <n v="977"/>
    <n v="302"/>
    <n v="675"/>
    <n v="1148"/>
    <n v="343"/>
    <n v="805"/>
    <n v="1277"/>
    <n v="345"/>
    <n v="932"/>
    <n v="5217"/>
    <n v="1036"/>
    <n v="4181"/>
  </r>
  <r>
    <x v="61"/>
    <x v="4"/>
    <n v="1885"/>
    <s v="-"/>
    <n v="1885"/>
    <n v="2465"/>
    <n v="81"/>
    <n v="2384"/>
    <n v="2547"/>
    <n v="773"/>
    <n v="1774"/>
    <n v="2755"/>
    <n v="829"/>
    <n v="1926"/>
    <n v="2987"/>
    <n v="807"/>
    <n v="2180"/>
    <n v="12639"/>
    <n v="2490"/>
    <n v="10149"/>
  </r>
  <r>
    <x v="62"/>
    <x v="7"/>
    <n v="2428"/>
    <s v="-"/>
    <n v="2428"/>
    <n v="3292"/>
    <n v="102"/>
    <n v="3190"/>
    <n v="3280"/>
    <n v="1043"/>
    <n v="2237"/>
    <n v="3568"/>
    <n v="1105"/>
    <n v="2463"/>
    <n v="3419"/>
    <n v="1128"/>
    <n v="2291"/>
    <n v="15987"/>
    <n v="3378"/>
    <n v="12609"/>
  </r>
  <r>
    <x v="63"/>
    <x v="0"/>
    <n v="968"/>
    <s v="-"/>
    <n v="968"/>
    <n v="1313"/>
    <n v="58"/>
    <n v="1255"/>
    <n v="1619"/>
    <n v="759"/>
    <n v="860"/>
    <n v="2610"/>
    <n v="1039"/>
    <n v="1571"/>
    <n v="2946"/>
    <n v="1079"/>
    <n v="1867"/>
    <n v="9456"/>
    <n v="2935"/>
    <n v="6521"/>
  </r>
  <r>
    <x v="64"/>
    <x v="7"/>
    <n v="935"/>
    <s v="-"/>
    <n v="935"/>
    <n v="1228"/>
    <n v="33"/>
    <n v="1195"/>
    <n v="1256"/>
    <n v="9"/>
    <n v="1247"/>
    <n v="1282"/>
    <n v="166"/>
    <n v="1116"/>
    <n v="1604"/>
    <n v="520"/>
    <n v="1084"/>
    <n v="6305"/>
    <n v="728"/>
    <n v="5577"/>
  </r>
  <r>
    <x v="65"/>
    <x v="9"/>
    <n v="3113"/>
    <s v="-"/>
    <n v="3113"/>
    <n v="4699"/>
    <n v="187"/>
    <n v="4512"/>
    <n v="5461"/>
    <n v="2077"/>
    <n v="3384"/>
    <n v="7704"/>
    <n v="2956"/>
    <n v="4748"/>
    <n v="8352"/>
    <n v="2739"/>
    <n v="5613"/>
    <n v="29329"/>
    <n v="7959"/>
    <n v="21370"/>
  </r>
  <r>
    <x v="66"/>
    <x v="5"/>
    <n v="6289"/>
    <s v="-"/>
    <n v="6289"/>
    <n v="8727"/>
    <n v="359"/>
    <n v="8368"/>
    <n v="9010"/>
    <n v="3292"/>
    <n v="5718"/>
    <n v="11410"/>
    <n v="4115"/>
    <n v="7295"/>
    <n v="12330"/>
    <n v="4069"/>
    <n v="8261"/>
    <n v="47766"/>
    <n v="11835"/>
    <n v="35931"/>
  </r>
  <r>
    <x v="67"/>
    <x v="1"/>
    <n v="907"/>
    <s v="-"/>
    <n v="907"/>
    <n v="1525"/>
    <n v="66"/>
    <n v="1459"/>
    <n v="1289"/>
    <n v="267"/>
    <n v="1022"/>
    <n v="1289"/>
    <n v="321"/>
    <n v="968"/>
    <n v="1027"/>
    <n v="232"/>
    <n v="795"/>
    <n v="6037"/>
    <n v="886"/>
    <n v="5151"/>
  </r>
  <r>
    <x v="68"/>
    <x v="5"/>
    <n v="514"/>
    <s v="-"/>
    <n v="514"/>
    <n v="758"/>
    <n v="8"/>
    <n v="750"/>
    <n v="830"/>
    <n v="287"/>
    <n v="543"/>
    <n v="998"/>
    <n v="351"/>
    <n v="647"/>
    <n v="855"/>
    <n v="293"/>
    <n v="562"/>
    <n v="3955"/>
    <n v="939"/>
    <n v="3016"/>
  </r>
  <r>
    <x v="69"/>
    <x v="4"/>
    <n v="3117"/>
    <s v="-"/>
    <n v="3117"/>
    <n v="3821"/>
    <s v="-"/>
    <n v="3821"/>
    <n v="3951"/>
    <n v="1172"/>
    <n v="2779"/>
    <n v="4900"/>
    <n v="1746"/>
    <n v="3154"/>
    <n v="4515"/>
    <n v="1391"/>
    <n v="3124"/>
    <n v="20304"/>
    <n v="4309"/>
    <n v="15995"/>
  </r>
  <r>
    <x v="70"/>
    <x v="1"/>
    <n v="4949"/>
    <s v="-"/>
    <n v="4949"/>
    <n v="5760"/>
    <s v="-"/>
    <n v="5760"/>
    <n v="5855"/>
    <n v="1363"/>
    <n v="4492"/>
    <n v="7390"/>
    <n v="1967"/>
    <n v="5423"/>
    <n v="7184"/>
    <n v="1671"/>
    <n v="5513"/>
    <n v="31138"/>
    <n v="5001"/>
    <n v="26137"/>
  </r>
  <r>
    <x v="71"/>
    <x v="1"/>
    <n v="251"/>
    <s v="-"/>
    <n v="251"/>
    <n v="209"/>
    <s v="-"/>
    <n v="209"/>
    <n v="37"/>
    <n v="17"/>
    <n v="20"/>
    <n v="42"/>
    <n v="11"/>
    <n v="31"/>
    <n v="76"/>
    <n v="4"/>
    <n v="72"/>
    <n v="615"/>
    <n v="32"/>
    <n v="583"/>
  </r>
  <r>
    <x v="72"/>
    <x v="8"/>
    <n v="2123"/>
    <s v="-"/>
    <n v="2123"/>
    <n v="2967"/>
    <n v="141"/>
    <n v="2826"/>
    <n v="3556"/>
    <n v="1381"/>
    <n v="2175"/>
    <n v="4532"/>
    <n v="1548"/>
    <n v="2984"/>
    <n v="5606"/>
    <n v="1703"/>
    <n v="3903"/>
    <n v="18784"/>
    <n v="4773"/>
    <n v="14011"/>
  </r>
  <r>
    <x v="73"/>
    <x v="5"/>
    <n v="1051"/>
    <s v="-"/>
    <n v="1051"/>
    <n v="1763"/>
    <n v="110"/>
    <n v="1653"/>
    <n v="2103"/>
    <n v="963"/>
    <n v="1140"/>
    <n v="2269"/>
    <n v="1017"/>
    <n v="1252"/>
    <n v="2006"/>
    <n v="884"/>
    <n v="1122"/>
    <n v="9192"/>
    <n v="2974"/>
    <n v="6218"/>
  </r>
  <r>
    <x v="74"/>
    <x v="7"/>
    <n v="4071"/>
    <s v="-"/>
    <n v="4071"/>
    <n v="4962"/>
    <n v="229"/>
    <n v="4733"/>
    <n v="4783"/>
    <n v="1602"/>
    <n v="3181"/>
    <n v="5756"/>
    <n v="1799"/>
    <n v="3957"/>
    <n v="5590"/>
    <n v="1680"/>
    <n v="3910"/>
    <n v="25162"/>
    <n v="5310"/>
    <n v="19852"/>
  </r>
  <r>
    <x v="75"/>
    <x v="10"/>
    <n v="280"/>
    <s v="-"/>
    <n v="280"/>
    <n v="429"/>
    <n v="11"/>
    <n v="418"/>
    <n v="388"/>
    <n v="108"/>
    <n v="280"/>
    <n v="467"/>
    <n v="105"/>
    <n v="362"/>
    <n v="679"/>
    <n v="139"/>
    <n v="540"/>
    <n v="2243"/>
    <n v="363"/>
    <n v="1880"/>
  </r>
  <r>
    <x v="76"/>
    <x v="2"/>
    <n v="1443"/>
    <s v="-"/>
    <n v="1443"/>
    <n v="1919"/>
    <n v="89"/>
    <n v="1830"/>
    <n v="2104"/>
    <n v="797"/>
    <n v="1307"/>
    <n v="2583"/>
    <n v="950"/>
    <n v="1633"/>
    <n v="2256"/>
    <n v="754"/>
    <n v="1502"/>
    <n v="10305"/>
    <n v="2590"/>
    <n v="7715"/>
  </r>
  <r>
    <x v="77"/>
    <x v="10"/>
    <n v="922"/>
    <s v="-"/>
    <n v="922"/>
    <n v="1035"/>
    <n v="36"/>
    <n v="999"/>
    <n v="1486"/>
    <n v="543"/>
    <n v="943"/>
    <n v="1845"/>
    <n v="474"/>
    <n v="1371"/>
    <n v="1494"/>
    <n v="127"/>
    <n v="1367"/>
    <n v="6782"/>
    <n v="1180"/>
    <n v="5602"/>
  </r>
  <r>
    <x v="78"/>
    <x v="9"/>
    <n v="859"/>
    <s v="-"/>
    <n v="859"/>
    <n v="1293"/>
    <n v="61"/>
    <n v="1232"/>
    <n v="1839"/>
    <n v="711"/>
    <n v="1128"/>
    <n v="1994"/>
    <n v="794"/>
    <n v="1200"/>
    <n v="1929"/>
    <n v="618"/>
    <n v="1311"/>
    <n v="7914"/>
    <n v="2184"/>
    <n v="5730"/>
  </r>
  <r>
    <x v="79"/>
    <x v="4"/>
    <n v="772"/>
    <s v="-"/>
    <n v="772"/>
    <n v="1100"/>
    <n v="63"/>
    <n v="1037"/>
    <n v="1211"/>
    <n v="219"/>
    <n v="992"/>
    <n v="1226"/>
    <n v="248"/>
    <n v="978"/>
    <n v="1872"/>
    <n v="488"/>
    <n v="1384"/>
    <n v="6181"/>
    <n v="1018"/>
    <n v="5163"/>
  </r>
  <r>
    <x v="80"/>
    <x v="5"/>
    <n v="1041"/>
    <s v="-"/>
    <n v="1041"/>
    <n v="1259"/>
    <n v="60"/>
    <n v="1199"/>
    <n v="1359"/>
    <n v="574"/>
    <n v="785"/>
    <n v="1582"/>
    <n v="616"/>
    <n v="966"/>
    <n v="1907"/>
    <n v="623"/>
    <n v="1284"/>
    <n v="7148"/>
    <n v="1873"/>
    <n v="5275"/>
  </r>
  <r>
    <x v="81"/>
    <x v="11"/>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6" firstHeaderRow="1" firstDataRow="1" firstDataCol="1"/>
  <pivotFields count="21">
    <pivotField subtotalTop="0" showAll="0"/>
    <pivotField axis="axisRow" subtotalTop="0" showAll="0">
      <items count="13">
        <item x="0"/>
        <item x="6"/>
        <item x="5"/>
        <item x="8"/>
        <item x="7"/>
        <item x="9"/>
        <item x="2"/>
        <item x="1"/>
        <item x="3"/>
        <item x="4"/>
        <item x="10"/>
        <item x="11"/>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dataField="1" subtotalTop="0" showAll="0"/>
  </pivotFields>
  <rowFields count="1">
    <field x="1"/>
  </rowFields>
  <rowItems count="13">
    <i>
      <x/>
    </i>
    <i>
      <x v="1"/>
    </i>
    <i>
      <x v="2"/>
    </i>
    <i>
      <x v="3"/>
    </i>
    <i>
      <x v="4"/>
    </i>
    <i>
      <x v="5"/>
    </i>
    <i>
      <x v="6"/>
    </i>
    <i>
      <x v="7"/>
    </i>
    <i>
      <x v="8"/>
    </i>
    <i>
      <x v="9"/>
    </i>
    <i>
      <x v="10"/>
    </i>
    <i>
      <x v="11"/>
    </i>
    <i t="grand">
      <x/>
    </i>
  </rowItems>
  <colItems count="1">
    <i/>
  </colItems>
  <dataFields count="1">
    <dataField name="Sum of TOPLAM" fld="20" baseField="1" baseItem="0"/>
  </dataFields>
  <chartFormats count="13">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1" count="1" selected="0">
            <x v="0"/>
          </reference>
        </references>
      </pivotArea>
    </chartFormat>
    <chartFormat chart="6" format="16">
      <pivotArea type="data" outline="0" fieldPosition="0">
        <references count="2">
          <reference field="4294967294" count="1" selected="0">
            <x v="0"/>
          </reference>
          <reference field="1" count="1" selected="0">
            <x v="1"/>
          </reference>
        </references>
      </pivotArea>
    </chartFormat>
    <chartFormat chart="6" format="17">
      <pivotArea type="data" outline="0" fieldPosition="0">
        <references count="2">
          <reference field="4294967294" count="1" selected="0">
            <x v="0"/>
          </reference>
          <reference field="1" count="1" selected="0">
            <x v="2"/>
          </reference>
        </references>
      </pivotArea>
    </chartFormat>
    <chartFormat chart="6" format="18">
      <pivotArea type="data" outline="0" fieldPosition="0">
        <references count="2">
          <reference field="4294967294" count="1" selected="0">
            <x v="0"/>
          </reference>
          <reference field="1" count="1" selected="0">
            <x v="3"/>
          </reference>
        </references>
      </pivotArea>
    </chartFormat>
    <chartFormat chart="6" format="19">
      <pivotArea type="data" outline="0" fieldPosition="0">
        <references count="2">
          <reference field="4294967294" count="1" selected="0">
            <x v="0"/>
          </reference>
          <reference field="1" count="1" selected="0">
            <x v="4"/>
          </reference>
        </references>
      </pivotArea>
    </chartFormat>
    <chartFormat chart="6" format="20">
      <pivotArea type="data" outline="0" fieldPosition="0">
        <references count="2">
          <reference field="4294967294" count="1" selected="0">
            <x v="0"/>
          </reference>
          <reference field="1" count="1" selected="0">
            <x v="5"/>
          </reference>
        </references>
      </pivotArea>
    </chartFormat>
    <chartFormat chart="6" format="21">
      <pivotArea type="data" outline="0" fieldPosition="0">
        <references count="2">
          <reference field="4294967294" count="1" selected="0">
            <x v="0"/>
          </reference>
          <reference field="1" count="1" selected="0">
            <x v="6"/>
          </reference>
        </references>
      </pivotArea>
    </chartFormat>
    <chartFormat chart="6" format="22">
      <pivotArea type="data" outline="0" fieldPosition="0">
        <references count="2">
          <reference field="4294967294" count="1" selected="0">
            <x v="0"/>
          </reference>
          <reference field="1" count="1" selected="0">
            <x v="7"/>
          </reference>
        </references>
      </pivotArea>
    </chartFormat>
    <chartFormat chart="6" format="23">
      <pivotArea type="data" outline="0" fieldPosition="0">
        <references count="2">
          <reference field="4294967294" count="1" selected="0">
            <x v="0"/>
          </reference>
          <reference field="1" count="1" selected="0">
            <x v="8"/>
          </reference>
        </references>
      </pivotArea>
    </chartFormat>
    <chartFormat chart="6" format="24">
      <pivotArea type="data" outline="0" fieldPosition="0">
        <references count="2">
          <reference field="4294967294" count="1" selected="0">
            <x v="0"/>
          </reference>
          <reference field="1" count="1" selected="0">
            <x v="9"/>
          </reference>
        </references>
      </pivotArea>
    </chartFormat>
    <chartFormat chart="6" format="25">
      <pivotArea type="data" outline="0" fieldPosition="0">
        <references count="2">
          <reference field="4294967294" count="1" selected="0">
            <x v="0"/>
          </reference>
          <reference field="1" count="1" selected="0">
            <x v="10"/>
          </reference>
        </references>
      </pivotArea>
    </chartFormat>
    <chartFormat chart="6" format="26">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2:D15" firstHeaderRow="0" firstDataRow="1" firstDataCol="1"/>
  <pivotFields count="20">
    <pivotField subtotalTop="0"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axis="axisRow" subtotalTop="0" showAll="0">
      <items count="13">
        <item x="0"/>
        <item x="6"/>
        <item x="5"/>
        <item x="8"/>
        <item x="7"/>
        <item x="9"/>
        <item x="2"/>
        <item x="1"/>
        <item x="3"/>
        <item x="4"/>
        <item x="10"/>
        <item x="11"/>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dataField="1" subtotalTop="0" showAll="0"/>
    <pivotField dataField="1" subtotalTop="0" showAll="0"/>
    <pivotField dataField="1" subtotalTop="0" showAll="0"/>
  </pivotFields>
  <rowFields count="1">
    <field x="1"/>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TOPLAM KONUT" fld="17" baseField="1" baseItem="0"/>
    <dataField name="Sum of TOPLAM İPOTEKLİ" fld="18" baseField="1" baseItem="0"/>
    <dataField name="Sum of TOPLAM DİĞER" fld="19" baseField="1" baseItem="0"/>
  </dataFields>
  <formats count="6">
    <format dxfId="137">
      <pivotArea type="all" dataOnly="0" outline="0" fieldPosition="0"/>
    </format>
    <format dxfId="136">
      <pivotArea outline="0" collapsedLevelsAreSubtotals="1" fieldPosition="0"/>
    </format>
    <format dxfId="135">
      <pivotArea field="1" type="button" dataOnly="0" labelOnly="1" outline="0" axis="axisRow" fieldPosition="0"/>
    </format>
    <format dxfId="134">
      <pivotArea dataOnly="0" labelOnly="1" fieldPosition="0">
        <references count="1">
          <reference field="1" count="0"/>
        </references>
      </pivotArea>
    </format>
    <format dxfId="133">
      <pivotArea dataOnly="0" labelOnly="1" grandRow="1" outline="0" fieldPosition="0"/>
    </format>
    <format dxfId="132">
      <pivotArea dataOnly="0" labelOnly="1" outline="0" fieldPosition="0">
        <references count="1">
          <reference field="4294967294" count="3">
            <x v="0"/>
            <x v="1"/>
            <x v="2"/>
          </reference>
        </references>
      </pivotArea>
    </format>
  </formats>
  <chartFormats count="3">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1"/>
          </reference>
        </references>
      </pivotArea>
    </chartFormat>
    <chartFormat chart="26"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LLER" xr10:uid="{00000000-0013-0000-FFFF-FFFF01000000}" sourceName="İLLER">
  <pivotTables>
    <pivotTable tabId="4" name="PivotTable3"/>
  </pivotTables>
  <data>
    <tabular pivotCacheId="1">
      <items count="8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50" s="1"/>
        <i x="47" s="1"/>
        <i x="48" s="1"/>
        <i x="49" s="1"/>
        <i x="51" s="1"/>
        <i x="52" s="1"/>
        <i x="53" s="1"/>
        <i x="54" s="1"/>
        <i x="55" s="1"/>
        <i x="56" s="1"/>
        <i x="57" s="1"/>
        <i x="58" s="1"/>
        <i x="59" s="1"/>
        <i x="60" s="1"/>
        <i x="61" s="1"/>
        <i x="62" s="1"/>
        <i x="63" s="1"/>
        <i x="64" s="1"/>
        <i x="65" s="1"/>
        <i x="66" s="1"/>
        <i x="70" s="1"/>
        <i x="67" s="1"/>
        <i x="68" s="1"/>
        <i x="71" s="1"/>
        <i x="69" s="1"/>
        <i x="72" s="1"/>
        <i x="73" s="1"/>
        <i x="74" s="1"/>
        <i x="75" s="1"/>
        <i x="76" s="1"/>
        <i x="77" s="1"/>
        <i x="78" s="1"/>
        <i x="79" s="1"/>
        <i x="80" s="1"/>
        <i x="8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ÖLGE" xr10:uid="{00000000-0013-0000-FFFF-FFFF02000000}" sourceName="BÖLGE">
  <pivotTables>
    <pivotTable tabId="4" name="PivotTable3"/>
  </pivotTables>
  <data>
    <tabular pivotCacheId="1">
      <items count="12">
        <i x="0" s="1"/>
        <i x="6" s="1"/>
        <i x="5" s="1"/>
        <i x="8" s="1"/>
        <i x="7" s="1"/>
        <i x="9" s="1"/>
        <i x="2" s="1"/>
        <i x="1" s="1"/>
        <i x="3" s="1"/>
        <i x="4" s="1"/>
        <i x="10" s="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LLER" xr10:uid="{00000000-0014-0000-FFFF-FFFF01000000}" cache="Slicer_İLLER" caption="İLLER" rowHeight="241300"/>
  <slicer name="BÖLGE" xr10:uid="{00000000-0014-0000-FFFF-FFFF02000000}" cache="Slicer_BÖLGE" caption="BÖLGE" rowHeight="241300"/>
</slicers>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U83"/>
  <sheetViews>
    <sheetView workbookViewId="0">
      <selection activeCell="A2" sqref="A1:XFD1048576"/>
    </sheetView>
  </sheetViews>
  <sheetFormatPr defaultRowHeight="15"/>
  <cols>
    <col min="1" max="1" width="9.140625" customWidth="1"/>
  </cols>
  <sheetData>
    <row r="1" spans="1:21">
      <c r="A1" s="1"/>
      <c r="B1" s="1"/>
      <c r="C1" s="2">
        <v>2008</v>
      </c>
      <c r="D1" s="3"/>
      <c r="E1" s="1"/>
      <c r="F1" s="2">
        <v>2009</v>
      </c>
      <c r="G1" s="3"/>
      <c r="H1" s="1"/>
      <c r="I1" s="2">
        <v>2010</v>
      </c>
      <c r="J1" s="3"/>
      <c r="K1" s="1"/>
      <c r="L1" s="2">
        <v>2011</v>
      </c>
      <c r="M1" s="3"/>
      <c r="N1" s="1"/>
      <c r="O1" s="2">
        <v>2012</v>
      </c>
      <c r="P1" s="3"/>
      <c r="Q1" s="1"/>
      <c r="R1" s="11"/>
    </row>
    <row r="2" spans="1:21" ht="24.75">
      <c r="A2" s="2" t="s">
        <v>85</v>
      </c>
      <c r="B2" s="2" t="s">
        <v>103</v>
      </c>
      <c r="C2" s="15" t="s">
        <v>82</v>
      </c>
      <c r="D2" s="15" t="s">
        <v>83</v>
      </c>
      <c r="E2" s="15" t="s">
        <v>84</v>
      </c>
      <c r="F2" s="15" t="s">
        <v>82</v>
      </c>
      <c r="G2" s="15" t="s">
        <v>83</v>
      </c>
      <c r="H2" s="15" t="s">
        <v>84</v>
      </c>
      <c r="I2" s="15" t="s">
        <v>82</v>
      </c>
      <c r="J2" s="15" t="s">
        <v>83</v>
      </c>
      <c r="K2" s="15" t="s">
        <v>84</v>
      </c>
      <c r="L2" s="15" t="s">
        <v>82</v>
      </c>
      <c r="M2" s="15" t="s">
        <v>83</v>
      </c>
      <c r="N2" s="15" t="s">
        <v>84</v>
      </c>
      <c r="O2" s="15" t="s">
        <v>82</v>
      </c>
      <c r="P2" s="15" t="s">
        <v>83</v>
      </c>
      <c r="Q2" s="15" t="s">
        <v>84</v>
      </c>
      <c r="R2" s="15" t="s">
        <v>89</v>
      </c>
      <c r="S2" s="15" t="s">
        <v>90</v>
      </c>
      <c r="T2" s="15" t="s">
        <v>91</v>
      </c>
      <c r="U2" s="22" t="s">
        <v>107</v>
      </c>
    </row>
    <row r="3" spans="1:21">
      <c r="A3" s="4" t="s">
        <v>1</v>
      </c>
      <c r="B3" s="16" t="s">
        <v>92</v>
      </c>
      <c r="C3" s="5">
        <v>9981</v>
      </c>
      <c r="D3" s="6" t="s">
        <v>0</v>
      </c>
      <c r="E3" s="5">
        <v>9981</v>
      </c>
      <c r="F3" s="5">
        <v>13057</v>
      </c>
      <c r="G3" s="5">
        <v>60</v>
      </c>
      <c r="H3" s="5">
        <v>12997</v>
      </c>
      <c r="I3" s="5">
        <v>14084</v>
      </c>
      <c r="J3" s="5">
        <v>5290</v>
      </c>
      <c r="K3" s="5">
        <v>8794</v>
      </c>
      <c r="L3" s="5">
        <v>17412</v>
      </c>
      <c r="M3" s="5">
        <v>7167</v>
      </c>
      <c r="N3" s="5">
        <v>10245</v>
      </c>
      <c r="O3" s="5">
        <v>15911</v>
      </c>
      <c r="P3" s="5">
        <v>6255</v>
      </c>
      <c r="Q3" s="5">
        <v>9656</v>
      </c>
      <c r="R3" s="10">
        <f>SUM(C3,F3,I3,L3,O3,)</f>
        <v>70445</v>
      </c>
      <c r="S3" s="10">
        <f t="shared" ref="S3:T18" si="0">SUM(D3,G3,J3,M3,P3,)</f>
        <v>18772</v>
      </c>
      <c r="T3" s="10">
        <f t="shared" si="0"/>
        <v>51673</v>
      </c>
      <c r="U3" s="10">
        <f>SUM(C3:T3)</f>
        <v>281780</v>
      </c>
    </row>
    <row r="4" spans="1:21">
      <c r="A4" s="7" t="s">
        <v>2</v>
      </c>
      <c r="B4" s="16" t="s">
        <v>93</v>
      </c>
      <c r="C4" s="8">
        <v>1092</v>
      </c>
      <c r="D4" s="9" t="s">
        <v>0</v>
      </c>
      <c r="E4" s="8">
        <v>1092</v>
      </c>
      <c r="F4" s="8">
        <v>1648</v>
      </c>
      <c r="G4" s="8">
        <v>103</v>
      </c>
      <c r="H4" s="8">
        <v>1545</v>
      </c>
      <c r="I4" s="8">
        <v>2561</v>
      </c>
      <c r="J4" s="8">
        <v>1218</v>
      </c>
      <c r="K4" s="8">
        <v>1343</v>
      </c>
      <c r="L4" s="8">
        <v>3456</v>
      </c>
      <c r="M4" s="8">
        <v>1151</v>
      </c>
      <c r="N4" s="8">
        <v>2305</v>
      </c>
      <c r="O4" s="8">
        <v>3052</v>
      </c>
      <c r="P4" s="8">
        <v>983</v>
      </c>
      <c r="Q4" s="8">
        <v>2069</v>
      </c>
      <c r="R4" s="10">
        <f t="shared" ref="R4:R67" si="1">SUM(C4,F4,I4,L4,O4,)</f>
        <v>11809</v>
      </c>
      <c r="S4" s="10">
        <f t="shared" si="0"/>
        <v>3455</v>
      </c>
      <c r="T4" s="10">
        <f t="shared" si="0"/>
        <v>8354</v>
      </c>
      <c r="U4" s="10">
        <f t="shared" ref="U4:U67" si="2">SUM(C4:T4)</f>
        <v>47236</v>
      </c>
    </row>
    <row r="5" spans="1:21">
      <c r="A5" s="4" t="s">
        <v>3</v>
      </c>
      <c r="B5" s="16" t="s">
        <v>94</v>
      </c>
      <c r="C5" s="5">
        <v>2128</v>
      </c>
      <c r="D5" s="6" t="s">
        <v>0</v>
      </c>
      <c r="E5" s="5">
        <v>2128</v>
      </c>
      <c r="F5" s="5">
        <v>2633</v>
      </c>
      <c r="G5" s="5">
        <v>328</v>
      </c>
      <c r="H5" s="5">
        <v>2305</v>
      </c>
      <c r="I5" s="5">
        <v>2987</v>
      </c>
      <c r="J5" s="5">
        <v>1332</v>
      </c>
      <c r="K5" s="5">
        <v>1655</v>
      </c>
      <c r="L5" s="5">
        <v>3173</v>
      </c>
      <c r="M5" s="5">
        <v>1411</v>
      </c>
      <c r="N5" s="5">
        <v>1762</v>
      </c>
      <c r="O5" s="5">
        <v>2678</v>
      </c>
      <c r="P5" s="5">
        <v>1113</v>
      </c>
      <c r="Q5" s="5">
        <v>1565</v>
      </c>
      <c r="R5" s="10">
        <f t="shared" si="1"/>
        <v>13599</v>
      </c>
      <c r="S5" s="10">
        <f t="shared" si="0"/>
        <v>4184</v>
      </c>
      <c r="T5" s="10">
        <f t="shared" si="0"/>
        <v>9415</v>
      </c>
      <c r="U5" s="10">
        <f t="shared" si="2"/>
        <v>54396</v>
      </c>
    </row>
    <row r="6" spans="1:21">
      <c r="A6" s="7" t="s">
        <v>4</v>
      </c>
      <c r="B6" s="16" t="s">
        <v>95</v>
      </c>
      <c r="C6" s="8">
        <v>332</v>
      </c>
      <c r="D6" s="9" t="s">
        <v>0</v>
      </c>
      <c r="E6" s="8">
        <v>332</v>
      </c>
      <c r="F6" s="8">
        <v>537</v>
      </c>
      <c r="G6" s="8">
        <v>10</v>
      </c>
      <c r="H6" s="8">
        <v>527</v>
      </c>
      <c r="I6" s="8">
        <v>318</v>
      </c>
      <c r="J6" s="8">
        <v>74</v>
      </c>
      <c r="K6" s="8">
        <v>244</v>
      </c>
      <c r="L6" s="8">
        <v>553</v>
      </c>
      <c r="M6" s="8">
        <v>133</v>
      </c>
      <c r="N6" s="8">
        <v>420</v>
      </c>
      <c r="O6" s="8">
        <v>441</v>
      </c>
      <c r="P6" s="8">
        <v>72</v>
      </c>
      <c r="Q6" s="8">
        <v>369</v>
      </c>
      <c r="R6" s="10">
        <f t="shared" si="1"/>
        <v>2181</v>
      </c>
      <c r="S6" s="10">
        <f t="shared" si="0"/>
        <v>289</v>
      </c>
      <c r="T6" s="10">
        <f t="shared" si="0"/>
        <v>1892</v>
      </c>
      <c r="U6" s="10">
        <f t="shared" si="2"/>
        <v>8724</v>
      </c>
    </row>
    <row r="7" spans="1:21">
      <c r="A7" s="4" t="s">
        <v>5</v>
      </c>
      <c r="B7" s="16" t="s">
        <v>96</v>
      </c>
      <c r="C7" s="5">
        <v>2410</v>
      </c>
      <c r="D7" s="6" t="s">
        <v>0</v>
      </c>
      <c r="E7" s="5">
        <v>2410</v>
      </c>
      <c r="F7" s="5">
        <v>2901</v>
      </c>
      <c r="G7" s="5">
        <v>55</v>
      </c>
      <c r="H7" s="5">
        <v>2846</v>
      </c>
      <c r="I7" s="5">
        <v>3412</v>
      </c>
      <c r="J7" s="5">
        <v>999</v>
      </c>
      <c r="K7" s="5">
        <v>2413</v>
      </c>
      <c r="L7" s="5">
        <v>4048</v>
      </c>
      <c r="M7" s="5">
        <v>979</v>
      </c>
      <c r="N7" s="5">
        <v>3069</v>
      </c>
      <c r="O7" s="5">
        <v>3637</v>
      </c>
      <c r="P7" s="5">
        <v>870</v>
      </c>
      <c r="Q7" s="5">
        <v>2767</v>
      </c>
      <c r="R7" s="10">
        <f t="shared" si="1"/>
        <v>16408</v>
      </c>
      <c r="S7" s="10">
        <f t="shared" si="0"/>
        <v>2903</v>
      </c>
      <c r="T7" s="10">
        <f t="shared" si="0"/>
        <v>13505</v>
      </c>
      <c r="U7" s="10">
        <f t="shared" si="2"/>
        <v>65632</v>
      </c>
    </row>
    <row r="8" spans="1:21">
      <c r="A8" s="7" t="s">
        <v>6</v>
      </c>
      <c r="B8" s="16" t="s">
        <v>97</v>
      </c>
      <c r="C8" s="8">
        <v>1302</v>
      </c>
      <c r="D8" s="9" t="s">
        <v>0</v>
      </c>
      <c r="E8" s="8">
        <v>1302</v>
      </c>
      <c r="F8" s="8">
        <v>1486</v>
      </c>
      <c r="G8" s="8">
        <v>44</v>
      </c>
      <c r="H8" s="8">
        <v>1442</v>
      </c>
      <c r="I8" s="8">
        <v>1645</v>
      </c>
      <c r="J8" s="8">
        <v>610</v>
      </c>
      <c r="K8" s="8">
        <v>1035</v>
      </c>
      <c r="L8" s="8">
        <v>2050</v>
      </c>
      <c r="M8" s="8">
        <v>718</v>
      </c>
      <c r="N8" s="8">
        <v>1332</v>
      </c>
      <c r="O8" s="8">
        <v>1850</v>
      </c>
      <c r="P8" s="8">
        <v>744</v>
      </c>
      <c r="Q8" s="8">
        <v>1106</v>
      </c>
      <c r="R8" s="10">
        <f t="shared" si="1"/>
        <v>8333</v>
      </c>
      <c r="S8" s="10">
        <f t="shared" si="0"/>
        <v>2116</v>
      </c>
      <c r="T8" s="10">
        <f t="shared" si="0"/>
        <v>6217</v>
      </c>
      <c r="U8" s="10">
        <f t="shared" si="2"/>
        <v>33332</v>
      </c>
    </row>
    <row r="9" spans="1:21">
      <c r="A9" s="4" t="s">
        <v>7</v>
      </c>
      <c r="B9" s="16" t="s">
        <v>98</v>
      </c>
      <c r="C9" s="5">
        <v>87087</v>
      </c>
      <c r="D9" s="6" t="s">
        <v>0</v>
      </c>
      <c r="E9" s="5">
        <v>87087</v>
      </c>
      <c r="F9" s="5">
        <v>104285</v>
      </c>
      <c r="G9" s="5">
        <v>3039</v>
      </c>
      <c r="H9" s="5">
        <v>101246</v>
      </c>
      <c r="I9" s="5">
        <v>106006</v>
      </c>
      <c r="J9" s="5">
        <v>44000</v>
      </c>
      <c r="K9" s="5">
        <v>62006</v>
      </c>
      <c r="L9" s="5">
        <v>117908</v>
      </c>
      <c r="M9" s="5">
        <v>48701</v>
      </c>
      <c r="N9" s="5">
        <v>69207</v>
      </c>
      <c r="O9" s="5">
        <v>106019</v>
      </c>
      <c r="P9" s="5">
        <v>42216</v>
      </c>
      <c r="Q9" s="5">
        <v>63803</v>
      </c>
      <c r="R9" s="10">
        <f t="shared" si="1"/>
        <v>521305</v>
      </c>
      <c r="S9" s="10">
        <f t="shared" si="0"/>
        <v>137956</v>
      </c>
      <c r="T9" s="10">
        <f t="shared" si="0"/>
        <v>383349</v>
      </c>
      <c r="U9" s="10">
        <f t="shared" si="2"/>
        <v>2085220</v>
      </c>
    </row>
    <row r="10" spans="1:21">
      <c r="A10" s="7" t="s">
        <v>8</v>
      </c>
      <c r="B10" s="16" t="s">
        <v>92</v>
      </c>
      <c r="C10" s="8">
        <v>24821</v>
      </c>
      <c r="D10" s="9" t="s">
        <v>0</v>
      </c>
      <c r="E10" s="8">
        <v>24821</v>
      </c>
      <c r="F10" s="8">
        <v>30602</v>
      </c>
      <c r="G10" s="8">
        <v>2558</v>
      </c>
      <c r="H10" s="8">
        <v>28044</v>
      </c>
      <c r="I10" s="8">
        <v>31419</v>
      </c>
      <c r="J10" s="8">
        <v>11292</v>
      </c>
      <c r="K10" s="8">
        <v>20127</v>
      </c>
      <c r="L10" s="8">
        <v>35451</v>
      </c>
      <c r="M10" s="8">
        <v>12248</v>
      </c>
      <c r="N10" s="8">
        <v>23203</v>
      </c>
      <c r="O10" s="8">
        <v>34555</v>
      </c>
      <c r="P10" s="8">
        <v>11112</v>
      </c>
      <c r="Q10" s="8">
        <v>23443</v>
      </c>
      <c r="R10" s="10">
        <f t="shared" si="1"/>
        <v>156848</v>
      </c>
      <c r="S10" s="10">
        <f t="shared" si="0"/>
        <v>37210</v>
      </c>
      <c r="T10" s="10">
        <f t="shared" si="0"/>
        <v>119638</v>
      </c>
      <c r="U10" s="10">
        <f t="shared" si="2"/>
        <v>627392</v>
      </c>
    </row>
    <row r="11" spans="1:21">
      <c r="A11" s="4" t="s">
        <v>9</v>
      </c>
      <c r="B11" s="16" t="s">
        <v>95</v>
      </c>
      <c r="C11" s="5">
        <v>26</v>
      </c>
      <c r="D11" s="6" t="s">
        <v>0</v>
      </c>
      <c r="E11" s="5">
        <v>26</v>
      </c>
      <c r="F11" s="5">
        <v>54</v>
      </c>
      <c r="G11" s="5">
        <v>9</v>
      </c>
      <c r="H11" s="5">
        <v>45</v>
      </c>
      <c r="I11" s="5">
        <v>122</v>
      </c>
      <c r="J11" s="5">
        <v>44</v>
      </c>
      <c r="K11" s="5">
        <v>78</v>
      </c>
      <c r="L11" s="5">
        <v>99</v>
      </c>
      <c r="M11" s="5">
        <v>26</v>
      </c>
      <c r="N11" s="5">
        <v>73</v>
      </c>
      <c r="O11" s="5">
        <v>124</v>
      </c>
      <c r="P11" s="5">
        <v>37</v>
      </c>
      <c r="Q11" s="5">
        <v>87</v>
      </c>
      <c r="R11" s="10">
        <f t="shared" si="1"/>
        <v>425</v>
      </c>
      <c r="S11" s="10">
        <f t="shared" si="0"/>
        <v>116</v>
      </c>
      <c r="T11" s="10">
        <f t="shared" si="0"/>
        <v>309</v>
      </c>
      <c r="U11" s="10">
        <f t="shared" si="2"/>
        <v>1700</v>
      </c>
    </row>
    <row r="12" spans="1:21">
      <c r="A12" s="7" t="s">
        <v>10</v>
      </c>
      <c r="B12" s="16" t="s">
        <v>99</v>
      </c>
      <c r="C12" s="8">
        <v>383</v>
      </c>
      <c r="D12" s="9" t="s">
        <v>0</v>
      </c>
      <c r="E12" s="8">
        <v>383</v>
      </c>
      <c r="F12" s="8">
        <v>469</v>
      </c>
      <c r="G12" s="8">
        <v>21</v>
      </c>
      <c r="H12" s="8">
        <v>448</v>
      </c>
      <c r="I12" s="8">
        <v>375</v>
      </c>
      <c r="J12" s="8">
        <v>198</v>
      </c>
      <c r="K12" s="8">
        <v>177</v>
      </c>
      <c r="L12" s="8">
        <v>354</v>
      </c>
      <c r="M12" s="8">
        <v>151</v>
      </c>
      <c r="N12" s="8">
        <v>203</v>
      </c>
      <c r="O12" s="8">
        <v>354</v>
      </c>
      <c r="P12" s="8">
        <v>174</v>
      </c>
      <c r="Q12" s="8">
        <v>180</v>
      </c>
      <c r="R12" s="10">
        <f t="shared" si="1"/>
        <v>1935</v>
      </c>
      <c r="S12" s="10">
        <f t="shared" si="0"/>
        <v>544</v>
      </c>
      <c r="T12" s="10">
        <f t="shared" si="0"/>
        <v>1391</v>
      </c>
      <c r="U12" s="10">
        <f t="shared" si="2"/>
        <v>7740</v>
      </c>
    </row>
    <row r="13" spans="1:21">
      <c r="A13" s="4" t="s">
        <v>11</v>
      </c>
      <c r="B13" s="16" t="s">
        <v>94</v>
      </c>
      <c r="C13" s="5">
        <v>2953</v>
      </c>
      <c r="D13" s="6" t="s">
        <v>0</v>
      </c>
      <c r="E13" s="5">
        <v>2953</v>
      </c>
      <c r="F13" s="5">
        <v>2982</v>
      </c>
      <c r="G13" s="5" t="s">
        <v>0</v>
      </c>
      <c r="H13" s="5">
        <v>2982</v>
      </c>
      <c r="I13" s="5">
        <v>3507</v>
      </c>
      <c r="J13" s="5">
        <v>1342</v>
      </c>
      <c r="K13" s="5">
        <v>2165</v>
      </c>
      <c r="L13" s="5">
        <v>4372</v>
      </c>
      <c r="M13" s="5">
        <v>2030</v>
      </c>
      <c r="N13" s="5">
        <v>2342</v>
      </c>
      <c r="O13" s="5">
        <v>4535</v>
      </c>
      <c r="P13" s="5">
        <v>1831</v>
      </c>
      <c r="Q13" s="5">
        <v>2704</v>
      </c>
      <c r="R13" s="10">
        <f t="shared" si="1"/>
        <v>18349</v>
      </c>
      <c r="S13" s="10">
        <f t="shared" si="0"/>
        <v>5203</v>
      </c>
      <c r="T13" s="10">
        <f t="shared" si="0"/>
        <v>13146</v>
      </c>
      <c r="U13" s="10">
        <f t="shared" si="2"/>
        <v>73396</v>
      </c>
    </row>
    <row r="14" spans="1:21">
      <c r="A14" s="7" t="s">
        <v>12</v>
      </c>
      <c r="B14" s="16" t="s">
        <v>100</v>
      </c>
      <c r="C14" s="8">
        <v>2076</v>
      </c>
      <c r="D14" s="9" t="s">
        <v>0</v>
      </c>
      <c r="E14" s="8">
        <v>2076</v>
      </c>
      <c r="F14" s="8">
        <v>2411</v>
      </c>
      <c r="G14" s="8" t="s">
        <v>0</v>
      </c>
      <c r="H14" s="8">
        <v>2411</v>
      </c>
      <c r="I14" s="8">
        <v>2848</v>
      </c>
      <c r="J14" s="8">
        <v>1110</v>
      </c>
      <c r="K14" s="8">
        <v>1738</v>
      </c>
      <c r="L14" s="8">
        <v>3734</v>
      </c>
      <c r="M14" s="8">
        <v>1468</v>
      </c>
      <c r="N14" s="8">
        <v>2266</v>
      </c>
      <c r="O14" s="8">
        <v>3688</v>
      </c>
      <c r="P14" s="8">
        <v>1548</v>
      </c>
      <c r="Q14" s="8">
        <v>2140</v>
      </c>
      <c r="R14" s="10">
        <f t="shared" si="1"/>
        <v>14757</v>
      </c>
      <c r="S14" s="10">
        <f t="shared" si="0"/>
        <v>4126</v>
      </c>
      <c r="T14" s="10">
        <f t="shared" si="0"/>
        <v>10631</v>
      </c>
      <c r="U14" s="10">
        <f t="shared" si="2"/>
        <v>59028</v>
      </c>
    </row>
    <row r="15" spans="1:21">
      <c r="A15" s="4" t="s">
        <v>13</v>
      </c>
      <c r="B15" s="16" t="s">
        <v>97</v>
      </c>
      <c r="C15" s="5">
        <v>630</v>
      </c>
      <c r="D15" s="6" t="s">
        <v>0</v>
      </c>
      <c r="E15" s="5">
        <v>630</v>
      </c>
      <c r="F15" s="5">
        <v>724</v>
      </c>
      <c r="G15" s="5">
        <v>37</v>
      </c>
      <c r="H15" s="5">
        <v>687</v>
      </c>
      <c r="I15" s="5">
        <v>872</v>
      </c>
      <c r="J15" s="5">
        <v>351</v>
      </c>
      <c r="K15" s="5">
        <v>521</v>
      </c>
      <c r="L15" s="5">
        <v>1002</v>
      </c>
      <c r="M15" s="5">
        <v>368</v>
      </c>
      <c r="N15" s="5">
        <v>634</v>
      </c>
      <c r="O15" s="5">
        <v>1261</v>
      </c>
      <c r="P15" s="5">
        <v>389</v>
      </c>
      <c r="Q15" s="5">
        <v>872</v>
      </c>
      <c r="R15" s="10">
        <f t="shared" si="1"/>
        <v>4489</v>
      </c>
      <c r="S15" s="10">
        <f t="shared" si="0"/>
        <v>1145</v>
      </c>
      <c r="T15" s="10">
        <f t="shared" si="0"/>
        <v>3344</v>
      </c>
      <c r="U15" s="10">
        <f t="shared" si="2"/>
        <v>17956</v>
      </c>
    </row>
    <row r="16" spans="1:21">
      <c r="A16" s="7" t="s">
        <v>14</v>
      </c>
      <c r="B16" s="16" t="s">
        <v>93</v>
      </c>
      <c r="C16" s="8">
        <v>960</v>
      </c>
      <c r="D16" s="9" t="s">
        <v>0</v>
      </c>
      <c r="E16" s="8">
        <v>960</v>
      </c>
      <c r="F16" s="8">
        <v>1487</v>
      </c>
      <c r="G16" s="8">
        <v>8</v>
      </c>
      <c r="H16" s="8">
        <v>1479</v>
      </c>
      <c r="I16" s="8">
        <v>1418</v>
      </c>
      <c r="J16" s="8">
        <v>388</v>
      </c>
      <c r="K16" s="8">
        <v>1030</v>
      </c>
      <c r="L16" s="8">
        <v>2202</v>
      </c>
      <c r="M16" s="8">
        <v>616</v>
      </c>
      <c r="N16" s="8">
        <v>1586</v>
      </c>
      <c r="O16" s="8">
        <v>2498</v>
      </c>
      <c r="P16" s="8">
        <v>581</v>
      </c>
      <c r="Q16" s="8">
        <v>1917</v>
      </c>
      <c r="R16" s="10">
        <f t="shared" si="1"/>
        <v>8565</v>
      </c>
      <c r="S16" s="10">
        <f t="shared" si="0"/>
        <v>1593</v>
      </c>
      <c r="T16" s="10">
        <f t="shared" si="0"/>
        <v>6972</v>
      </c>
      <c r="U16" s="10">
        <f t="shared" si="2"/>
        <v>34260</v>
      </c>
    </row>
    <row r="17" spans="1:21">
      <c r="A17" s="4" t="s">
        <v>15</v>
      </c>
      <c r="B17" s="16" t="s">
        <v>95</v>
      </c>
      <c r="C17" s="5">
        <v>135</v>
      </c>
      <c r="D17" s="6" t="s">
        <v>0</v>
      </c>
      <c r="E17" s="5">
        <v>135</v>
      </c>
      <c r="F17" s="5">
        <v>176</v>
      </c>
      <c r="G17" s="5">
        <v>5</v>
      </c>
      <c r="H17" s="5">
        <v>171</v>
      </c>
      <c r="I17" s="5">
        <v>146</v>
      </c>
      <c r="J17" s="5">
        <v>24</v>
      </c>
      <c r="K17" s="5">
        <v>122</v>
      </c>
      <c r="L17" s="5">
        <v>187</v>
      </c>
      <c r="M17" s="5">
        <v>35</v>
      </c>
      <c r="N17" s="5">
        <v>152</v>
      </c>
      <c r="O17" s="5">
        <v>211</v>
      </c>
      <c r="P17" s="5">
        <v>44</v>
      </c>
      <c r="Q17" s="5">
        <v>167</v>
      </c>
      <c r="R17" s="10">
        <f t="shared" si="1"/>
        <v>855</v>
      </c>
      <c r="S17" s="10">
        <f t="shared" si="0"/>
        <v>108</v>
      </c>
      <c r="T17" s="10">
        <f t="shared" si="0"/>
        <v>747</v>
      </c>
      <c r="U17" s="10">
        <f t="shared" si="2"/>
        <v>3420</v>
      </c>
    </row>
    <row r="18" spans="1:21">
      <c r="A18" s="7" t="s">
        <v>16</v>
      </c>
      <c r="B18" s="16" t="s">
        <v>101</v>
      </c>
      <c r="C18" s="8">
        <v>346</v>
      </c>
      <c r="D18" s="9" t="s">
        <v>0</v>
      </c>
      <c r="E18" s="8">
        <v>346</v>
      </c>
      <c r="F18" s="8">
        <v>551</v>
      </c>
      <c r="G18" s="8">
        <v>39</v>
      </c>
      <c r="H18" s="8">
        <v>512</v>
      </c>
      <c r="I18" s="8">
        <v>738</v>
      </c>
      <c r="J18" s="8">
        <v>234</v>
      </c>
      <c r="K18" s="8">
        <v>504</v>
      </c>
      <c r="L18" s="8">
        <v>1277</v>
      </c>
      <c r="M18" s="8">
        <v>454</v>
      </c>
      <c r="N18" s="8">
        <v>823</v>
      </c>
      <c r="O18" s="8">
        <v>1595</v>
      </c>
      <c r="P18" s="8">
        <v>541</v>
      </c>
      <c r="Q18" s="8">
        <v>1054</v>
      </c>
      <c r="R18" s="10">
        <f t="shared" si="1"/>
        <v>4507</v>
      </c>
      <c r="S18" s="10">
        <f t="shared" si="0"/>
        <v>1268</v>
      </c>
      <c r="T18" s="10">
        <f t="shared" si="0"/>
        <v>3239</v>
      </c>
      <c r="U18" s="10">
        <f t="shared" si="2"/>
        <v>18028</v>
      </c>
    </row>
    <row r="19" spans="1:21">
      <c r="A19" s="4" t="s">
        <v>17</v>
      </c>
      <c r="B19" s="16" t="s">
        <v>102</v>
      </c>
      <c r="C19" s="5">
        <v>313</v>
      </c>
      <c r="D19" s="6" t="s">
        <v>0</v>
      </c>
      <c r="E19" s="5">
        <v>313</v>
      </c>
      <c r="F19" s="5">
        <v>322</v>
      </c>
      <c r="G19" s="5" t="s">
        <v>0</v>
      </c>
      <c r="H19" s="5">
        <v>322</v>
      </c>
      <c r="I19" s="5">
        <v>203</v>
      </c>
      <c r="J19" s="5">
        <v>9</v>
      </c>
      <c r="K19" s="5">
        <v>194</v>
      </c>
      <c r="L19" s="5">
        <v>247</v>
      </c>
      <c r="M19" s="5">
        <v>17</v>
      </c>
      <c r="N19" s="5">
        <v>230</v>
      </c>
      <c r="O19" s="5">
        <v>210</v>
      </c>
      <c r="P19" s="5">
        <v>9</v>
      </c>
      <c r="Q19" s="5">
        <v>201</v>
      </c>
      <c r="R19" s="10">
        <f t="shared" si="1"/>
        <v>1295</v>
      </c>
      <c r="S19" s="10">
        <f t="shared" ref="S19:S82" si="3">SUM(D19,G19,J19,M19,P19,)</f>
        <v>35</v>
      </c>
      <c r="T19" s="10">
        <f t="shared" ref="T19:T82" si="4">SUM(E19,H19,K19,N19,Q19,)</f>
        <v>1260</v>
      </c>
      <c r="U19" s="10">
        <f t="shared" si="2"/>
        <v>5180</v>
      </c>
    </row>
    <row r="20" spans="1:21">
      <c r="A20" s="7" t="s">
        <v>18</v>
      </c>
      <c r="B20" s="16" t="s">
        <v>102</v>
      </c>
      <c r="C20" s="8">
        <v>142</v>
      </c>
      <c r="D20" s="9" t="s">
        <v>0</v>
      </c>
      <c r="E20" s="8">
        <v>142</v>
      </c>
      <c r="F20" s="8">
        <v>222</v>
      </c>
      <c r="G20" s="8" t="s">
        <v>0</v>
      </c>
      <c r="H20" s="8">
        <v>222</v>
      </c>
      <c r="I20" s="8">
        <v>206</v>
      </c>
      <c r="J20" s="8">
        <v>27</v>
      </c>
      <c r="K20" s="8">
        <v>179</v>
      </c>
      <c r="L20" s="8">
        <v>183</v>
      </c>
      <c r="M20" s="8">
        <v>18</v>
      </c>
      <c r="N20" s="8">
        <v>165</v>
      </c>
      <c r="O20" s="8">
        <v>366</v>
      </c>
      <c r="P20" s="8">
        <v>67</v>
      </c>
      <c r="Q20" s="8">
        <v>299</v>
      </c>
      <c r="R20" s="10">
        <f t="shared" si="1"/>
        <v>1119</v>
      </c>
      <c r="S20" s="10">
        <f t="shared" si="3"/>
        <v>112</v>
      </c>
      <c r="T20" s="10">
        <f t="shared" si="4"/>
        <v>1007</v>
      </c>
      <c r="U20" s="10">
        <f t="shared" si="2"/>
        <v>4476</v>
      </c>
    </row>
    <row r="21" spans="1:21">
      <c r="A21" s="4" t="s">
        <v>19</v>
      </c>
      <c r="B21" s="16" t="s">
        <v>101</v>
      </c>
      <c r="C21" s="5">
        <v>1267</v>
      </c>
      <c r="D21" s="6" t="s">
        <v>0</v>
      </c>
      <c r="E21" s="5">
        <v>1267</v>
      </c>
      <c r="F21" s="5">
        <v>1984</v>
      </c>
      <c r="G21" s="5">
        <v>28</v>
      </c>
      <c r="H21" s="5">
        <v>1956</v>
      </c>
      <c r="I21" s="5">
        <v>2194</v>
      </c>
      <c r="J21" s="5">
        <v>662</v>
      </c>
      <c r="K21" s="5">
        <v>1532</v>
      </c>
      <c r="L21" s="5">
        <v>3052</v>
      </c>
      <c r="M21" s="5">
        <v>1110</v>
      </c>
      <c r="N21" s="5">
        <v>1942</v>
      </c>
      <c r="O21" s="5">
        <v>3262</v>
      </c>
      <c r="P21" s="5">
        <v>1162</v>
      </c>
      <c r="Q21" s="5">
        <v>2100</v>
      </c>
      <c r="R21" s="10">
        <f t="shared" si="1"/>
        <v>11759</v>
      </c>
      <c r="S21" s="10">
        <f t="shared" si="3"/>
        <v>2962</v>
      </c>
      <c r="T21" s="10">
        <f t="shared" si="4"/>
        <v>8797</v>
      </c>
      <c r="U21" s="10">
        <f t="shared" si="2"/>
        <v>47036</v>
      </c>
    </row>
    <row r="22" spans="1:21">
      <c r="A22" s="7" t="s">
        <v>20</v>
      </c>
      <c r="B22" s="16" t="s">
        <v>92</v>
      </c>
      <c r="C22" s="8">
        <v>605</v>
      </c>
      <c r="D22" s="9" t="s">
        <v>0</v>
      </c>
      <c r="E22" s="8">
        <v>605</v>
      </c>
      <c r="F22" s="8">
        <v>919</v>
      </c>
      <c r="G22" s="8">
        <v>42</v>
      </c>
      <c r="H22" s="8">
        <v>877</v>
      </c>
      <c r="I22" s="8">
        <v>1006</v>
      </c>
      <c r="J22" s="8">
        <v>398</v>
      </c>
      <c r="K22" s="8">
        <v>608</v>
      </c>
      <c r="L22" s="8">
        <v>1109</v>
      </c>
      <c r="M22" s="8">
        <v>396</v>
      </c>
      <c r="N22" s="8">
        <v>713</v>
      </c>
      <c r="O22" s="8">
        <v>1159</v>
      </c>
      <c r="P22" s="8">
        <v>361</v>
      </c>
      <c r="Q22" s="8">
        <v>798</v>
      </c>
      <c r="R22" s="10">
        <f t="shared" si="1"/>
        <v>4798</v>
      </c>
      <c r="S22" s="10">
        <f t="shared" si="3"/>
        <v>1197</v>
      </c>
      <c r="T22" s="10">
        <f t="shared" si="4"/>
        <v>3601</v>
      </c>
      <c r="U22" s="10">
        <f t="shared" si="2"/>
        <v>19192</v>
      </c>
    </row>
    <row r="23" spans="1:21">
      <c r="A23" s="4" t="s">
        <v>21</v>
      </c>
      <c r="B23" s="16" t="s">
        <v>101</v>
      </c>
      <c r="C23" s="5">
        <v>10244</v>
      </c>
      <c r="D23" s="6" t="s">
        <v>0</v>
      </c>
      <c r="E23" s="5">
        <v>10244</v>
      </c>
      <c r="F23" s="5">
        <v>14879</v>
      </c>
      <c r="G23" s="5">
        <v>572</v>
      </c>
      <c r="H23" s="5">
        <v>14307</v>
      </c>
      <c r="I23" s="5">
        <v>19966</v>
      </c>
      <c r="J23" s="5">
        <v>8120</v>
      </c>
      <c r="K23" s="5">
        <v>11846</v>
      </c>
      <c r="L23" s="5">
        <v>24092</v>
      </c>
      <c r="M23" s="5">
        <v>10531</v>
      </c>
      <c r="N23" s="5">
        <v>13561</v>
      </c>
      <c r="O23" s="5">
        <v>24724</v>
      </c>
      <c r="P23" s="5">
        <v>10324</v>
      </c>
      <c r="Q23" s="5">
        <v>14400</v>
      </c>
      <c r="R23" s="10">
        <f t="shared" si="1"/>
        <v>93905</v>
      </c>
      <c r="S23" s="10">
        <f t="shared" si="3"/>
        <v>29547</v>
      </c>
      <c r="T23" s="10">
        <f t="shared" si="4"/>
        <v>64358</v>
      </c>
      <c r="U23" s="10">
        <f t="shared" si="2"/>
        <v>375620</v>
      </c>
    </row>
    <row r="24" spans="1:21">
      <c r="A24" s="7" t="s">
        <v>22</v>
      </c>
      <c r="B24" s="16" t="s">
        <v>100</v>
      </c>
      <c r="C24" s="8">
        <v>2459</v>
      </c>
      <c r="D24" s="9" t="s">
        <v>0</v>
      </c>
      <c r="E24" s="8">
        <v>2459</v>
      </c>
      <c r="F24" s="8">
        <v>3002</v>
      </c>
      <c r="G24" s="8">
        <v>161</v>
      </c>
      <c r="H24" s="8">
        <v>2841</v>
      </c>
      <c r="I24" s="8">
        <v>3593</v>
      </c>
      <c r="J24" s="8">
        <v>1300</v>
      </c>
      <c r="K24" s="8">
        <v>2293</v>
      </c>
      <c r="L24" s="8">
        <v>4509</v>
      </c>
      <c r="M24" s="8">
        <v>1519</v>
      </c>
      <c r="N24" s="8">
        <v>2990</v>
      </c>
      <c r="O24" s="8">
        <v>4483</v>
      </c>
      <c r="P24" s="8">
        <v>1403</v>
      </c>
      <c r="Q24" s="8">
        <v>3080</v>
      </c>
      <c r="R24" s="10">
        <f t="shared" si="1"/>
        <v>18046</v>
      </c>
      <c r="S24" s="10">
        <f t="shared" si="3"/>
        <v>4383</v>
      </c>
      <c r="T24" s="10">
        <f t="shared" si="4"/>
        <v>13663</v>
      </c>
      <c r="U24" s="10">
        <f t="shared" si="2"/>
        <v>72184</v>
      </c>
    </row>
    <row r="25" spans="1:21">
      <c r="A25" s="4" t="s">
        <v>23</v>
      </c>
      <c r="B25" s="16" t="s">
        <v>97</v>
      </c>
      <c r="C25" s="5">
        <v>643</v>
      </c>
      <c r="D25" s="6" t="s">
        <v>0</v>
      </c>
      <c r="E25" s="5">
        <v>643</v>
      </c>
      <c r="F25" s="5">
        <v>973</v>
      </c>
      <c r="G25" s="5">
        <v>18</v>
      </c>
      <c r="H25" s="5">
        <v>955</v>
      </c>
      <c r="I25" s="5">
        <v>1106</v>
      </c>
      <c r="J25" s="5">
        <v>376</v>
      </c>
      <c r="K25" s="5">
        <v>730</v>
      </c>
      <c r="L25" s="5">
        <v>1211</v>
      </c>
      <c r="M25" s="5">
        <v>407</v>
      </c>
      <c r="N25" s="5">
        <v>804</v>
      </c>
      <c r="O25" s="5">
        <v>1184</v>
      </c>
      <c r="P25" s="5">
        <v>460</v>
      </c>
      <c r="Q25" s="5">
        <v>724</v>
      </c>
      <c r="R25" s="10">
        <f t="shared" si="1"/>
        <v>5117</v>
      </c>
      <c r="S25" s="10">
        <f t="shared" si="3"/>
        <v>1261</v>
      </c>
      <c r="T25" s="10">
        <f t="shared" si="4"/>
        <v>3856</v>
      </c>
      <c r="U25" s="10">
        <f t="shared" si="2"/>
        <v>20468</v>
      </c>
    </row>
    <row r="26" spans="1:21">
      <c r="A26" s="7" t="s">
        <v>24</v>
      </c>
      <c r="B26" s="16" t="s">
        <v>97</v>
      </c>
      <c r="C26" s="8">
        <v>4229</v>
      </c>
      <c r="D26" s="9" t="s">
        <v>0</v>
      </c>
      <c r="E26" s="8">
        <v>4229</v>
      </c>
      <c r="F26" s="8">
        <v>5688</v>
      </c>
      <c r="G26" s="8">
        <v>227</v>
      </c>
      <c r="H26" s="8">
        <v>5461</v>
      </c>
      <c r="I26" s="8">
        <v>6757</v>
      </c>
      <c r="J26" s="8">
        <v>2479</v>
      </c>
      <c r="K26" s="8">
        <v>4278</v>
      </c>
      <c r="L26" s="8">
        <v>7772</v>
      </c>
      <c r="M26" s="8">
        <v>2539</v>
      </c>
      <c r="N26" s="8">
        <v>5233</v>
      </c>
      <c r="O26" s="8">
        <v>6460</v>
      </c>
      <c r="P26" s="8">
        <v>2089</v>
      </c>
      <c r="Q26" s="8">
        <v>4371</v>
      </c>
      <c r="R26" s="10">
        <f t="shared" si="1"/>
        <v>30906</v>
      </c>
      <c r="S26" s="10">
        <f t="shared" si="3"/>
        <v>7334</v>
      </c>
      <c r="T26" s="10">
        <f t="shared" si="4"/>
        <v>23572</v>
      </c>
      <c r="U26" s="10">
        <f t="shared" si="2"/>
        <v>123624</v>
      </c>
    </row>
    <row r="27" spans="1:21">
      <c r="A27" s="4" t="s">
        <v>25</v>
      </c>
      <c r="B27" s="16" t="s">
        <v>94</v>
      </c>
      <c r="C27" s="5">
        <v>4689</v>
      </c>
      <c r="D27" s="6" t="s">
        <v>0</v>
      </c>
      <c r="E27" s="5">
        <v>4689</v>
      </c>
      <c r="F27" s="5">
        <v>6947</v>
      </c>
      <c r="G27" s="5" t="s">
        <v>0</v>
      </c>
      <c r="H27" s="5">
        <v>6947</v>
      </c>
      <c r="I27" s="5">
        <v>7128</v>
      </c>
      <c r="J27" s="5">
        <v>2511</v>
      </c>
      <c r="K27" s="5">
        <v>4617</v>
      </c>
      <c r="L27" s="5">
        <v>8916</v>
      </c>
      <c r="M27" s="5">
        <v>3884</v>
      </c>
      <c r="N27" s="5">
        <v>5032</v>
      </c>
      <c r="O27" s="5">
        <v>9256</v>
      </c>
      <c r="P27" s="5">
        <v>3885</v>
      </c>
      <c r="Q27" s="5">
        <v>5371</v>
      </c>
      <c r="R27" s="10">
        <f t="shared" si="1"/>
        <v>36936</v>
      </c>
      <c r="S27" s="10">
        <f t="shared" si="3"/>
        <v>10280</v>
      </c>
      <c r="T27" s="10">
        <f t="shared" si="4"/>
        <v>26656</v>
      </c>
      <c r="U27" s="10">
        <f t="shared" si="2"/>
        <v>147744</v>
      </c>
    </row>
    <row r="28" spans="1:21">
      <c r="A28" s="7" t="s">
        <v>26</v>
      </c>
      <c r="B28" s="16" t="s">
        <v>93</v>
      </c>
      <c r="C28" s="8">
        <v>7124</v>
      </c>
      <c r="D28" s="9" t="s">
        <v>0</v>
      </c>
      <c r="E28" s="8">
        <v>7124</v>
      </c>
      <c r="F28" s="8">
        <v>9723</v>
      </c>
      <c r="G28" s="8">
        <v>262</v>
      </c>
      <c r="H28" s="8">
        <v>9461</v>
      </c>
      <c r="I28" s="8">
        <v>8816</v>
      </c>
      <c r="J28" s="8">
        <v>2856</v>
      </c>
      <c r="K28" s="8">
        <v>5960</v>
      </c>
      <c r="L28" s="8">
        <v>11078</v>
      </c>
      <c r="M28" s="8">
        <v>3525</v>
      </c>
      <c r="N28" s="8">
        <v>7553</v>
      </c>
      <c r="O28" s="8">
        <v>10895</v>
      </c>
      <c r="P28" s="8">
        <v>3847</v>
      </c>
      <c r="Q28" s="8">
        <v>7048</v>
      </c>
      <c r="R28" s="10">
        <f t="shared" si="1"/>
        <v>47636</v>
      </c>
      <c r="S28" s="10">
        <f t="shared" si="3"/>
        <v>10490</v>
      </c>
      <c r="T28" s="10">
        <f t="shared" si="4"/>
        <v>37146</v>
      </c>
      <c r="U28" s="10">
        <f t="shared" si="2"/>
        <v>190544</v>
      </c>
    </row>
    <row r="29" spans="1:21">
      <c r="A29" s="4" t="s">
        <v>27</v>
      </c>
      <c r="B29" s="16" t="s">
        <v>101</v>
      </c>
      <c r="C29" s="5">
        <v>915</v>
      </c>
      <c r="D29" s="6" t="s">
        <v>0</v>
      </c>
      <c r="E29" s="5">
        <v>915</v>
      </c>
      <c r="F29" s="5">
        <v>1302</v>
      </c>
      <c r="G29" s="5">
        <v>38</v>
      </c>
      <c r="H29" s="5">
        <v>1264</v>
      </c>
      <c r="I29" s="5">
        <v>1766</v>
      </c>
      <c r="J29" s="5">
        <v>550</v>
      </c>
      <c r="K29" s="5">
        <v>1216</v>
      </c>
      <c r="L29" s="5">
        <v>1933</v>
      </c>
      <c r="M29" s="5">
        <v>552</v>
      </c>
      <c r="N29" s="5">
        <v>1381</v>
      </c>
      <c r="O29" s="5">
        <v>1915</v>
      </c>
      <c r="P29" s="5">
        <v>587</v>
      </c>
      <c r="Q29" s="5">
        <v>1328</v>
      </c>
      <c r="R29" s="10">
        <f t="shared" si="1"/>
        <v>7831</v>
      </c>
      <c r="S29" s="10">
        <f t="shared" si="3"/>
        <v>1727</v>
      </c>
      <c r="T29" s="10">
        <f t="shared" si="4"/>
        <v>6104</v>
      </c>
      <c r="U29" s="10">
        <f t="shared" si="2"/>
        <v>31324</v>
      </c>
    </row>
    <row r="30" spans="1:21">
      <c r="A30" s="7" t="s">
        <v>28</v>
      </c>
      <c r="B30" s="16" t="s">
        <v>100</v>
      </c>
      <c r="C30" s="8">
        <v>1435</v>
      </c>
      <c r="D30" s="9" t="s">
        <v>0</v>
      </c>
      <c r="E30" s="8">
        <v>1435</v>
      </c>
      <c r="F30" s="8">
        <v>1751</v>
      </c>
      <c r="G30" s="8">
        <v>261</v>
      </c>
      <c r="H30" s="8">
        <v>1490</v>
      </c>
      <c r="I30" s="8">
        <v>2519</v>
      </c>
      <c r="J30" s="8">
        <v>1156</v>
      </c>
      <c r="K30" s="8">
        <v>1363</v>
      </c>
      <c r="L30" s="8">
        <v>3235</v>
      </c>
      <c r="M30" s="8">
        <v>1302</v>
      </c>
      <c r="N30" s="8">
        <v>1933</v>
      </c>
      <c r="O30" s="8">
        <v>3294</v>
      </c>
      <c r="P30" s="8">
        <v>1346</v>
      </c>
      <c r="Q30" s="8">
        <v>1948</v>
      </c>
      <c r="R30" s="10">
        <f t="shared" si="1"/>
        <v>12234</v>
      </c>
      <c r="S30" s="10">
        <f t="shared" si="3"/>
        <v>4065</v>
      </c>
      <c r="T30" s="10">
        <f t="shared" si="4"/>
        <v>8169</v>
      </c>
      <c r="U30" s="10">
        <f t="shared" si="2"/>
        <v>48936</v>
      </c>
    </row>
    <row r="31" spans="1:21">
      <c r="A31" s="4" t="s">
        <v>29</v>
      </c>
      <c r="B31" s="16" t="s">
        <v>102</v>
      </c>
      <c r="C31" s="5">
        <v>4613</v>
      </c>
      <c r="D31" s="6" t="s">
        <v>0</v>
      </c>
      <c r="E31" s="5">
        <v>4613</v>
      </c>
      <c r="F31" s="5">
        <v>5955</v>
      </c>
      <c r="G31" s="5" t="s">
        <v>0</v>
      </c>
      <c r="H31" s="5">
        <v>5955</v>
      </c>
      <c r="I31" s="5">
        <v>6626</v>
      </c>
      <c r="J31" s="5">
        <v>1259</v>
      </c>
      <c r="K31" s="5">
        <v>5367</v>
      </c>
      <c r="L31" s="5">
        <v>8009</v>
      </c>
      <c r="M31" s="5">
        <v>1819</v>
      </c>
      <c r="N31" s="5">
        <v>6190</v>
      </c>
      <c r="O31" s="5">
        <v>7297</v>
      </c>
      <c r="P31" s="5">
        <v>1531</v>
      </c>
      <c r="Q31" s="5">
        <v>5766</v>
      </c>
      <c r="R31" s="10">
        <f t="shared" si="1"/>
        <v>32500</v>
      </c>
      <c r="S31" s="10">
        <f t="shared" si="3"/>
        <v>4609</v>
      </c>
      <c r="T31" s="10">
        <f t="shared" si="4"/>
        <v>27891</v>
      </c>
      <c r="U31" s="10">
        <f t="shared" si="2"/>
        <v>130000</v>
      </c>
    </row>
    <row r="32" spans="1:21">
      <c r="A32" s="7" t="s">
        <v>30</v>
      </c>
      <c r="B32" s="16" t="s">
        <v>95</v>
      </c>
      <c r="C32" s="8">
        <v>828</v>
      </c>
      <c r="D32" s="9" t="s">
        <v>0</v>
      </c>
      <c r="E32" s="8">
        <v>828</v>
      </c>
      <c r="F32" s="8">
        <v>1080</v>
      </c>
      <c r="G32" s="8">
        <v>31</v>
      </c>
      <c r="H32" s="8">
        <v>1049</v>
      </c>
      <c r="I32" s="8">
        <v>1258</v>
      </c>
      <c r="J32" s="8">
        <v>385</v>
      </c>
      <c r="K32" s="8">
        <v>873</v>
      </c>
      <c r="L32" s="8">
        <v>1943</v>
      </c>
      <c r="M32" s="8">
        <v>588</v>
      </c>
      <c r="N32" s="8">
        <v>1355</v>
      </c>
      <c r="O32" s="8">
        <v>1848</v>
      </c>
      <c r="P32" s="8">
        <v>588</v>
      </c>
      <c r="Q32" s="8">
        <v>1260</v>
      </c>
      <c r="R32" s="10">
        <f t="shared" si="1"/>
        <v>6957</v>
      </c>
      <c r="S32" s="10">
        <f t="shared" si="3"/>
        <v>1592</v>
      </c>
      <c r="T32" s="10">
        <f t="shared" si="4"/>
        <v>5365</v>
      </c>
      <c r="U32" s="10">
        <f t="shared" si="2"/>
        <v>27828</v>
      </c>
    </row>
    <row r="33" spans="1:21">
      <c r="A33" s="4" t="s">
        <v>31</v>
      </c>
      <c r="B33" s="16" t="s">
        <v>95</v>
      </c>
      <c r="C33" s="5">
        <v>3002</v>
      </c>
      <c r="D33" s="6" t="s">
        <v>0</v>
      </c>
      <c r="E33" s="5">
        <v>3002</v>
      </c>
      <c r="F33" s="5">
        <v>3577</v>
      </c>
      <c r="G33" s="5">
        <v>163</v>
      </c>
      <c r="H33" s="5">
        <v>3414</v>
      </c>
      <c r="I33" s="5">
        <v>2503</v>
      </c>
      <c r="J33" s="5">
        <v>1325</v>
      </c>
      <c r="K33" s="5">
        <v>1178</v>
      </c>
      <c r="L33" s="5">
        <v>2658</v>
      </c>
      <c r="M33" s="5">
        <v>1203</v>
      </c>
      <c r="N33" s="5">
        <v>1455</v>
      </c>
      <c r="O33" s="5">
        <v>2733</v>
      </c>
      <c r="P33" s="5">
        <v>1244</v>
      </c>
      <c r="Q33" s="5">
        <v>1489</v>
      </c>
      <c r="R33" s="10">
        <f t="shared" si="1"/>
        <v>14473</v>
      </c>
      <c r="S33" s="10">
        <f t="shared" si="3"/>
        <v>3935</v>
      </c>
      <c r="T33" s="10">
        <f t="shared" si="4"/>
        <v>10538</v>
      </c>
      <c r="U33" s="10">
        <f t="shared" si="2"/>
        <v>57892</v>
      </c>
    </row>
    <row r="34" spans="1:21">
      <c r="A34" s="7" t="s">
        <v>32</v>
      </c>
      <c r="B34" s="16" t="s">
        <v>101</v>
      </c>
      <c r="C34" s="8">
        <v>9928</v>
      </c>
      <c r="D34" s="9" t="s">
        <v>0</v>
      </c>
      <c r="E34" s="8">
        <v>9928</v>
      </c>
      <c r="F34" s="8">
        <v>11077</v>
      </c>
      <c r="G34" s="8" t="s">
        <v>0</v>
      </c>
      <c r="H34" s="8">
        <v>11077</v>
      </c>
      <c r="I34" s="8">
        <v>14006</v>
      </c>
      <c r="J34" s="8">
        <v>4174</v>
      </c>
      <c r="K34" s="8">
        <v>9832</v>
      </c>
      <c r="L34" s="8">
        <v>17325</v>
      </c>
      <c r="M34" s="8">
        <v>5365</v>
      </c>
      <c r="N34" s="8">
        <v>11960</v>
      </c>
      <c r="O34" s="8">
        <v>19422</v>
      </c>
      <c r="P34" s="8">
        <v>5329</v>
      </c>
      <c r="Q34" s="8">
        <v>14093</v>
      </c>
      <c r="R34" s="10">
        <f t="shared" si="1"/>
        <v>71758</v>
      </c>
      <c r="S34" s="10">
        <f t="shared" si="3"/>
        <v>14868</v>
      </c>
      <c r="T34" s="10">
        <f t="shared" si="4"/>
        <v>56890</v>
      </c>
      <c r="U34" s="10">
        <f t="shared" si="2"/>
        <v>287032</v>
      </c>
    </row>
    <row r="35" spans="1:21">
      <c r="A35" s="4" t="s">
        <v>33</v>
      </c>
      <c r="B35" s="16" t="s">
        <v>93</v>
      </c>
      <c r="C35" s="5">
        <v>8006</v>
      </c>
      <c r="D35" s="6" t="s">
        <v>0</v>
      </c>
      <c r="E35" s="5">
        <v>8006</v>
      </c>
      <c r="F35" s="5">
        <v>13412</v>
      </c>
      <c r="G35" s="5" t="s">
        <v>0</v>
      </c>
      <c r="H35" s="5">
        <v>13412</v>
      </c>
      <c r="I35" s="5">
        <v>12601</v>
      </c>
      <c r="J35" s="5">
        <v>3677</v>
      </c>
      <c r="K35" s="5">
        <v>8924</v>
      </c>
      <c r="L35" s="5">
        <v>15699</v>
      </c>
      <c r="M35" s="5">
        <v>5103</v>
      </c>
      <c r="N35" s="5">
        <v>10596</v>
      </c>
      <c r="O35" s="5">
        <v>15963</v>
      </c>
      <c r="P35" s="5">
        <v>4465</v>
      </c>
      <c r="Q35" s="5">
        <v>11498</v>
      </c>
      <c r="R35" s="10">
        <f t="shared" si="1"/>
        <v>65681</v>
      </c>
      <c r="S35" s="10">
        <f t="shared" si="3"/>
        <v>13245</v>
      </c>
      <c r="T35" s="10">
        <f t="shared" si="4"/>
        <v>52436</v>
      </c>
      <c r="U35" s="10">
        <f t="shared" si="2"/>
        <v>262724</v>
      </c>
    </row>
    <row r="36" spans="1:21">
      <c r="A36" s="7" t="s">
        <v>34</v>
      </c>
      <c r="B36" s="16" t="s">
        <v>99</v>
      </c>
      <c r="C36" s="8">
        <v>1344</v>
      </c>
      <c r="D36" s="9" t="s">
        <v>0</v>
      </c>
      <c r="E36" s="8">
        <v>1344</v>
      </c>
      <c r="F36" s="8">
        <v>1732</v>
      </c>
      <c r="G36" s="8">
        <v>74</v>
      </c>
      <c r="H36" s="8">
        <v>1658</v>
      </c>
      <c r="I36" s="8">
        <v>1605</v>
      </c>
      <c r="J36" s="8">
        <v>479</v>
      </c>
      <c r="K36" s="8">
        <v>1126</v>
      </c>
      <c r="L36" s="8">
        <v>1901</v>
      </c>
      <c r="M36" s="8">
        <v>528</v>
      </c>
      <c r="N36" s="8">
        <v>1373</v>
      </c>
      <c r="O36" s="8">
        <v>1909</v>
      </c>
      <c r="P36" s="8">
        <v>491</v>
      </c>
      <c r="Q36" s="8">
        <v>1418</v>
      </c>
      <c r="R36" s="10">
        <f t="shared" si="1"/>
        <v>8491</v>
      </c>
      <c r="S36" s="10">
        <f t="shared" si="3"/>
        <v>1572</v>
      </c>
      <c r="T36" s="10">
        <f t="shared" si="4"/>
        <v>6919</v>
      </c>
      <c r="U36" s="10">
        <f t="shared" si="2"/>
        <v>33964</v>
      </c>
    </row>
    <row r="37" spans="1:21">
      <c r="A37" s="4" t="s">
        <v>35</v>
      </c>
      <c r="B37" s="16" t="s">
        <v>99</v>
      </c>
      <c r="C37" s="5">
        <v>173</v>
      </c>
      <c r="D37" s="6" t="s">
        <v>0</v>
      </c>
      <c r="E37" s="5">
        <v>173</v>
      </c>
      <c r="F37" s="5">
        <v>189</v>
      </c>
      <c r="G37" s="5" t="s">
        <v>0</v>
      </c>
      <c r="H37" s="5">
        <v>189</v>
      </c>
      <c r="I37" s="5">
        <v>255</v>
      </c>
      <c r="J37" s="5">
        <v>45</v>
      </c>
      <c r="K37" s="5">
        <v>210</v>
      </c>
      <c r="L37" s="5">
        <v>213</v>
      </c>
      <c r="M37" s="5">
        <v>51</v>
      </c>
      <c r="N37" s="5">
        <v>162</v>
      </c>
      <c r="O37" s="5">
        <v>272</v>
      </c>
      <c r="P37" s="5">
        <v>53</v>
      </c>
      <c r="Q37" s="5">
        <v>219</v>
      </c>
      <c r="R37" s="10">
        <f t="shared" si="1"/>
        <v>1102</v>
      </c>
      <c r="S37" s="10">
        <f t="shared" si="3"/>
        <v>149</v>
      </c>
      <c r="T37" s="10">
        <f t="shared" si="4"/>
        <v>953</v>
      </c>
      <c r="U37" s="10">
        <f t="shared" si="2"/>
        <v>4408</v>
      </c>
    </row>
    <row r="38" spans="1:21">
      <c r="A38" s="7" t="s">
        <v>36</v>
      </c>
      <c r="B38" s="16" t="s">
        <v>102</v>
      </c>
      <c r="C38" s="8">
        <v>43</v>
      </c>
      <c r="D38" s="9" t="s">
        <v>0</v>
      </c>
      <c r="E38" s="8">
        <v>43</v>
      </c>
      <c r="F38" s="8">
        <v>26</v>
      </c>
      <c r="G38" s="8" t="s">
        <v>0</v>
      </c>
      <c r="H38" s="8">
        <v>26</v>
      </c>
      <c r="I38" s="8">
        <v>30</v>
      </c>
      <c r="J38" s="8">
        <v>4</v>
      </c>
      <c r="K38" s="8">
        <v>26</v>
      </c>
      <c r="L38" s="8">
        <v>31</v>
      </c>
      <c r="M38" s="8">
        <v>5</v>
      </c>
      <c r="N38" s="8">
        <v>26</v>
      </c>
      <c r="O38" s="8">
        <v>33</v>
      </c>
      <c r="P38" s="8">
        <v>5</v>
      </c>
      <c r="Q38" s="8">
        <v>28</v>
      </c>
      <c r="R38" s="10">
        <f t="shared" si="1"/>
        <v>163</v>
      </c>
      <c r="S38" s="10">
        <f t="shared" si="3"/>
        <v>14</v>
      </c>
      <c r="T38" s="10">
        <f t="shared" si="4"/>
        <v>149</v>
      </c>
      <c r="U38" s="10">
        <f t="shared" si="2"/>
        <v>652</v>
      </c>
    </row>
    <row r="39" spans="1:21">
      <c r="A39" s="4" t="s">
        <v>37</v>
      </c>
      <c r="B39" s="16" t="s">
        <v>92</v>
      </c>
      <c r="C39" s="5">
        <v>2655</v>
      </c>
      <c r="D39" s="6" t="s">
        <v>0</v>
      </c>
      <c r="E39" s="5">
        <v>2655</v>
      </c>
      <c r="F39" s="5">
        <v>3555</v>
      </c>
      <c r="G39" s="5" t="s">
        <v>0</v>
      </c>
      <c r="H39" s="5">
        <v>3555</v>
      </c>
      <c r="I39" s="5">
        <v>4280</v>
      </c>
      <c r="J39" s="5">
        <v>935</v>
      </c>
      <c r="K39" s="5">
        <v>3345</v>
      </c>
      <c r="L39" s="5">
        <v>5146</v>
      </c>
      <c r="M39" s="5">
        <v>1433</v>
      </c>
      <c r="N39" s="5">
        <v>3713</v>
      </c>
      <c r="O39" s="5">
        <v>5136</v>
      </c>
      <c r="P39" s="5">
        <v>1356</v>
      </c>
      <c r="Q39" s="5">
        <v>3780</v>
      </c>
      <c r="R39" s="10">
        <f t="shared" si="1"/>
        <v>20772</v>
      </c>
      <c r="S39" s="10">
        <f t="shared" si="3"/>
        <v>3724</v>
      </c>
      <c r="T39" s="10">
        <f t="shared" si="4"/>
        <v>17048</v>
      </c>
      <c r="U39" s="10">
        <f t="shared" si="2"/>
        <v>83088</v>
      </c>
    </row>
    <row r="40" spans="1:21">
      <c r="A40" s="7" t="s">
        <v>38</v>
      </c>
      <c r="B40" s="16" t="s">
        <v>95</v>
      </c>
      <c r="C40" s="8">
        <v>489</v>
      </c>
      <c r="D40" s="9" t="s">
        <v>0</v>
      </c>
      <c r="E40" s="8">
        <v>489</v>
      </c>
      <c r="F40" s="8">
        <v>791</v>
      </c>
      <c r="G40" s="8">
        <v>16</v>
      </c>
      <c r="H40" s="8">
        <v>775</v>
      </c>
      <c r="I40" s="8">
        <v>528</v>
      </c>
      <c r="J40" s="8">
        <v>211</v>
      </c>
      <c r="K40" s="8">
        <v>317</v>
      </c>
      <c r="L40" s="8">
        <v>749</v>
      </c>
      <c r="M40" s="8">
        <v>210</v>
      </c>
      <c r="N40" s="8">
        <v>539</v>
      </c>
      <c r="O40" s="8">
        <v>692</v>
      </c>
      <c r="P40" s="8">
        <v>177</v>
      </c>
      <c r="Q40" s="8">
        <v>515</v>
      </c>
      <c r="R40" s="10">
        <f t="shared" si="1"/>
        <v>3249</v>
      </c>
      <c r="S40" s="10">
        <f t="shared" si="3"/>
        <v>614</v>
      </c>
      <c r="T40" s="10">
        <f t="shared" si="4"/>
        <v>2635</v>
      </c>
      <c r="U40" s="10">
        <f t="shared" si="2"/>
        <v>12996</v>
      </c>
    </row>
    <row r="41" spans="1:21">
      <c r="A41" s="4" t="s">
        <v>39</v>
      </c>
      <c r="B41" s="16" t="s">
        <v>92</v>
      </c>
      <c r="C41" s="5">
        <v>1367</v>
      </c>
      <c r="D41" s="6" t="s">
        <v>0</v>
      </c>
      <c r="E41" s="5">
        <v>1367</v>
      </c>
      <c r="F41" s="5">
        <v>1967</v>
      </c>
      <c r="G41" s="5">
        <v>104</v>
      </c>
      <c r="H41" s="5">
        <v>1863</v>
      </c>
      <c r="I41" s="5">
        <v>2488</v>
      </c>
      <c r="J41" s="5">
        <v>797</v>
      </c>
      <c r="K41" s="5">
        <v>1691</v>
      </c>
      <c r="L41" s="5">
        <v>3015</v>
      </c>
      <c r="M41" s="5">
        <v>896</v>
      </c>
      <c r="N41" s="5">
        <v>2119</v>
      </c>
      <c r="O41" s="5">
        <v>3141</v>
      </c>
      <c r="P41" s="5">
        <v>839</v>
      </c>
      <c r="Q41" s="5">
        <v>2302</v>
      </c>
      <c r="R41" s="10">
        <f t="shared" si="1"/>
        <v>11978</v>
      </c>
      <c r="S41" s="10">
        <f t="shared" si="3"/>
        <v>2636</v>
      </c>
      <c r="T41" s="10">
        <f t="shared" si="4"/>
        <v>9342</v>
      </c>
      <c r="U41" s="10">
        <f t="shared" si="2"/>
        <v>47912</v>
      </c>
    </row>
    <row r="42" spans="1:21">
      <c r="A42" s="7" t="s">
        <v>40</v>
      </c>
      <c r="B42" s="16" t="s">
        <v>92</v>
      </c>
      <c r="C42" s="8">
        <v>103503</v>
      </c>
      <c r="D42" s="9" t="s">
        <v>0</v>
      </c>
      <c r="E42" s="8">
        <v>103503</v>
      </c>
      <c r="F42" s="8">
        <v>140573</v>
      </c>
      <c r="G42" s="8">
        <v>9423</v>
      </c>
      <c r="H42" s="8">
        <v>131150</v>
      </c>
      <c r="I42" s="8">
        <v>153897</v>
      </c>
      <c r="J42" s="8">
        <v>76176</v>
      </c>
      <c r="K42" s="8">
        <v>77721</v>
      </c>
      <c r="L42" s="8">
        <v>169015</v>
      </c>
      <c r="M42" s="8">
        <v>85161</v>
      </c>
      <c r="N42" s="8">
        <v>83854</v>
      </c>
      <c r="O42" s="8">
        <v>167110</v>
      </c>
      <c r="P42" s="8">
        <v>79626</v>
      </c>
      <c r="Q42" s="8">
        <v>87484</v>
      </c>
      <c r="R42" s="10">
        <f t="shared" si="1"/>
        <v>734098</v>
      </c>
      <c r="S42" s="10">
        <f t="shared" si="3"/>
        <v>250386</v>
      </c>
      <c r="T42" s="10">
        <f t="shared" si="4"/>
        <v>483712</v>
      </c>
      <c r="U42" s="10">
        <f t="shared" si="2"/>
        <v>2936392</v>
      </c>
    </row>
    <row r="43" spans="1:21">
      <c r="A43" s="4" t="s">
        <v>41</v>
      </c>
      <c r="B43" s="16" t="s">
        <v>100</v>
      </c>
      <c r="C43" s="5">
        <v>26627</v>
      </c>
      <c r="D43" s="6" t="s">
        <v>0</v>
      </c>
      <c r="E43" s="5">
        <v>26627</v>
      </c>
      <c r="F43" s="5">
        <v>34828</v>
      </c>
      <c r="G43" s="5">
        <v>1017</v>
      </c>
      <c r="H43" s="5">
        <v>33811</v>
      </c>
      <c r="I43" s="5">
        <v>39702</v>
      </c>
      <c r="J43" s="5">
        <v>19780</v>
      </c>
      <c r="K43" s="5">
        <v>19922</v>
      </c>
      <c r="L43" s="5">
        <v>44876</v>
      </c>
      <c r="M43" s="5">
        <v>22012</v>
      </c>
      <c r="N43" s="5">
        <v>22864</v>
      </c>
      <c r="O43" s="5">
        <v>46429</v>
      </c>
      <c r="P43" s="5">
        <v>20817</v>
      </c>
      <c r="Q43" s="5">
        <v>25612</v>
      </c>
      <c r="R43" s="10">
        <f t="shared" si="1"/>
        <v>192462</v>
      </c>
      <c r="S43" s="10">
        <f t="shared" si="3"/>
        <v>63626</v>
      </c>
      <c r="T43" s="10">
        <f t="shared" si="4"/>
        <v>128836</v>
      </c>
      <c r="U43" s="10">
        <f t="shared" si="2"/>
        <v>769848</v>
      </c>
    </row>
    <row r="44" spans="1:21">
      <c r="A44" s="7" t="s">
        <v>42</v>
      </c>
      <c r="B44" s="16" t="s">
        <v>94</v>
      </c>
      <c r="C44" s="8">
        <v>2442</v>
      </c>
      <c r="D44" s="9" t="s">
        <v>0</v>
      </c>
      <c r="E44" s="8">
        <v>2442</v>
      </c>
      <c r="F44" s="8">
        <v>3138</v>
      </c>
      <c r="G44" s="8" t="s">
        <v>0</v>
      </c>
      <c r="H44" s="8">
        <v>3138</v>
      </c>
      <c r="I44" s="8">
        <v>3299</v>
      </c>
      <c r="J44" s="8">
        <v>961</v>
      </c>
      <c r="K44" s="8">
        <v>2338</v>
      </c>
      <c r="L44" s="8">
        <v>5343</v>
      </c>
      <c r="M44" s="8">
        <v>1781</v>
      </c>
      <c r="N44" s="8">
        <v>3562</v>
      </c>
      <c r="O44" s="8">
        <v>5888</v>
      </c>
      <c r="P44" s="8">
        <v>1852</v>
      </c>
      <c r="Q44" s="8">
        <v>4036</v>
      </c>
      <c r="R44" s="10">
        <f t="shared" si="1"/>
        <v>20110</v>
      </c>
      <c r="S44" s="10">
        <f t="shared" si="3"/>
        <v>4594</v>
      </c>
      <c r="T44" s="10">
        <f t="shared" si="4"/>
        <v>15516</v>
      </c>
      <c r="U44" s="10">
        <f t="shared" si="2"/>
        <v>80440</v>
      </c>
    </row>
    <row r="45" spans="1:21">
      <c r="A45" s="4" t="s">
        <v>43</v>
      </c>
      <c r="B45" s="16" t="s">
        <v>92</v>
      </c>
      <c r="C45" s="5">
        <v>638</v>
      </c>
      <c r="D45" s="6" t="s">
        <v>0</v>
      </c>
      <c r="E45" s="5">
        <v>638</v>
      </c>
      <c r="F45" s="5">
        <v>1024</v>
      </c>
      <c r="G45" s="5">
        <v>53</v>
      </c>
      <c r="H45" s="5">
        <v>971</v>
      </c>
      <c r="I45" s="5">
        <v>1058</v>
      </c>
      <c r="J45" s="5">
        <v>428</v>
      </c>
      <c r="K45" s="5">
        <v>630</v>
      </c>
      <c r="L45" s="5">
        <v>1421</v>
      </c>
      <c r="M45" s="5">
        <v>463</v>
      </c>
      <c r="N45" s="5">
        <v>958</v>
      </c>
      <c r="O45" s="5">
        <v>1243</v>
      </c>
      <c r="P45" s="5">
        <v>359</v>
      </c>
      <c r="Q45" s="5">
        <v>884</v>
      </c>
      <c r="R45" s="10">
        <f t="shared" si="1"/>
        <v>5384</v>
      </c>
      <c r="S45" s="10">
        <f t="shared" si="3"/>
        <v>1303</v>
      </c>
      <c r="T45" s="10">
        <f t="shared" si="4"/>
        <v>4081</v>
      </c>
      <c r="U45" s="10">
        <f t="shared" si="2"/>
        <v>21536</v>
      </c>
    </row>
    <row r="46" spans="1:21">
      <c r="A46" s="7" t="s">
        <v>44</v>
      </c>
      <c r="B46" s="16" t="s">
        <v>97</v>
      </c>
      <c r="C46" s="8">
        <v>1554</v>
      </c>
      <c r="D46" s="9" t="s">
        <v>0</v>
      </c>
      <c r="E46" s="8">
        <v>1554</v>
      </c>
      <c r="F46" s="8">
        <v>2120</v>
      </c>
      <c r="G46" s="8">
        <v>58</v>
      </c>
      <c r="H46" s="8">
        <v>2062</v>
      </c>
      <c r="I46" s="8">
        <v>2171</v>
      </c>
      <c r="J46" s="8">
        <v>689</v>
      </c>
      <c r="K46" s="8">
        <v>1482</v>
      </c>
      <c r="L46" s="8">
        <v>2041</v>
      </c>
      <c r="M46" s="8">
        <v>670</v>
      </c>
      <c r="N46" s="8">
        <v>1371</v>
      </c>
      <c r="O46" s="8">
        <v>1900</v>
      </c>
      <c r="P46" s="8">
        <v>571</v>
      </c>
      <c r="Q46" s="8">
        <v>1329</v>
      </c>
      <c r="R46" s="10">
        <f t="shared" si="1"/>
        <v>9786</v>
      </c>
      <c r="S46" s="10">
        <f t="shared" si="3"/>
        <v>1988</v>
      </c>
      <c r="T46" s="10">
        <f t="shared" si="4"/>
        <v>7798</v>
      </c>
      <c r="U46" s="10">
        <f t="shared" si="2"/>
        <v>39144</v>
      </c>
    </row>
    <row r="47" spans="1:21">
      <c r="A47" s="4" t="s">
        <v>45</v>
      </c>
      <c r="B47" s="16" t="s">
        <v>98</v>
      </c>
      <c r="C47" s="5">
        <v>369</v>
      </c>
      <c r="D47" s="6" t="s">
        <v>0</v>
      </c>
      <c r="E47" s="5">
        <v>369</v>
      </c>
      <c r="F47" s="5">
        <v>466</v>
      </c>
      <c r="G47" s="5">
        <v>25</v>
      </c>
      <c r="H47" s="5">
        <v>441</v>
      </c>
      <c r="I47" s="5">
        <v>733</v>
      </c>
      <c r="J47" s="5">
        <v>261</v>
      </c>
      <c r="K47" s="5">
        <v>472</v>
      </c>
      <c r="L47" s="5">
        <v>1479</v>
      </c>
      <c r="M47" s="5">
        <v>336</v>
      </c>
      <c r="N47" s="5">
        <v>1143</v>
      </c>
      <c r="O47" s="5">
        <v>1097</v>
      </c>
      <c r="P47" s="5">
        <v>438</v>
      </c>
      <c r="Q47" s="5">
        <v>659</v>
      </c>
      <c r="R47" s="10">
        <f t="shared" si="1"/>
        <v>4144</v>
      </c>
      <c r="S47" s="10">
        <f t="shared" si="3"/>
        <v>1060</v>
      </c>
      <c r="T47" s="10">
        <f t="shared" si="4"/>
        <v>3084</v>
      </c>
      <c r="U47" s="10">
        <f t="shared" si="2"/>
        <v>16576</v>
      </c>
    </row>
    <row r="48" spans="1:21">
      <c r="A48" s="7" t="s">
        <v>46</v>
      </c>
      <c r="B48" s="16" t="s">
        <v>95</v>
      </c>
      <c r="C48" s="8">
        <v>1119</v>
      </c>
      <c r="D48" s="9" t="s">
        <v>0</v>
      </c>
      <c r="E48" s="8">
        <v>1119</v>
      </c>
      <c r="F48" s="8">
        <v>1785</v>
      </c>
      <c r="G48" s="8">
        <v>108</v>
      </c>
      <c r="H48" s="8">
        <v>1677</v>
      </c>
      <c r="I48" s="8">
        <v>1686</v>
      </c>
      <c r="J48" s="8">
        <v>665</v>
      </c>
      <c r="K48" s="8">
        <v>1021</v>
      </c>
      <c r="L48" s="8">
        <v>2088</v>
      </c>
      <c r="M48" s="8">
        <v>838</v>
      </c>
      <c r="N48" s="8">
        <v>1250</v>
      </c>
      <c r="O48" s="8">
        <v>1904</v>
      </c>
      <c r="P48" s="8">
        <v>723</v>
      </c>
      <c r="Q48" s="8">
        <v>1181</v>
      </c>
      <c r="R48" s="10">
        <f t="shared" si="1"/>
        <v>8582</v>
      </c>
      <c r="S48" s="10">
        <f t="shared" si="3"/>
        <v>2334</v>
      </c>
      <c r="T48" s="10">
        <f t="shared" si="4"/>
        <v>6248</v>
      </c>
      <c r="U48" s="10">
        <f t="shared" si="2"/>
        <v>34328</v>
      </c>
    </row>
    <row r="49" spans="1:21">
      <c r="A49" s="4" t="s">
        <v>47</v>
      </c>
      <c r="B49" s="16" t="s">
        <v>97</v>
      </c>
      <c r="C49" s="5">
        <v>10615</v>
      </c>
      <c r="D49" s="6" t="s">
        <v>0</v>
      </c>
      <c r="E49" s="5">
        <v>10615</v>
      </c>
      <c r="F49" s="5">
        <v>13015</v>
      </c>
      <c r="G49" s="5">
        <v>807</v>
      </c>
      <c r="H49" s="5">
        <v>12208</v>
      </c>
      <c r="I49" s="5">
        <v>15873</v>
      </c>
      <c r="J49" s="5">
        <v>5200</v>
      </c>
      <c r="K49" s="5">
        <v>10673</v>
      </c>
      <c r="L49" s="5">
        <v>19040</v>
      </c>
      <c r="M49" s="5">
        <v>6104</v>
      </c>
      <c r="N49" s="5">
        <v>12936</v>
      </c>
      <c r="O49" s="5">
        <v>18581</v>
      </c>
      <c r="P49" s="5">
        <v>5634</v>
      </c>
      <c r="Q49" s="5">
        <v>12947</v>
      </c>
      <c r="R49" s="10">
        <f t="shared" si="1"/>
        <v>77124</v>
      </c>
      <c r="S49" s="10">
        <f t="shared" si="3"/>
        <v>17745</v>
      </c>
      <c r="T49" s="10">
        <f t="shared" si="4"/>
        <v>59379</v>
      </c>
      <c r="U49" s="10">
        <f t="shared" si="2"/>
        <v>308496</v>
      </c>
    </row>
    <row r="50" spans="1:21">
      <c r="A50" s="7" t="s">
        <v>48</v>
      </c>
      <c r="B50" s="16" t="s">
        <v>96</v>
      </c>
      <c r="C50" s="8">
        <v>1801</v>
      </c>
      <c r="D50" s="9" t="s">
        <v>0</v>
      </c>
      <c r="E50" s="8">
        <v>1801</v>
      </c>
      <c r="F50" s="8">
        <v>1923</v>
      </c>
      <c r="G50" s="8" t="s">
        <v>0</v>
      </c>
      <c r="H50" s="8">
        <v>1923</v>
      </c>
      <c r="I50" s="8">
        <v>2170</v>
      </c>
      <c r="J50" s="8">
        <v>699</v>
      </c>
      <c r="K50" s="8">
        <v>1471</v>
      </c>
      <c r="L50" s="8">
        <v>2461</v>
      </c>
      <c r="M50" s="8">
        <v>813</v>
      </c>
      <c r="N50" s="8">
        <v>1648</v>
      </c>
      <c r="O50" s="8">
        <v>2571</v>
      </c>
      <c r="P50" s="8">
        <v>904</v>
      </c>
      <c r="Q50" s="8">
        <v>1667</v>
      </c>
      <c r="R50" s="10">
        <f t="shared" si="1"/>
        <v>10926</v>
      </c>
      <c r="S50" s="10">
        <f t="shared" si="3"/>
        <v>2416</v>
      </c>
      <c r="T50" s="10">
        <f t="shared" si="4"/>
        <v>8510</v>
      </c>
      <c r="U50" s="10">
        <f t="shared" si="2"/>
        <v>43704</v>
      </c>
    </row>
    <row r="51" spans="1:21">
      <c r="A51" s="4" t="s">
        <v>49</v>
      </c>
      <c r="B51" s="16" t="s">
        <v>96</v>
      </c>
      <c r="C51" s="5">
        <v>604</v>
      </c>
      <c r="D51" s="6" t="s">
        <v>0</v>
      </c>
      <c r="E51" s="5">
        <v>604</v>
      </c>
      <c r="F51" s="5">
        <v>727</v>
      </c>
      <c r="G51" s="5">
        <v>94</v>
      </c>
      <c r="H51" s="5">
        <v>633</v>
      </c>
      <c r="I51" s="5">
        <v>893</v>
      </c>
      <c r="J51" s="5">
        <v>321</v>
      </c>
      <c r="K51" s="5">
        <v>572</v>
      </c>
      <c r="L51" s="5">
        <v>1103</v>
      </c>
      <c r="M51" s="5">
        <v>359</v>
      </c>
      <c r="N51" s="5">
        <v>744</v>
      </c>
      <c r="O51" s="5">
        <v>1625</v>
      </c>
      <c r="P51" s="5">
        <v>433</v>
      </c>
      <c r="Q51" s="5">
        <v>1192</v>
      </c>
      <c r="R51" s="10">
        <f t="shared" si="1"/>
        <v>4952</v>
      </c>
      <c r="S51" s="10">
        <f t="shared" si="3"/>
        <v>1207</v>
      </c>
      <c r="T51" s="10">
        <f t="shared" si="4"/>
        <v>3745</v>
      </c>
      <c r="U51" s="10">
        <f t="shared" si="2"/>
        <v>19808</v>
      </c>
    </row>
    <row r="52" spans="1:21">
      <c r="A52" s="7" t="s">
        <v>50</v>
      </c>
      <c r="B52" s="16" t="s">
        <v>100</v>
      </c>
      <c r="C52" s="8">
        <v>1463</v>
      </c>
      <c r="D52" s="9" t="s">
        <v>0</v>
      </c>
      <c r="E52" s="8">
        <v>1463</v>
      </c>
      <c r="F52" s="8">
        <v>2282</v>
      </c>
      <c r="G52" s="8">
        <v>149</v>
      </c>
      <c r="H52" s="8">
        <v>2133</v>
      </c>
      <c r="I52" s="8">
        <v>2672</v>
      </c>
      <c r="J52" s="8">
        <v>770</v>
      </c>
      <c r="K52" s="8">
        <v>1902</v>
      </c>
      <c r="L52" s="8">
        <v>2758</v>
      </c>
      <c r="M52" s="8">
        <v>696</v>
      </c>
      <c r="N52" s="8">
        <v>2062</v>
      </c>
      <c r="O52" s="8">
        <v>2973</v>
      </c>
      <c r="P52" s="8">
        <v>726</v>
      </c>
      <c r="Q52" s="8">
        <v>2247</v>
      </c>
      <c r="R52" s="10">
        <f t="shared" si="1"/>
        <v>12148</v>
      </c>
      <c r="S52" s="10">
        <f t="shared" si="3"/>
        <v>2341</v>
      </c>
      <c r="T52" s="10">
        <f t="shared" si="4"/>
        <v>9807</v>
      </c>
      <c r="U52" s="10">
        <f t="shared" si="2"/>
        <v>48592</v>
      </c>
    </row>
    <row r="53" spans="1:21">
      <c r="A53" s="4" t="s">
        <v>51</v>
      </c>
      <c r="B53" s="16" t="s">
        <v>96</v>
      </c>
      <c r="C53" s="5">
        <v>495</v>
      </c>
      <c r="D53" s="6" t="s">
        <v>0</v>
      </c>
      <c r="E53" s="5">
        <v>495</v>
      </c>
      <c r="F53" s="5">
        <v>602</v>
      </c>
      <c r="G53" s="5">
        <v>2</v>
      </c>
      <c r="H53" s="5">
        <v>600</v>
      </c>
      <c r="I53" s="5">
        <v>894</v>
      </c>
      <c r="J53" s="5">
        <v>58</v>
      </c>
      <c r="K53" s="5">
        <v>836</v>
      </c>
      <c r="L53" s="5">
        <v>1095</v>
      </c>
      <c r="M53" s="5">
        <v>202</v>
      </c>
      <c r="N53" s="5">
        <v>893</v>
      </c>
      <c r="O53" s="5">
        <v>1289</v>
      </c>
      <c r="P53" s="5">
        <v>253</v>
      </c>
      <c r="Q53" s="5">
        <v>1036</v>
      </c>
      <c r="R53" s="10">
        <f t="shared" si="1"/>
        <v>4375</v>
      </c>
      <c r="S53" s="10">
        <f t="shared" si="3"/>
        <v>515</v>
      </c>
      <c r="T53" s="10">
        <f t="shared" si="4"/>
        <v>3860</v>
      </c>
      <c r="U53" s="10">
        <f t="shared" si="2"/>
        <v>17500</v>
      </c>
    </row>
    <row r="54" spans="1:21">
      <c r="A54" s="7" t="s">
        <v>52</v>
      </c>
      <c r="B54" s="16" t="s">
        <v>93</v>
      </c>
      <c r="C54" s="8" t="s">
        <v>0</v>
      </c>
      <c r="D54" s="9" t="s">
        <v>0</v>
      </c>
      <c r="E54" s="8" t="s">
        <v>0</v>
      </c>
      <c r="F54" s="8">
        <v>810</v>
      </c>
      <c r="G54" s="8">
        <v>98</v>
      </c>
      <c r="H54" s="8">
        <v>712</v>
      </c>
      <c r="I54" s="8">
        <v>6523</v>
      </c>
      <c r="J54" s="8">
        <v>3507</v>
      </c>
      <c r="K54" s="8">
        <v>3016</v>
      </c>
      <c r="L54" s="8">
        <v>11880</v>
      </c>
      <c r="M54" s="8">
        <v>7446</v>
      </c>
      <c r="N54" s="8">
        <v>4434</v>
      </c>
      <c r="O54" s="8">
        <v>13492</v>
      </c>
      <c r="P54" s="8">
        <v>8099</v>
      </c>
      <c r="Q54" s="8">
        <v>5393</v>
      </c>
      <c r="R54" s="10">
        <f t="shared" si="1"/>
        <v>32705</v>
      </c>
      <c r="S54" s="10">
        <f t="shared" si="3"/>
        <v>19150</v>
      </c>
      <c r="T54" s="10">
        <f t="shared" si="4"/>
        <v>13555</v>
      </c>
      <c r="U54" s="10">
        <f t="shared" si="2"/>
        <v>130820</v>
      </c>
    </row>
    <row r="55" spans="1:21">
      <c r="A55" s="4" t="s">
        <v>53</v>
      </c>
      <c r="B55" s="16" t="s">
        <v>101</v>
      </c>
      <c r="C55" s="5">
        <v>10102</v>
      </c>
      <c r="D55" s="6" t="s">
        <v>0</v>
      </c>
      <c r="E55" s="5">
        <v>10102</v>
      </c>
      <c r="F55" s="5">
        <v>13963</v>
      </c>
      <c r="G55" s="5">
        <v>124</v>
      </c>
      <c r="H55" s="5">
        <v>13839</v>
      </c>
      <c r="I55" s="5">
        <v>14434</v>
      </c>
      <c r="J55" s="5">
        <v>4436</v>
      </c>
      <c r="K55" s="5">
        <v>9998</v>
      </c>
      <c r="L55" s="5">
        <v>16838</v>
      </c>
      <c r="M55" s="5">
        <v>5015</v>
      </c>
      <c r="N55" s="5">
        <v>11823</v>
      </c>
      <c r="O55" s="5">
        <v>17491</v>
      </c>
      <c r="P55" s="5">
        <v>4677</v>
      </c>
      <c r="Q55" s="5">
        <v>12814</v>
      </c>
      <c r="R55" s="10">
        <f t="shared" si="1"/>
        <v>72828</v>
      </c>
      <c r="S55" s="10">
        <f t="shared" si="3"/>
        <v>14252</v>
      </c>
      <c r="T55" s="10">
        <f t="shared" si="4"/>
        <v>58576</v>
      </c>
      <c r="U55" s="10">
        <f t="shared" si="2"/>
        <v>291312</v>
      </c>
    </row>
    <row r="56" spans="1:21">
      <c r="A56" s="7" t="s">
        <v>54</v>
      </c>
      <c r="B56" s="16" t="s">
        <v>98</v>
      </c>
      <c r="C56" s="8">
        <v>1334</v>
      </c>
      <c r="D56" s="9" t="s">
        <v>0</v>
      </c>
      <c r="E56" s="8">
        <v>1334</v>
      </c>
      <c r="F56" s="8">
        <v>1866</v>
      </c>
      <c r="G56" s="8">
        <v>95</v>
      </c>
      <c r="H56" s="8">
        <v>1771</v>
      </c>
      <c r="I56" s="8">
        <v>2497</v>
      </c>
      <c r="J56" s="8">
        <v>858</v>
      </c>
      <c r="K56" s="8">
        <v>1639</v>
      </c>
      <c r="L56" s="8">
        <v>3330</v>
      </c>
      <c r="M56" s="8">
        <v>936</v>
      </c>
      <c r="N56" s="8">
        <v>2394</v>
      </c>
      <c r="O56" s="8">
        <v>4370</v>
      </c>
      <c r="P56" s="8">
        <v>1027</v>
      </c>
      <c r="Q56" s="8">
        <v>3343</v>
      </c>
      <c r="R56" s="10">
        <f t="shared" si="1"/>
        <v>13397</v>
      </c>
      <c r="S56" s="10">
        <f t="shared" si="3"/>
        <v>2916</v>
      </c>
      <c r="T56" s="10">
        <f t="shared" si="4"/>
        <v>10481</v>
      </c>
      <c r="U56" s="10">
        <f t="shared" si="2"/>
        <v>53588</v>
      </c>
    </row>
    <row r="57" spans="1:21">
      <c r="A57" s="4" t="s">
        <v>55</v>
      </c>
      <c r="B57" s="16" t="s">
        <v>94</v>
      </c>
      <c r="C57" s="5">
        <v>5375</v>
      </c>
      <c r="D57" s="6" t="s">
        <v>0</v>
      </c>
      <c r="E57" s="5">
        <v>5375</v>
      </c>
      <c r="F57" s="5">
        <v>6922</v>
      </c>
      <c r="G57" s="5" t="s">
        <v>0</v>
      </c>
      <c r="H57" s="5">
        <v>6922</v>
      </c>
      <c r="I57" s="5">
        <v>6913</v>
      </c>
      <c r="J57" s="5">
        <v>1867</v>
      </c>
      <c r="K57" s="5">
        <v>5046</v>
      </c>
      <c r="L57" s="5">
        <v>7956</v>
      </c>
      <c r="M57" s="5">
        <v>2395</v>
      </c>
      <c r="N57" s="5">
        <v>5561</v>
      </c>
      <c r="O57" s="5">
        <v>8560</v>
      </c>
      <c r="P57" s="5">
        <v>2333</v>
      </c>
      <c r="Q57" s="5">
        <v>6227</v>
      </c>
      <c r="R57" s="10">
        <f t="shared" si="1"/>
        <v>35726</v>
      </c>
      <c r="S57" s="10">
        <f t="shared" si="3"/>
        <v>6595</v>
      </c>
      <c r="T57" s="10">
        <f t="shared" si="4"/>
        <v>29131</v>
      </c>
      <c r="U57" s="10">
        <f t="shared" si="2"/>
        <v>142904</v>
      </c>
    </row>
    <row r="58" spans="1:21">
      <c r="A58" s="7" t="s">
        <v>56</v>
      </c>
      <c r="B58" s="16" t="s">
        <v>102</v>
      </c>
      <c r="C58" s="8">
        <v>4859</v>
      </c>
      <c r="D58" s="9" t="s">
        <v>0</v>
      </c>
      <c r="E58" s="8">
        <v>4859</v>
      </c>
      <c r="F58" s="8">
        <v>4647</v>
      </c>
      <c r="G58" s="8" t="s">
        <v>0</v>
      </c>
      <c r="H58" s="8">
        <v>4647</v>
      </c>
      <c r="I58" s="8">
        <v>5619</v>
      </c>
      <c r="J58" s="8">
        <v>2556</v>
      </c>
      <c r="K58" s="8">
        <v>3063</v>
      </c>
      <c r="L58" s="8">
        <v>6047</v>
      </c>
      <c r="M58" s="8">
        <v>2727</v>
      </c>
      <c r="N58" s="8">
        <v>3320</v>
      </c>
      <c r="O58" s="8">
        <v>5743</v>
      </c>
      <c r="P58" s="8">
        <v>2597</v>
      </c>
      <c r="Q58" s="8">
        <v>3146</v>
      </c>
      <c r="R58" s="10">
        <f t="shared" si="1"/>
        <v>26915</v>
      </c>
      <c r="S58" s="10">
        <f t="shared" si="3"/>
        <v>7880</v>
      </c>
      <c r="T58" s="10">
        <f t="shared" si="4"/>
        <v>19035</v>
      </c>
      <c r="U58" s="10">
        <f t="shared" si="2"/>
        <v>107660</v>
      </c>
    </row>
    <row r="59" spans="1:21">
      <c r="A59" s="4" t="s">
        <v>57</v>
      </c>
      <c r="B59" s="16" t="s">
        <v>94</v>
      </c>
      <c r="C59" s="5">
        <v>285</v>
      </c>
      <c r="D59" s="6" t="s">
        <v>0</v>
      </c>
      <c r="E59" s="5">
        <v>285</v>
      </c>
      <c r="F59" s="5">
        <v>565</v>
      </c>
      <c r="G59" s="5">
        <v>15</v>
      </c>
      <c r="H59" s="5">
        <v>550</v>
      </c>
      <c r="I59" s="5">
        <v>564</v>
      </c>
      <c r="J59" s="5">
        <v>189</v>
      </c>
      <c r="K59" s="5">
        <v>375</v>
      </c>
      <c r="L59" s="5">
        <v>720</v>
      </c>
      <c r="M59" s="5">
        <v>220</v>
      </c>
      <c r="N59" s="5">
        <v>500</v>
      </c>
      <c r="O59" s="5">
        <v>1165</v>
      </c>
      <c r="P59" s="5">
        <v>244</v>
      </c>
      <c r="Q59" s="5">
        <v>921</v>
      </c>
      <c r="R59" s="10">
        <f t="shared" si="1"/>
        <v>3299</v>
      </c>
      <c r="S59" s="10">
        <f t="shared" si="3"/>
        <v>668</v>
      </c>
      <c r="T59" s="10">
        <f t="shared" si="4"/>
        <v>2631</v>
      </c>
      <c r="U59" s="10">
        <f t="shared" si="2"/>
        <v>13196</v>
      </c>
    </row>
    <row r="60" spans="1:21">
      <c r="A60" s="7" t="s">
        <v>58</v>
      </c>
      <c r="B60" s="16" t="s">
        <v>93</v>
      </c>
      <c r="C60" s="8">
        <v>11216</v>
      </c>
      <c r="D60" s="9" t="s">
        <v>0</v>
      </c>
      <c r="E60" s="8">
        <v>11216</v>
      </c>
      <c r="F60" s="8">
        <v>13692</v>
      </c>
      <c r="G60" s="8">
        <v>431</v>
      </c>
      <c r="H60" s="8">
        <v>13261</v>
      </c>
      <c r="I60" s="8">
        <v>15141</v>
      </c>
      <c r="J60" s="8">
        <v>6162</v>
      </c>
      <c r="K60" s="8">
        <v>8979</v>
      </c>
      <c r="L60" s="8">
        <v>18464</v>
      </c>
      <c r="M60" s="8">
        <v>7303</v>
      </c>
      <c r="N60" s="8">
        <v>11161</v>
      </c>
      <c r="O60" s="8">
        <v>18447</v>
      </c>
      <c r="P60" s="8">
        <v>6780</v>
      </c>
      <c r="Q60" s="8">
        <v>11667</v>
      </c>
      <c r="R60" s="10">
        <f t="shared" si="1"/>
        <v>76960</v>
      </c>
      <c r="S60" s="10">
        <f t="shared" si="3"/>
        <v>20676</v>
      </c>
      <c r="T60" s="10">
        <f t="shared" si="4"/>
        <v>56284</v>
      </c>
      <c r="U60" s="10">
        <f t="shared" si="2"/>
        <v>307840</v>
      </c>
    </row>
    <row r="61" spans="1:21">
      <c r="A61" s="4" t="s">
        <v>59</v>
      </c>
      <c r="B61" s="16" t="s">
        <v>94</v>
      </c>
      <c r="C61" s="5">
        <v>653</v>
      </c>
      <c r="D61" s="6" t="s">
        <v>0</v>
      </c>
      <c r="E61" s="5">
        <v>653</v>
      </c>
      <c r="F61" s="5">
        <v>1408</v>
      </c>
      <c r="G61" s="5">
        <v>174</v>
      </c>
      <c r="H61" s="5">
        <v>1234</v>
      </c>
      <c r="I61" s="5">
        <v>1322</v>
      </c>
      <c r="J61" s="5">
        <v>646</v>
      </c>
      <c r="K61" s="5">
        <v>676</v>
      </c>
      <c r="L61" s="5">
        <v>1490</v>
      </c>
      <c r="M61" s="5">
        <v>604</v>
      </c>
      <c r="N61" s="5">
        <v>886</v>
      </c>
      <c r="O61" s="5">
        <v>1479</v>
      </c>
      <c r="P61" s="5">
        <v>550</v>
      </c>
      <c r="Q61" s="5">
        <v>929</v>
      </c>
      <c r="R61" s="10">
        <f t="shared" si="1"/>
        <v>6352</v>
      </c>
      <c r="S61" s="10">
        <f t="shared" si="3"/>
        <v>1974</v>
      </c>
      <c r="T61" s="10">
        <f t="shared" si="4"/>
        <v>4378</v>
      </c>
      <c r="U61" s="10">
        <f t="shared" si="2"/>
        <v>25408</v>
      </c>
    </row>
    <row r="62" spans="1:21">
      <c r="A62" s="7" t="s">
        <v>60</v>
      </c>
      <c r="B62" s="16" t="s">
        <v>102</v>
      </c>
      <c r="C62" s="8">
        <v>115</v>
      </c>
      <c r="D62" s="9" t="s">
        <v>0</v>
      </c>
      <c r="E62" s="8">
        <v>115</v>
      </c>
      <c r="F62" s="8">
        <v>256</v>
      </c>
      <c r="G62" s="8" t="s">
        <v>0</v>
      </c>
      <c r="H62" s="8">
        <v>256</v>
      </c>
      <c r="I62" s="8">
        <v>198</v>
      </c>
      <c r="J62" s="8">
        <v>12</v>
      </c>
      <c r="K62" s="8">
        <v>186</v>
      </c>
      <c r="L62" s="8">
        <v>176</v>
      </c>
      <c r="M62" s="8">
        <v>37</v>
      </c>
      <c r="N62" s="8">
        <v>139</v>
      </c>
      <c r="O62" s="8">
        <v>290</v>
      </c>
      <c r="P62" s="8">
        <v>71</v>
      </c>
      <c r="Q62" s="8">
        <v>219</v>
      </c>
      <c r="R62" s="10">
        <f t="shared" si="1"/>
        <v>1035</v>
      </c>
      <c r="S62" s="10">
        <f t="shared" si="3"/>
        <v>120</v>
      </c>
      <c r="T62" s="10">
        <f t="shared" si="4"/>
        <v>915</v>
      </c>
      <c r="U62" s="10">
        <f t="shared" si="2"/>
        <v>4140</v>
      </c>
    </row>
    <row r="63" spans="1:21">
      <c r="A63" s="4" t="s">
        <v>61</v>
      </c>
      <c r="B63" s="16" t="s">
        <v>96</v>
      </c>
      <c r="C63" s="5">
        <v>843</v>
      </c>
      <c r="D63" s="6" t="s">
        <v>0</v>
      </c>
      <c r="E63" s="5">
        <v>843</v>
      </c>
      <c r="F63" s="5">
        <v>972</v>
      </c>
      <c r="G63" s="5">
        <v>46</v>
      </c>
      <c r="H63" s="5">
        <v>926</v>
      </c>
      <c r="I63" s="5">
        <v>977</v>
      </c>
      <c r="J63" s="5">
        <v>302</v>
      </c>
      <c r="K63" s="5">
        <v>675</v>
      </c>
      <c r="L63" s="5">
        <v>1148</v>
      </c>
      <c r="M63" s="5">
        <v>343</v>
      </c>
      <c r="N63" s="5">
        <v>805</v>
      </c>
      <c r="O63" s="5">
        <v>1277</v>
      </c>
      <c r="P63" s="5">
        <v>345</v>
      </c>
      <c r="Q63" s="5">
        <v>932</v>
      </c>
      <c r="R63" s="10">
        <f t="shared" si="1"/>
        <v>5217</v>
      </c>
      <c r="S63" s="10">
        <f t="shared" si="3"/>
        <v>1036</v>
      </c>
      <c r="T63" s="10">
        <f t="shared" si="4"/>
        <v>4181</v>
      </c>
      <c r="U63" s="10">
        <f t="shared" si="2"/>
        <v>20868</v>
      </c>
    </row>
    <row r="64" spans="1:21">
      <c r="A64" s="7" t="s">
        <v>62</v>
      </c>
      <c r="B64" s="16" t="s">
        <v>96</v>
      </c>
      <c r="C64" s="8">
        <v>1885</v>
      </c>
      <c r="D64" s="9" t="s">
        <v>0</v>
      </c>
      <c r="E64" s="8">
        <v>1885</v>
      </c>
      <c r="F64" s="8">
        <v>2465</v>
      </c>
      <c r="G64" s="8">
        <v>81</v>
      </c>
      <c r="H64" s="8">
        <v>2384</v>
      </c>
      <c r="I64" s="8">
        <v>2547</v>
      </c>
      <c r="J64" s="8">
        <v>773</v>
      </c>
      <c r="K64" s="8">
        <v>1774</v>
      </c>
      <c r="L64" s="8">
        <v>2755</v>
      </c>
      <c r="M64" s="8">
        <v>829</v>
      </c>
      <c r="N64" s="8">
        <v>1926</v>
      </c>
      <c r="O64" s="8">
        <v>2987</v>
      </c>
      <c r="P64" s="8">
        <v>807</v>
      </c>
      <c r="Q64" s="8">
        <v>2180</v>
      </c>
      <c r="R64" s="10">
        <f t="shared" si="1"/>
        <v>12639</v>
      </c>
      <c r="S64" s="10">
        <f t="shared" si="3"/>
        <v>2490</v>
      </c>
      <c r="T64" s="10">
        <f t="shared" si="4"/>
        <v>10149</v>
      </c>
      <c r="U64" s="10">
        <f t="shared" si="2"/>
        <v>50556</v>
      </c>
    </row>
    <row r="65" spans="1:21">
      <c r="A65" s="4" t="s">
        <v>63</v>
      </c>
      <c r="B65" s="16" t="s">
        <v>99</v>
      </c>
      <c r="C65" s="5">
        <v>2428</v>
      </c>
      <c r="D65" s="6" t="s">
        <v>0</v>
      </c>
      <c r="E65" s="5">
        <v>2428</v>
      </c>
      <c r="F65" s="5">
        <v>3292</v>
      </c>
      <c r="G65" s="5">
        <v>102</v>
      </c>
      <c r="H65" s="5">
        <v>3190</v>
      </c>
      <c r="I65" s="5">
        <v>3280</v>
      </c>
      <c r="J65" s="5">
        <v>1043</v>
      </c>
      <c r="K65" s="5">
        <v>2237</v>
      </c>
      <c r="L65" s="5">
        <v>3568</v>
      </c>
      <c r="M65" s="5">
        <v>1105</v>
      </c>
      <c r="N65" s="5">
        <v>2463</v>
      </c>
      <c r="O65" s="5">
        <v>3419</v>
      </c>
      <c r="P65" s="5">
        <v>1128</v>
      </c>
      <c r="Q65" s="5">
        <v>2291</v>
      </c>
      <c r="R65" s="10">
        <f t="shared" si="1"/>
        <v>15987</v>
      </c>
      <c r="S65" s="10">
        <f t="shared" si="3"/>
        <v>3378</v>
      </c>
      <c r="T65" s="10">
        <f t="shared" si="4"/>
        <v>12609</v>
      </c>
      <c r="U65" s="10">
        <f t="shared" si="2"/>
        <v>63948</v>
      </c>
    </row>
    <row r="66" spans="1:21">
      <c r="A66" s="7" t="s">
        <v>64</v>
      </c>
      <c r="B66" s="16" t="s">
        <v>92</v>
      </c>
      <c r="C66" s="8">
        <v>968</v>
      </c>
      <c r="D66" s="9" t="s">
        <v>0</v>
      </c>
      <c r="E66" s="8">
        <v>968</v>
      </c>
      <c r="F66" s="8">
        <v>1313</v>
      </c>
      <c r="G66" s="8">
        <v>58</v>
      </c>
      <c r="H66" s="8">
        <v>1255</v>
      </c>
      <c r="I66" s="8">
        <v>1619</v>
      </c>
      <c r="J66" s="8">
        <v>759</v>
      </c>
      <c r="K66" s="8">
        <v>860</v>
      </c>
      <c r="L66" s="8">
        <v>2610</v>
      </c>
      <c r="M66" s="8">
        <v>1039</v>
      </c>
      <c r="N66" s="8">
        <v>1571</v>
      </c>
      <c r="O66" s="8">
        <v>2946</v>
      </c>
      <c r="P66" s="8">
        <v>1079</v>
      </c>
      <c r="Q66" s="8">
        <v>1867</v>
      </c>
      <c r="R66" s="10">
        <f t="shared" si="1"/>
        <v>9456</v>
      </c>
      <c r="S66" s="10">
        <f t="shared" si="3"/>
        <v>2935</v>
      </c>
      <c r="T66" s="10">
        <f t="shared" si="4"/>
        <v>6521</v>
      </c>
      <c r="U66" s="10">
        <f t="shared" si="2"/>
        <v>37824</v>
      </c>
    </row>
    <row r="67" spans="1:21">
      <c r="A67" s="4" t="s">
        <v>65</v>
      </c>
      <c r="B67" s="16" t="s">
        <v>99</v>
      </c>
      <c r="C67" s="5">
        <v>935</v>
      </c>
      <c r="D67" s="6" t="s">
        <v>0</v>
      </c>
      <c r="E67" s="5">
        <v>935</v>
      </c>
      <c r="F67" s="5">
        <v>1228</v>
      </c>
      <c r="G67" s="5">
        <v>33</v>
      </c>
      <c r="H67" s="5">
        <v>1195</v>
      </c>
      <c r="I67" s="5">
        <v>1256</v>
      </c>
      <c r="J67" s="5">
        <v>9</v>
      </c>
      <c r="K67" s="5">
        <v>1247</v>
      </c>
      <c r="L67" s="5">
        <v>1282</v>
      </c>
      <c r="M67" s="5">
        <v>166</v>
      </c>
      <c r="N67" s="5">
        <v>1116</v>
      </c>
      <c r="O67" s="5">
        <v>1604</v>
      </c>
      <c r="P67" s="5">
        <v>520</v>
      </c>
      <c r="Q67" s="5">
        <v>1084</v>
      </c>
      <c r="R67" s="10">
        <f t="shared" si="1"/>
        <v>6305</v>
      </c>
      <c r="S67" s="10">
        <f t="shared" si="3"/>
        <v>728</v>
      </c>
      <c r="T67" s="10">
        <f t="shared" si="4"/>
        <v>5577</v>
      </c>
      <c r="U67" s="10">
        <f t="shared" si="2"/>
        <v>25220</v>
      </c>
    </row>
    <row r="68" spans="1:21">
      <c r="A68" s="7" t="s">
        <v>66</v>
      </c>
      <c r="B68" s="16" t="s">
        <v>101</v>
      </c>
      <c r="C68" s="8">
        <v>3113</v>
      </c>
      <c r="D68" s="9" t="s">
        <v>0</v>
      </c>
      <c r="E68" s="8">
        <v>3113</v>
      </c>
      <c r="F68" s="8">
        <v>4699</v>
      </c>
      <c r="G68" s="8">
        <v>187</v>
      </c>
      <c r="H68" s="8">
        <v>4512</v>
      </c>
      <c r="I68" s="8">
        <v>5461</v>
      </c>
      <c r="J68" s="8">
        <v>2077</v>
      </c>
      <c r="K68" s="8">
        <v>3384</v>
      </c>
      <c r="L68" s="8">
        <v>7704</v>
      </c>
      <c r="M68" s="8">
        <v>2956</v>
      </c>
      <c r="N68" s="8">
        <v>4748</v>
      </c>
      <c r="O68" s="8">
        <v>8352</v>
      </c>
      <c r="P68" s="8">
        <v>2739</v>
      </c>
      <c r="Q68" s="8">
        <v>5613</v>
      </c>
      <c r="R68" s="10">
        <f t="shared" ref="R68:R83" si="5">SUM(C68,F68,I68,L68,O68,)</f>
        <v>29329</v>
      </c>
      <c r="S68" s="10">
        <f t="shared" si="3"/>
        <v>7959</v>
      </c>
      <c r="T68" s="10">
        <f t="shared" si="4"/>
        <v>21370</v>
      </c>
      <c r="U68" s="10">
        <f t="shared" ref="U68:U83" si="6">SUM(C68:T68)</f>
        <v>117316</v>
      </c>
    </row>
    <row r="69" spans="1:21">
      <c r="A69" s="4" t="s">
        <v>67</v>
      </c>
      <c r="B69" s="16" t="s">
        <v>97</v>
      </c>
      <c r="C69" s="5">
        <v>6289</v>
      </c>
      <c r="D69" s="6" t="s">
        <v>0</v>
      </c>
      <c r="E69" s="5">
        <v>6289</v>
      </c>
      <c r="F69" s="5">
        <v>8727</v>
      </c>
      <c r="G69" s="5">
        <v>359</v>
      </c>
      <c r="H69" s="5">
        <v>8368</v>
      </c>
      <c r="I69" s="5">
        <v>9010</v>
      </c>
      <c r="J69" s="5">
        <v>3292</v>
      </c>
      <c r="K69" s="5">
        <v>5718</v>
      </c>
      <c r="L69" s="5">
        <v>11410</v>
      </c>
      <c r="M69" s="5">
        <v>4115</v>
      </c>
      <c r="N69" s="5">
        <v>7295</v>
      </c>
      <c r="O69" s="5">
        <v>12330</v>
      </c>
      <c r="P69" s="5">
        <v>4069</v>
      </c>
      <c r="Q69" s="5">
        <v>8261</v>
      </c>
      <c r="R69" s="10">
        <f t="shared" si="5"/>
        <v>47766</v>
      </c>
      <c r="S69" s="10">
        <f t="shared" si="3"/>
        <v>11835</v>
      </c>
      <c r="T69" s="10">
        <f t="shared" si="4"/>
        <v>35931</v>
      </c>
      <c r="U69" s="10">
        <f t="shared" si="6"/>
        <v>191064</v>
      </c>
    </row>
    <row r="70" spans="1:21">
      <c r="A70" s="7" t="s">
        <v>68</v>
      </c>
      <c r="B70" s="16" t="s">
        <v>93</v>
      </c>
      <c r="C70" s="8">
        <v>907</v>
      </c>
      <c r="D70" s="9" t="s">
        <v>0</v>
      </c>
      <c r="E70" s="8">
        <v>907</v>
      </c>
      <c r="F70" s="8">
        <v>1525</v>
      </c>
      <c r="G70" s="8">
        <v>66</v>
      </c>
      <c r="H70" s="8">
        <v>1459</v>
      </c>
      <c r="I70" s="8">
        <v>1289</v>
      </c>
      <c r="J70" s="8">
        <v>267</v>
      </c>
      <c r="K70" s="8">
        <v>1022</v>
      </c>
      <c r="L70" s="8">
        <v>1289</v>
      </c>
      <c r="M70" s="8">
        <v>321</v>
      </c>
      <c r="N70" s="8">
        <v>968</v>
      </c>
      <c r="O70" s="8">
        <v>1027</v>
      </c>
      <c r="P70" s="8">
        <v>232</v>
      </c>
      <c r="Q70" s="8">
        <v>795</v>
      </c>
      <c r="R70" s="10">
        <f t="shared" si="5"/>
        <v>6037</v>
      </c>
      <c r="S70" s="10">
        <f t="shared" si="3"/>
        <v>886</v>
      </c>
      <c r="T70" s="10">
        <f t="shared" si="4"/>
        <v>5151</v>
      </c>
      <c r="U70" s="10">
        <f t="shared" si="6"/>
        <v>24148</v>
      </c>
    </row>
    <row r="71" spans="1:21">
      <c r="A71" s="4" t="s">
        <v>69</v>
      </c>
      <c r="B71" s="16" t="s">
        <v>97</v>
      </c>
      <c r="C71" s="5">
        <v>514</v>
      </c>
      <c r="D71" s="6" t="s">
        <v>0</v>
      </c>
      <c r="E71" s="5">
        <v>514</v>
      </c>
      <c r="F71" s="5">
        <v>758</v>
      </c>
      <c r="G71" s="5">
        <v>8</v>
      </c>
      <c r="H71" s="5">
        <v>750</v>
      </c>
      <c r="I71" s="5">
        <v>830</v>
      </c>
      <c r="J71" s="5">
        <v>287</v>
      </c>
      <c r="K71" s="5">
        <v>543</v>
      </c>
      <c r="L71" s="5">
        <v>998</v>
      </c>
      <c r="M71" s="5">
        <v>351</v>
      </c>
      <c r="N71" s="5">
        <v>647</v>
      </c>
      <c r="O71" s="5">
        <v>855</v>
      </c>
      <c r="P71" s="5">
        <v>293</v>
      </c>
      <c r="Q71" s="5">
        <v>562</v>
      </c>
      <c r="R71" s="10">
        <f t="shared" si="5"/>
        <v>3955</v>
      </c>
      <c r="S71" s="10">
        <f t="shared" si="3"/>
        <v>939</v>
      </c>
      <c r="T71" s="10">
        <f t="shared" si="4"/>
        <v>3016</v>
      </c>
      <c r="U71" s="10">
        <f t="shared" si="6"/>
        <v>15820</v>
      </c>
    </row>
    <row r="72" spans="1:21">
      <c r="A72" s="7" t="s">
        <v>70</v>
      </c>
      <c r="B72" s="16" t="s">
        <v>96</v>
      </c>
      <c r="C72" s="8">
        <v>3117</v>
      </c>
      <c r="D72" s="9" t="s">
        <v>0</v>
      </c>
      <c r="E72" s="8">
        <v>3117</v>
      </c>
      <c r="F72" s="8">
        <v>3821</v>
      </c>
      <c r="G72" s="8" t="s">
        <v>0</v>
      </c>
      <c r="H72" s="8">
        <v>3821</v>
      </c>
      <c r="I72" s="8">
        <v>3951</v>
      </c>
      <c r="J72" s="8">
        <v>1172</v>
      </c>
      <c r="K72" s="8">
        <v>2779</v>
      </c>
      <c r="L72" s="8">
        <v>4900</v>
      </c>
      <c r="M72" s="8">
        <v>1746</v>
      </c>
      <c r="N72" s="8">
        <v>3154</v>
      </c>
      <c r="O72" s="8">
        <v>4515</v>
      </c>
      <c r="P72" s="8">
        <v>1391</v>
      </c>
      <c r="Q72" s="8">
        <v>3124</v>
      </c>
      <c r="R72" s="10">
        <f t="shared" si="5"/>
        <v>20304</v>
      </c>
      <c r="S72" s="10">
        <f t="shared" si="3"/>
        <v>4309</v>
      </c>
      <c r="T72" s="10">
        <f t="shared" si="4"/>
        <v>15995</v>
      </c>
      <c r="U72" s="10">
        <f t="shared" si="6"/>
        <v>81216</v>
      </c>
    </row>
    <row r="73" spans="1:21">
      <c r="A73" s="4" t="s">
        <v>71</v>
      </c>
      <c r="B73" s="16" t="s">
        <v>93</v>
      </c>
      <c r="C73" s="5">
        <v>4949</v>
      </c>
      <c r="D73" s="6" t="s">
        <v>0</v>
      </c>
      <c r="E73" s="5">
        <v>4949</v>
      </c>
      <c r="F73" s="5">
        <v>5760</v>
      </c>
      <c r="G73" s="5" t="s">
        <v>0</v>
      </c>
      <c r="H73" s="5">
        <v>5760</v>
      </c>
      <c r="I73" s="5">
        <v>5855</v>
      </c>
      <c r="J73" s="5">
        <v>1363</v>
      </c>
      <c r="K73" s="5">
        <v>4492</v>
      </c>
      <c r="L73" s="5">
        <v>7390</v>
      </c>
      <c r="M73" s="5">
        <v>1967</v>
      </c>
      <c r="N73" s="5">
        <v>5423</v>
      </c>
      <c r="O73" s="5">
        <v>7184</v>
      </c>
      <c r="P73" s="5">
        <v>1671</v>
      </c>
      <c r="Q73" s="5">
        <v>5513</v>
      </c>
      <c r="R73" s="10">
        <f t="shared" si="5"/>
        <v>31138</v>
      </c>
      <c r="S73" s="10">
        <f t="shared" si="3"/>
        <v>5001</v>
      </c>
      <c r="T73" s="10">
        <f t="shared" si="4"/>
        <v>26137</v>
      </c>
      <c r="U73" s="10">
        <f t="shared" si="6"/>
        <v>124552</v>
      </c>
    </row>
    <row r="74" spans="1:21">
      <c r="A74" s="7" t="s">
        <v>72</v>
      </c>
      <c r="B74" s="16" t="s">
        <v>93</v>
      </c>
      <c r="C74" s="8">
        <v>251</v>
      </c>
      <c r="D74" s="9" t="s">
        <v>0</v>
      </c>
      <c r="E74" s="8">
        <v>251</v>
      </c>
      <c r="F74" s="8">
        <v>209</v>
      </c>
      <c r="G74" s="8" t="s">
        <v>0</v>
      </c>
      <c r="H74" s="8">
        <v>209</v>
      </c>
      <c r="I74" s="8">
        <v>37</v>
      </c>
      <c r="J74" s="8">
        <v>17</v>
      </c>
      <c r="K74" s="8">
        <v>20</v>
      </c>
      <c r="L74" s="8">
        <v>42</v>
      </c>
      <c r="M74" s="8">
        <v>11</v>
      </c>
      <c r="N74" s="8">
        <v>31</v>
      </c>
      <c r="O74" s="8">
        <v>76</v>
      </c>
      <c r="P74" s="8">
        <v>4</v>
      </c>
      <c r="Q74" s="8">
        <v>72</v>
      </c>
      <c r="R74" s="10">
        <f t="shared" si="5"/>
        <v>615</v>
      </c>
      <c r="S74" s="10">
        <f t="shared" si="3"/>
        <v>32</v>
      </c>
      <c r="T74" s="10">
        <f t="shared" si="4"/>
        <v>583</v>
      </c>
      <c r="U74" s="10">
        <f t="shared" si="6"/>
        <v>2460</v>
      </c>
    </row>
    <row r="75" spans="1:21">
      <c r="A75" s="4" t="s">
        <v>73</v>
      </c>
      <c r="B75" s="16" t="s">
        <v>100</v>
      </c>
      <c r="C75" s="5">
        <v>2123</v>
      </c>
      <c r="D75" s="6" t="s">
        <v>0</v>
      </c>
      <c r="E75" s="5">
        <v>2123</v>
      </c>
      <c r="F75" s="5">
        <v>2967</v>
      </c>
      <c r="G75" s="5">
        <v>141</v>
      </c>
      <c r="H75" s="5">
        <v>2826</v>
      </c>
      <c r="I75" s="5">
        <v>3556</v>
      </c>
      <c r="J75" s="5">
        <v>1381</v>
      </c>
      <c r="K75" s="5">
        <v>2175</v>
      </c>
      <c r="L75" s="5">
        <v>4532</v>
      </c>
      <c r="M75" s="5">
        <v>1548</v>
      </c>
      <c r="N75" s="5">
        <v>2984</v>
      </c>
      <c r="O75" s="5">
        <v>5606</v>
      </c>
      <c r="P75" s="5">
        <v>1703</v>
      </c>
      <c r="Q75" s="5">
        <v>3903</v>
      </c>
      <c r="R75" s="10">
        <f t="shared" si="5"/>
        <v>18784</v>
      </c>
      <c r="S75" s="10">
        <f t="shared" si="3"/>
        <v>4773</v>
      </c>
      <c r="T75" s="10">
        <f t="shared" si="4"/>
        <v>14011</v>
      </c>
      <c r="U75" s="10">
        <f t="shared" si="6"/>
        <v>75136</v>
      </c>
    </row>
    <row r="76" spans="1:21">
      <c r="A76" s="7" t="s">
        <v>74</v>
      </c>
      <c r="B76" s="16" t="s">
        <v>97</v>
      </c>
      <c r="C76" s="8">
        <v>1051</v>
      </c>
      <c r="D76" s="9" t="s">
        <v>0</v>
      </c>
      <c r="E76" s="8">
        <v>1051</v>
      </c>
      <c r="F76" s="8">
        <v>1763</v>
      </c>
      <c r="G76" s="8">
        <v>110</v>
      </c>
      <c r="H76" s="8">
        <v>1653</v>
      </c>
      <c r="I76" s="8">
        <v>2103</v>
      </c>
      <c r="J76" s="8">
        <v>963</v>
      </c>
      <c r="K76" s="8">
        <v>1140</v>
      </c>
      <c r="L76" s="8">
        <v>2269</v>
      </c>
      <c r="M76" s="8">
        <v>1017</v>
      </c>
      <c r="N76" s="8">
        <v>1252</v>
      </c>
      <c r="O76" s="8">
        <v>2006</v>
      </c>
      <c r="P76" s="8">
        <v>884</v>
      </c>
      <c r="Q76" s="8">
        <v>1122</v>
      </c>
      <c r="R76" s="10">
        <f t="shared" si="5"/>
        <v>9192</v>
      </c>
      <c r="S76" s="10">
        <f t="shared" si="3"/>
        <v>2974</v>
      </c>
      <c r="T76" s="10">
        <f t="shared" si="4"/>
        <v>6218</v>
      </c>
      <c r="U76" s="10">
        <f t="shared" si="6"/>
        <v>36768</v>
      </c>
    </row>
    <row r="77" spans="1:21">
      <c r="A77" s="4" t="s">
        <v>75</v>
      </c>
      <c r="B77" s="16" t="s">
        <v>99</v>
      </c>
      <c r="C77" s="5">
        <v>4071</v>
      </c>
      <c r="D77" s="6" t="s">
        <v>0</v>
      </c>
      <c r="E77" s="5">
        <v>4071</v>
      </c>
      <c r="F77" s="5">
        <v>4962</v>
      </c>
      <c r="G77" s="5">
        <v>229</v>
      </c>
      <c r="H77" s="5">
        <v>4733</v>
      </c>
      <c r="I77" s="5">
        <v>4783</v>
      </c>
      <c r="J77" s="5">
        <v>1602</v>
      </c>
      <c r="K77" s="5">
        <v>3181</v>
      </c>
      <c r="L77" s="5">
        <v>5756</v>
      </c>
      <c r="M77" s="5">
        <v>1799</v>
      </c>
      <c r="N77" s="5">
        <v>3957</v>
      </c>
      <c r="O77" s="5">
        <v>5590</v>
      </c>
      <c r="P77" s="5">
        <v>1680</v>
      </c>
      <c r="Q77" s="5">
        <v>3910</v>
      </c>
      <c r="R77" s="10">
        <f t="shared" si="5"/>
        <v>25162</v>
      </c>
      <c r="S77" s="10">
        <f t="shared" si="3"/>
        <v>5310</v>
      </c>
      <c r="T77" s="10">
        <f t="shared" si="4"/>
        <v>19852</v>
      </c>
      <c r="U77" s="10">
        <f t="shared" si="6"/>
        <v>100648</v>
      </c>
    </row>
    <row r="78" spans="1:21">
      <c r="A78" s="7" t="s">
        <v>76</v>
      </c>
      <c r="B78" s="16" t="s">
        <v>102</v>
      </c>
      <c r="C78" s="8">
        <v>280</v>
      </c>
      <c r="D78" s="9" t="s">
        <v>0</v>
      </c>
      <c r="E78" s="8">
        <v>280</v>
      </c>
      <c r="F78" s="8">
        <v>429</v>
      </c>
      <c r="G78" s="8">
        <v>11</v>
      </c>
      <c r="H78" s="8">
        <v>418</v>
      </c>
      <c r="I78" s="8">
        <v>388</v>
      </c>
      <c r="J78" s="8">
        <v>108</v>
      </c>
      <c r="K78" s="8">
        <v>280</v>
      </c>
      <c r="L78" s="8">
        <v>467</v>
      </c>
      <c r="M78" s="8">
        <v>105</v>
      </c>
      <c r="N78" s="8">
        <v>362</v>
      </c>
      <c r="O78" s="8">
        <v>679</v>
      </c>
      <c r="P78" s="8">
        <v>139</v>
      </c>
      <c r="Q78" s="8">
        <v>540</v>
      </c>
      <c r="R78" s="10">
        <f t="shared" si="5"/>
        <v>2243</v>
      </c>
      <c r="S78" s="10">
        <f t="shared" si="3"/>
        <v>363</v>
      </c>
      <c r="T78" s="10">
        <f t="shared" si="4"/>
        <v>1880</v>
      </c>
      <c r="U78" s="10">
        <f t="shared" si="6"/>
        <v>8972</v>
      </c>
    </row>
    <row r="79" spans="1:21">
      <c r="A79" s="4" t="s">
        <v>77</v>
      </c>
      <c r="B79" s="16" t="s">
        <v>94</v>
      </c>
      <c r="C79" s="5">
        <v>1443</v>
      </c>
      <c r="D79" s="6" t="s">
        <v>0</v>
      </c>
      <c r="E79" s="5">
        <v>1443</v>
      </c>
      <c r="F79" s="5">
        <v>1919</v>
      </c>
      <c r="G79" s="5">
        <v>89</v>
      </c>
      <c r="H79" s="5">
        <v>1830</v>
      </c>
      <c r="I79" s="5">
        <v>2104</v>
      </c>
      <c r="J79" s="5">
        <v>797</v>
      </c>
      <c r="K79" s="5">
        <v>1307</v>
      </c>
      <c r="L79" s="5">
        <v>2583</v>
      </c>
      <c r="M79" s="5">
        <v>950</v>
      </c>
      <c r="N79" s="5">
        <v>1633</v>
      </c>
      <c r="O79" s="5">
        <v>2256</v>
      </c>
      <c r="P79" s="5">
        <v>754</v>
      </c>
      <c r="Q79" s="5">
        <v>1502</v>
      </c>
      <c r="R79" s="10">
        <f t="shared" si="5"/>
        <v>10305</v>
      </c>
      <c r="S79" s="10">
        <f t="shared" si="3"/>
        <v>2590</v>
      </c>
      <c r="T79" s="10">
        <f t="shared" si="4"/>
        <v>7715</v>
      </c>
      <c r="U79" s="10">
        <f t="shared" si="6"/>
        <v>41220</v>
      </c>
    </row>
    <row r="80" spans="1:21">
      <c r="A80" s="7" t="s">
        <v>78</v>
      </c>
      <c r="B80" s="16" t="s">
        <v>102</v>
      </c>
      <c r="C80" s="8">
        <v>922</v>
      </c>
      <c r="D80" s="9" t="s">
        <v>0</v>
      </c>
      <c r="E80" s="8">
        <v>922</v>
      </c>
      <c r="F80" s="8">
        <v>1035</v>
      </c>
      <c r="G80" s="8">
        <v>36</v>
      </c>
      <c r="H80" s="8">
        <v>999</v>
      </c>
      <c r="I80" s="8">
        <v>1486</v>
      </c>
      <c r="J80" s="8">
        <v>543</v>
      </c>
      <c r="K80" s="8">
        <v>943</v>
      </c>
      <c r="L80" s="8">
        <v>1845</v>
      </c>
      <c r="M80" s="8">
        <v>474</v>
      </c>
      <c r="N80" s="8">
        <v>1371</v>
      </c>
      <c r="O80" s="8">
        <v>1494</v>
      </c>
      <c r="P80" s="8">
        <v>127</v>
      </c>
      <c r="Q80" s="8">
        <v>1367</v>
      </c>
      <c r="R80" s="10">
        <f t="shared" si="5"/>
        <v>6782</v>
      </c>
      <c r="S80" s="10">
        <f t="shared" si="3"/>
        <v>1180</v>
      </c>
      <c r="T80" s="10">
        <f t="shared" si="4"/>
        <v>5602</v>
      </c>
      <c r="U80" s="10">
        <f t="shared" si="6"/>
        <v>27128</v>
      </c>
    </row>
    <row r="81" spans="1:21">
      <c r="A81" s="4" t="s">
        <v>79</v>
      </c>
      <c r="B81" s="16" t="s">
        <v>101</v>
      </c>
      <c r="C81" s="5">
        <v>859</v>
      </c>
      <c r="D81" s="6" t="s">
        <v>0</v>
      </c>
      <c r="E81" s="5">
        <v>859</v>
      </c>
      <c r="F81" s="5">
        <v>1293</v>
      </c>
      <c r="G81" s="5">
        <v>61</v>
      </c>
      <c r="H81" s="5">
        <v>1232</v>
      </c>
      <c r="I81" s="5">
        <v>1839</v>
      </c>
      <c r="J81" s="5">
        <v>711</v>
      </c>
      <c r="K81" s="5">
        <v>1128</v>
      </c>
      <c r="L81" s="5">
        <v>1994</v>
      </c>
      <c r="M81" s="5">
        <v>794</v>
      </c>
      <c r="N81" s="5">
        <v>1200</v>
      </c>
      <c r="O81" s="5">
        <v>1929</v>
      </c>
      <c r="P81" s="5">
        <v>618</v>
      </c>
      <c r="Q81" s="5">
        <v>1311</v>
      </c>
      <c r="R81" s="10">
        <f t="shared" si="5"/>
        <v>7914</v>
      </c>
      <c r="S81" s="10">
        <f t="shared" si="3"/>
        <v>2184</v>
      </c>
      <c r="T81" s="10">
        <f t="shared" si="4"/>
        <v>5730</v>
      </c>
      <c r="U81" s="10">
        <f t="shared" si="6"/>
        <v>31656</v>
      </c>
    </row>
    <row r="82" spans="1:21">
      <c r="A82" s="7" t="s">
        <v>80</v>
      </c>
      <c r="B82" s="16" t="s">
        <v>96</v>
      </c>
      <c r="C82" s="8">
        <v>772</v>
      </c>
      <c r="D82" s="9" t="s">
        <v>0</v>
      </c>
      <c r="E82" s="8">
        <v>772</v>
      </c>
      <c r="F82" s="8">
        <v>1100</v>
      </c>
      <c r="G82" s="8">
        <v>63</v>
      </c>
      <c r="H82" s="8">
        <v>1037</v>
      </c>
      <c r="I82" s="8">
        <v>1211</v>
      </c>
      <c r="J82" s="8">
        <v>219</v>
      </c>
      <c r="K82" s="8">
        <v>992</v>
      </c>
      <c r="L82" s="8">
        <v>1226</v>
      </c>
      <c r="M82" s="8">
        <v>248</v>
      </c>
      <c r="N82" s="8">
        <v>978</v>
      </c>
      <c r="O82" s="8">
        <v>1872</v>
      </c>
      <c r="P82" s="8">
        <v>488</v>
      </c>
      <c r="Q82" s="8">
        <v>1384</v>
      </c>
      <c r="R82" s="10">
        <f t="shared" si="5"/>
        <v>6181</v>
      </c>
      <c r="S82" s="10">
        <f t="shared" si="3"/>
        <v>1018</v>
      </c>
      <c r="T82" s="10">
        <f t="shared" si="4"/>
        <v>5163</v>
      </c>
      <c r="U82" s="10">
        <f t="shared" si="6"/>
        <v>24724</v>
      </c>
    </row>
    <row r="83" spans="1:21">
      <c r="A83" s="4" t="s">
        <v>81</v>
      </c>
      <c r="B83" s="16" t="s">
        <v>97</v>
      </c>
      <c r="C83" s="5">
        <v>1041</v>
      </c>
      <c r="D83" s="6" t="s">
        <v>0</v>
      </c>
      <c r="E83" s="5">
        <v>1041</v>
      </c>
      <c r="F83" s="5">
        <v>1259</v>
      </c>
      <c r="G83" s="5">
        <v>60</v>
      </c>
      <c r="H83" s="5">
        <v>1199</v>
      </c>
      <c r="I83" s="5">
        <v>1359</v>
      </c>
      <c r="J83" s="5">
        <v>574</v>
      </c>
      <c r="K83" s="5">
        <v>785</v>
      </c>
      <c r="L83" s="5">
        <v>1582</v>
      </c>
      <c r="M83" s="5">
        <v>616</v>
      </c>
      <c r="N83" s="5">
        <v>966</v>
      </c>
      <c r="O83" s="5">
        <v>1907</v>
      </c>
      <c r="P83" s="5">
        <v>623</v>
      </c>
      <c r="Q83" s="5">
        <v>1284</v>
      </c>
      <c r="R83" s="10">
        <f t="shared" si="5"/>
        <v>7148</v>
      </c>
      <c r="S83" s="10">
        <f t="shared" ref="S83" si="7">SUM(D83,G83,J83,M83,P83,)</f>
        <v>1873</v>
      </c>
      <c r="T83" s="10">
        <f t="shared" ref="T83" si="8">SUM(E83,H83,K83,N83,Q83,)</f>
        <v>5275</v>
      </c>
      <c r="U83" s="10">
        <f t="shared" si="6"/>
        <v>28592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
  <sheetViews>
    <sheetView workbookViewId="0">
      <selection activeCell="G2" sqref="E2:G2"/>
    </sheetView>
  </sheetViews>
  <sheetFormatPr defaultRowHeight="15"/>
  <cols>
    <col min="1" max="1" width="9.140625"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L83"/>
  <sheetViews>
    <sheetView workbookViewId="0">
      <selection activeCell="H11" sqref="H11"/>
    </sheetView>
  </sheetViews>
  <sheetFormatPr defaultRowHeight="15"/>
  <cols>
    <col min="1" max="1" width="19.28515625" customWidth="1"/>
    <col min="2" max="2" width="15.28515625" customWidth="1"/>
  </cols>
  <sheetData>
    <row r="3" spans="1:12">
      <c r="A3" s="12" t="s">
        <v>86</v>
      </c>
      <c r="B3" t="s">
        <v>108</v>
      </c>
      <c r="K3" s="4" t="s">
        <v>1</v>
      </c>
      <c r="L3">
        <v>2009</v>
      </c>
    </row>
    <row r="4" spans="1:12">
      <c r="A4" s="13" t="s">
        <v>92</v>
      </c>
      <c r="B4" s="14">
        <v>4055116</v>
      </c>
      <c r="K4" s="7" t="s">
        <v>2</v>
      </c>
      <c r="L4">
        <v>2010</v>
      </c>
    </row>
    <row r="5" spans="1:12">
      <c r="A5" s="13" t="s">
        <v>98</v>
      </c>
      <c r="B5" s="14">
        <v>2155384</v>
      </c>
      <c r="K5" s="4" t="s">
        <v>3</v>
      </c>
      <c r="L5">
        <v>2011</v>
      </c>
    </row>
    <row r="6" spans="1:12">
      <c r="A6" s="13" t="s">
        <v>97</v>
      </c>
      <c r="B6" s="14">
        <v>815264</v>
      </c>
      <c r="K6" s="7" t="s">
        <v>4</v>
      </c>
      <c r="L6">
        <v>2012</v>
      </c>
    </row>
    <row r="7" spans="1:12">
      <c r="A7" s="13" t="s">
        <v>100</v>
      </c>
      <c r="B7" s="14">
        <v>1073724</v>
      </c>
      <c r="K7" s="4" t="s">
        <v>5</v>
      </c>
    </row>
    <row r="8" spans="1:12">
      <c r="A8" s="13" t="s">
        <v>99</v>
      </c>
      <c r="B8" s="14">
        <v>235928</v>
      </c>
      <c r="K8" s="7" t="s">
        <v>6</v>
      </c>
    </row>
    <row r="9" spans="1:12">
      <c r="A9" s="13" t="s">
        <v>101</v>
      </c>
      <c r="B9" s="14">
        <v>1199324</v>
      </c>
      <c r="K9" s="4" t="s">
        <v>7</v>
      </c>
    </row>
    <row r="10" spans="1:12">
      <c r="A10" s="13" t="s">
        <v>94</v>
      </c>
      <c r="B10" s="14">
        <v>578704</v>
      </c>
      <c r="K10" s="7" t="s">
        <v>8</v>
      </c>
    </row>
    <row r="11" spans="1:12">
      <c r="A11" s="13" t="s">
        <v>93</v>
      </c>
      <c r="B11" s="14">
        <v>1124584</v>
      </c>
      <c r="K11" s="4" t="s">
        <v>9</v>
      </c>
    </row>
    <row r="12" spans="1:12">
      <c r="A12" s="13" t="s">
        <v>95</v>
      </c>
      <c r="B12" s="14">
        <v>146888</v>
      </c>
      <c r="K12" s="7" t="s">
        <v>10</v>
      </c>
    </row>
    <row r="13" spans="1:12">
      <c r="A13" s="13" t="s">
        <v>96</v>
      </c>
      <c r="B13" s="14">
        <v>324008</v>
      </c>
      <c r="K13" s="4" t="s">
        <v>11</v>
      </c>
    </row>
    <row r="14" spans="1:12">
      <c r="A14" s="13" t="s">
        <v>102</v>
      </c>
      <c r="B14" s="14">
        <v>288208</v>
      </c>
      <c r="K14" s="7" t="s">
        <v>12</v>
      </c>
    </row>
    <row r="15" spans="1:12">
      <c r="A15" s="13" t="s">
        <v>87</v>
      </c>
      <c r="B15" s="14"/>
      <c r="K15" s="4" t="s">
        <v>13</v>
      </c>
    </row>
    <row r="16" spans="1:12">
      <c r="A16" s="13" t="s">
        <v>88</v>
      </c>
      <c r="B16" s="14">
        <v>11997132</v>
      </c>
      <c r="K16" s="7" t="s">
        <v>14</v>
      </c>
    </row>
    <row r="17" spans="11:11">
      <c r="K17" s="4" t="s">
        <v>15</v>
      </c>
    </row>
    <row r="18" spans="11:11">
      <c r="K18" s="7" t="s">
        <v>16</v>
      </c>
    </row>
    <row r="19" spans="11:11">
      <c r="K19" s="4" t="s">
        <v>17</v>
      </c>
    </row>
    <row r="20" spans="11:11">
      <c r="K20" s="7" t="s">
        <v>18</v>
      </c>
    </row>
    <row r="21" spans="11:11">
      <c r="K21" s="4" t="s">
        <v>19</v>
      </c>
    </row>
    <row r="22" spans="11:11">
      <c r="K22" s="7" t="s">
        <v>20</v>
      </c>
    </row>
    <row r="23" spans="11:11">
      <c r="K23" s="4" t="s">
        <v>21</v>
      </c>
    </row>
    <row r="24" spans="11:11">
      <c r="K24" s="7" t="s">
        <v>22</v>
      </c>
    </row>
    <row r="25" spans="11:11">
      <c r="K25" s="4" t="s">
        <v>23</v>
      </c>
    </row>
    <row r="26" spans="11:11">
      <c r="K26" s="7" t="s">
        <v>24</v>
      </c>
    </row>
    <row r="27" spans="11:11">
      <c r="K27" s="4" t="s">
        <v>25</v>
      </c>
    </row>
    <row r="28" spans="11:11">
      <c r="K28" s="7" t="s">
        <v>26</v>
      </c>
    </row>
    <row r="29" spans="11:11">
      <c r="K29" s="4" t="s">
        <v>27</v>
      </c>
    </row>
    <row r="30" spans="11:11">
      <c r="K30" s="7" t="s">
        <v>28</v>
      </c>
    </row>
    <row r="31" spans="11:11">
      <c r="K31" s="4" t="s">
        <v>29</v>
      </c>
    </row>
    <row r="32" spans="11:11">
      <c r="K32" s="7" t="s">
        <v>30</v>
      </c>
    </row>
    <row r="33" spans="11:11">
      <c r="K33" s="4" t="s">
        <v>31</v>
      </c>
    </row>
    <row r="34" spans="11:11">
      <c r="K34" s="7" t="s">
        <v>32</v>
      </c>
    </row>
    <row r="35" spans="11:11">
      <c r="K35" s="4" t="s">
        <v>33</v>
      </c>
    </row>
    <row r="36" spans="11:11">
      <c r="K36" s="7" t="s">
        <v>34</v>
      </c>
    </row>
    <row r="37" spans="11:11">
      <c r="K37" s="4" t="s">
        <v>35</v>
      </c>
    </row>
    <row r="38" spans="11:11">
      <c r="K38" s="7" t="s">
        <v>36</v>
      </c>
    </row>
    <row r="39" spans="11:11">
      <c r="K39" s="4" t="s">
        <v>37</v>
      </c>
    </row>
    <row r="40" spans="11:11">
      <c r="K40" s="7" t="s">
        <v>38</v>
      </c>
    </row>
    <row r="41" spans="11:11">
      <c r="K41" s="4" t="s">
        <v>39</v>
      </c>
    </row>
    <row r="42" spans="11:11">
      <c r="K42" s="7" t="s">
        <v>40</v>
      </c>
    </row>
    <row r="43" spans="11:11">
      <c r="K43" s="4" t="s">
        <v>41</v>
      </c>
    </row>
    <row r="44" spans="11:11">
      <c r="K44" s="7" t="s">
        <v>42</v>
      </c>
    </row>
    <row r="45" spans="11:11">
      <c r="K45" s="4" t="s">
        <v>43</v>
      </c>
    </row>
    <row r="46" spans="11:11">
      <c r="K46" s="7" t="s">
        <v>44</v>
      </c>
    </row>
    <row r="47" spans="11:11">
      <c r="K47" s="4" t="s">
        <v>45</v>
      </c>
    </row>
    <row r="48" spans="11:11">
      <c r="K48" s="7" t="s">
        <v>46</v>
      </c>
    </row>
    <row r="49" spans="11:11">
      <c r="K49" s="4" t="s">
        <v>47</v>
      </c>
    </row>
    <row r="50" spans="11:11">
      <c r="K50" s="7" t="s">
        <v>48</v>
      </c>
    </row>
    <row r="51" spans="11:11">
      <c r="K51" s="4" t="s">
        <v>49</v>
      </c>
    </row>
    <row r="52" spans="11:11">
      <c r="K52" s="7" t="s">
        <v>50</v>
      </c>
    </row>
    <row r="53" spans="11:11">
      <c r="K53" s="4" t="s">
        <v>51</v>
      </c>
    </row>
    <row r="54" spans="11:11">
      <c r="K54" s="7" t="s">
        <v>52</v>
      </c>
    </row>
    <row r="55" spans="11:11">
      <c r="K55" s="4" t="s">
        <v>53</v>
      </c>
    </row>
    <row r="56" spans="11:11">
      <c r="K56" s="7" t="s">
        <v>54</v>
      </c>
    </row>
    <row r="57" spans="11:11">
      <c r="K57" s="4" t="s">
        <v>55</v>
      </c>
    </row>
    <row r="58" spans="11:11">
      <c r="K58" s="7" t="s">
        <v>56</v>
      </c>
    </row>
    <row r="59" spans="11:11">
      <c r="K59" s="4" t="s">
        <v>57</v>
      </c>
    </row>
    <row r="60" spans="11:11">
      <c r="K60" s="7" t="s">
        <v>58</v>
      </c>
    </row>
    <row r="61" spans="11:11">
      <c r="K61" s="4" t="s">
        <v>59</v>
      </c>
    </row>
    <row r="62" spans="11:11">
      <c r="K62" s="7" t="s">
        <v>60</v>
      </c>
    </row>
    <row r="63" spans="11:11">
      <c r="K63" s="4" t="s">
        <v>61</v>
      </c>
    </row>
    <row r="64" spans="11:11">
      <c r="K64" s="7" t="s">
        <v>62</v>
      </c>
    </row>
    <row r="65" spans="11:11">
      <c r="K65" s="4" t="s">
        <v>63</v>
      </c>
    </row>
    <row r="66" spans="11:11">
      <c r="K66" s="7" t="s">
        <v>64</v>
      </c>
    </row>
    <row r="67" spans="11:11">
      <c r="K67" s="4" t="s">
        <v>65</v>
      </c>
    </row>
    <row r="68" spans="11:11">
      <c r="K68" s="7" t="s">
        <v>66</v>
      </c>
    </row>
    <row r="69" spans="11:11">
      <c r="K69" s="4" t="s">
        <v>67</v>
      </c>
    </row>
    <row r="70" spans="11:11">
      <c r="K70" s="7" t="s">
        <v>68</v>
      </c>
    </row>
    <row r="71" spans="11:11">
      <c r="K71" s="4" t="s">
        <v>69</v>
      </c>
    </row>
    <row r="72" spans="11:11">
      <c r="K72" s="7" t="s">
        <v>70</v>
      </c>
    </row>
    <row r="73" spans="11:11">
      <c r="K73" s="4" t="s">
        <v>71</v>
      </c>
    </row>
    <row r="74" spans="11:11">
      <c r="K74" s="7" t="s">
        <v>72</v>
      </c>
    </row>
    <row r="75" spans="11:11">
      <c r="K75" s="4" t="s">
        <v>73</v>
      </c>
    </row>
    <row r="76" spans="11:11">
      <c r="K76" s="7" t="s">
        <v>74</v>
      </c>
    </row>
    <row r="77" spans="11:11">
      <c r="K77" s="4" t="s">
        <v>75</v>
      </c>
    </row>
    <row r="78" spans="11:11">
      <c r="K78" s="7" t="s">
        <v>76</v>
      </c>
    </row>
    <row r="79" spans="11:11">
      <c r="K79" s="4" t="s">
        <v>77</v>
      </c>
    </row>
    <row r="80" spans="11:11">
      <c r="K80" s="7" t="s">
        <v>78</v>
      </c>
    </row>
    <row r="81" spans="11:11">
      <c r="K81" s="4" t="s">
        <v>79</v>
      </c>
    </row>
    <row r="82" spans="11:11">
      <c r="K82" s="7" t="s">
        <v>80</v>
      </c>
    </row>
    <row r="83" spans="11:11">
      <c r="K83" s="4" t="s">
        <v>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U32"/>
  <sheetViews>
    <sheetView showGridLines="0" showRowColHeaders="0" tabSelected="1" zoomScale="90" zoomScaleNormal="90" workbookViewId="0">
      <selection activeCell="W25" sqref="W25"/>
    </sheetView>
  </sheetViews>
  <sheetFormatPr defaultRowHeight="15"/>
  <cols>
    <col min="1" max="1" width="19.28515625" bestFit="1" customWidth="1"/>
    <col min="2" max="2" width="22.42578125" customWidth="1"/>
    <col min="3" max="3" width="23.7109375" customWidth="1"/>
    <col min="4" max="4" width="21.42578125" customWidth="1"/>
    <col min="10" max="10" width="8.5703125" customWidth="1"/>
    <col min="11" max="11" width="5.85546875" customWidth="1"/>
    <col min="12" max="12" width="13.85546875" customWidth="1"/>
    <col min="13" max="13" width="8.5703125" customWidth="1"/>
    <col min="14" max="15" width="12.5703125" customWidth="1"/>
    <col min="16" max="16" width="9.28515625" customWidth="1"/>
    <col min="17" max="18" width="11.140625" customWidth="1"/>
    <col min="19" max="19" width="9.85546875" customWidth="1"/>
  </cols>
  <sheetData>
    <row r="2" spans="1:4">
      <c r="A2" s="17" t="s">
        <v>86</v>
      </c>
      <c r="B2" s="3" t="s">
        <v>104</v>
      </c>
      <c r="C2" s="3" t="s">
        <v>105</v>
      </c>
      <c r="D2" s="3" t="s">
        <v>106</v>
      </c>
    </row>
    <row r="3" spans="1:4">
      <c r="A3" s="18" t="s">
        <v>92</v>
      </c>
      <c r="B3" s="19">
        <v>1013779</v>
      </c>
      <c r="C3" s="19">
        <v>318163</v>
      </c>
      <c r="D3" s="19">
        <v>695616</v>
      </c>
    </row>
    <row r="4" spans="1:4">
      <c r="A4" s="18" t="s">
        <v>98</v>
      </c>
      <c r="B4" s="19">
        <v>538846</v>
      </c>
      <c r="C4" s="19">
        <v>141932</v>
      </c>
      <c r="D4" s="19">
        <v>396914</v>
      </c>
    </row>
    <row r="5" spans="1:4">
      <c r="A5" s="18" t="s">
        <v>97</v>
      </c>
      <c r="B5" s="19">
        <v>203816</v>
      </c>
      <c r="C5" s="19">
        <v>49210</v>
      </c>
      <c r="D5" s="19">
        <v>154606</v>
      </c>
    </row>
    <row r="6" spans="1:4">
      <c r="A6" s="18" t="s">
        <v>100</v>
      </c>
      <c r="B6" s="19">
        <v>268431</v>
      </c>
      <c r="C6" s="19">
        <v>83314</v>
      </c>
      <c r="D6" s="19">
        <v>185117</v>
      </c>
    </row>
    <row r="7" spans="1:4">
      <c r="A7" s="18" t="s">
        <v>99</v>
      </c>
      <c r="B7" s="19">
        <v>58982</v>
      </c>
      <c r="C7" s="19">
        <v>11681</v>
      </c>
      <c r="D7" s="19">
        <v>47301</v>
      </c>
    </row>
    <row r="8" spans="1:4">
      <c r="A8" s="18" t="s">
        <v>101</v>
      </c>
      <c r="B8" s="19">
        <v>299831</v>
      </c>
      <c r="C8" s="19">
        <v>74767</v>
      </c>
      <c r="D8" s="19">
        <v>225064</v>
      </c>
    </row>
    <row r="9" spans="1:4">
      <c r="A9" s="18" t="s">
        <v>94</v>
      </c>
      <c r="B9" s="19">
        <v>144676</v>
      </c>
      <c r="C9" s="19">
        <v>36088</v>
      </c>
      <c r="D9" s="19">
        <v>108588</v>
      </c>
    </row>
    <row r="10" spans="1:4">
      <c r="A10" s="18" t="s">
        <v>93</v>
      </c>
      <c r="B10" s="19">
        <v>281146</v>
      </c>
      <c r="C10" s="19">
        <v>74528</v>
      </c>
      <c r="D10" s="19">
        <v>206618</v>
      </c>
    </row>
    <row r="11" spans="1:4">
      <c r="A11" s="18" t="s">
        <v>95</v>
      </c>
      <c r="B11" s="19">
        <v>36722</v>
      </c>
      <c r="C11" s="19">
        <v>8988</v>
      </c>
      <c r="D11" s="19">
        <v>27734</v>
      </c>
    </row>
    <row r="12" spans="1:4">
      <c r="A12" s="18" t="s">
        <v>96</v>
      </c>
      <c r="B12" s="19">
        <v>81002</v>
      </c>
      <c r="C12" s="19">
        <v>15894</v>
      </c>
      <c r="D12" s="19">
        <v>65108</v>
      </c>
    </row>
    <row r="13" spans="1:4">
      <c r="A13" s="18" t="s">
        <v>102</v>
      </c>
      <c r="B13" s="19">
        <v>72052</v>
      </c>
      <c r="C13" s="19">
        <v>14313</v>
      </c>
      <c r="D13" s="19">
        <v>57739</v>
      </c>
    </row>
    <row r="14" spans="1:4">
      <c r="A14" s="18" t="s">
        <v>87</v>
      </c>
      <c r="B14" s="19"/>
      <c r="C14" s="19"/>
      <c r="D14" s="19"/>
    </row>
    <row r="15" spans="1:4">
      <c r="A15" s="20" t="s">
        <v>88</v>
      </c>
      <c r="B15" s="21">
        <v>2999283</v>
      </c>
      <c r="C15" s="21">
        <v>828878</v>
      </c>
      <c r="D15" s="21">
        <v>2170405</v>
      </c>
    </row>
    <row r="27" spans="13:21" ht="18.75">
      <c r="O27" s="23"/>
      <c r="P27" s="23"/>
      <c r="Q27" s="23" t="s">
        <v>82</v>
      </c>
      <c r="R27" s="23" t="s">
        <v>83</v>
      </c>
      <c r="S27" s="23" t="s">
        <v>84</v>
      </c>
    </row>
    <row r="28" spans="13:21" ht="18.75">
      <c r="O28" s="23" t="s">
        <v>40</v>
      </c>
      <c r="P28" s="23">
        <v>2011</v>
      </c>
      <c r="Q28" s="23">
        <f>INDEX('VERİ SETİ'!C$3:$Q$83,MATCH(DASHBOARD!O28,Sheet4!$K$3:$K$83,0),MATCH(DASHBOARD!P28,Sheet4!L3:L6,0))</f>
        <v>103503</v>
      </c>
      <c r="R28" s="23">
        <f>INDEX('VERİ SETİ'!C$3:$Q$83,MATCH(DASHBOARD!O28,Sheet4!$K$3:$K$83,0),MATCH(DASHBOARD!P28,Sheet4!L3:L6,0)+1)</f>
        <v>140573</v>
      </c>
      <c r="S28" s="23">
        <f>INDEX('VERİ SETİ'!C$3:$Q$83,MATCH(DASHBOARD!O28,Sheet4!$K$3:$K$83,0),MATCH(DASHBOARD!P28,Sheet4!L3:L6,0)+2)</f>
        <v>9423</v>
      </c>
    </row>
    <row r="31" spans="13:21" ht="39">
      <c r="M31" s="25" t="s">
        <v>109</v>
      </c>
      <c r="N31" s="24"/>
      <c r="O31" s="24"/>
      <c r="P31" s="24"/>
      <c r="Q31" s="24"/>
      <c r="R31" s="24"/>
      <c r="S31" s="24"/>
      <c r="T31" s="24"/>
      <c r="U31" s="24"/>
    </row>
    <row r="32" spans="13:21" ht="39">
      <c r="M32" s="25" t="s">
        <v>110</v>
      </c>
      <c r="N32" s="24"/>
      <c r="O32" s="24"/>
      <c r="P32" s="24"/>
      <c r="Q32" s="24"/>
      <c r="R32" s="24"/>
      <c r="S32" s="24"/>
      <c r="T32" s="24"/>
      <c r="U32" s="24"/>
    </row>
  </sheetData>
  <pageMargins left="0.7" right="0.7" top="0.75" bottom="0.75" header="0.3" footer="0.3"/>
  <pageSetup paperSize="9" orientation="portrait" horizontalDpi="4294967293" verticalDpi="0" r:id="rId2"/>
  <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Sheet4!$K$3:$K$83</xm:f>
          </x14:formula1>
          <xm:sqref>O28</xm:sqref>
        </x14:dataValidation>
        <x14:dataValidation type="list" allowBlank="1" showInputMessage="1" showErrorMessage="1" xr:uid="{00000000-0002-0000-0300-000001000000}">
          <x14:formula1>
            <xm:f>Sheet4!$L$3:$L$6</xm:f>
          </x14:formula1>
          <xm:sqref>P28</xm:sqref>
        </x14:dataValidation>
      </x14:dataValidation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VERİ SETİ</vt:lpstr>
      <vt:lpstr>Sheet2</vt:lpstr>
      <vt:lpstr>Sheet4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özgür</dc:creator>
  <cp:lastModifiedBy>Ozgur</cp:lastModifiedBy>
  <dcterms:created xsi:type="dcterms:W3CDTF">2017-06-09T12:04:44Z</dcterms:created>
  <dcterms:modified xsi:type="dcterms:W3CDTF">2020-12-14T08:25:43Z</dcterms:modified>
</cp:coreProperties>
</file>