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de\AC\Temp\"/>
    </mc:Choice>
  </mc:AlternateContent>
  <xr:revisionPtr revIDLastSave="451" documentId="114_{D093B682-C71C-4D5E-9B10-F54E5792B04E}" xr6:coauthVersionLast="45" xr6:coauthVersionMax="45" xr10:uidLastSave="{DC3DCA5C-0F33-426B-A29E-514FE06C7D0D}"/>
  <bookViews>
    <workbookView xWindow="-120" yWindow="-120" windowWidth="29040" windowHeight="15840" xr2:uid="{CAD7E6A3-13B5-4BC0-8079-6D60C4A305C5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8" i="1" l="1"/>
  <c r="H34" i="1" l="1"/>
  <c r="H35" i="1"/>
  <c r="H38" i="1"/>
  <c r="H37" i="1"/>
  <c r="H36" i="1"/>
  <c r="H28" i="1" l="1"/>
  <c r="H27" i="1"/>
  <c r="H26" i="1"/>
  <c r="G3" i="1"/>
  <c r="F3" i="1" a="1"/>
  <c r="F3" i="1" s="1"/>
  <c r="H49" i="1"/>
  <c r="H17" i="1"/>
  <c r="H18" i="1"/>
  <c r="H8" i="1"/>
  <c r="H9" i="1"/>
  <c r="H6" i="1"/>
  <c r="H31" i="1"/>
  <c r="H7" i="1"/>
  <c r="H14" i="1"/>
  <c r="H29" i="1"/>
  <c r="H30" i="1"/>
  <c r="H19" i="1"/>
  <c r="H20" i="1"/>
  <c r="H21" i="1"/>
  <c r="H10" i="1"/>
  <c r="H12" i="1"/>
  <c r="H11" i="1"/>
  <c r="H13" i="1"/>
  <c r="H22" i="1"/>
  <c r="H23" i="1"/>
  <c r="H24" i="1"/>
  <c r="H41" i="1"/>
  <c r="H42" i="1"/>
  <c r="H43" i="1"/>
  <c r="H44" i="1"/>
  <c r="H39" i="1"/>
  <c r="H40" i="1"/>
  <c r="H45" i="1"/>
  <c r="H46" i="1"/>
  <c r="H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<sst xmlns="http://schemas.openxmlformats.org/spreadsheetml/2006/main" count="267" uniqueCount="168">
  <si>
    <t>TOTAAL</t>
  </si>
  <si>
    <t>PRIJS</t>
  </si>
  <si>
    <t># items</t>
  </si>
  <si>
    <t>item</t>
  </si>
  <si>
    <t>Categorie</t>
  </si>
  <si>
    <t>Leverancier</t>
  </si>
  <si>
    <t>Voorkeur</t>
  </si>
  <si>
    <t>beschrijving</t>
  </si>
  <si>
    <t>prijs/stuk</t>
  </si>
  <si>
    <t>stuks</t>
  </si>
  <si>
    <t>totaal</t>
  </si>
  <si>
    <t>art nr</t>
  </si>
  <si>
    <t>Weblink</t>
  </si>
  <si>
    <t>EK1110</t>
  </si>
  <si>
    <t>communication</t>
  </si>
  <si>
    <t>Beckhoff</t>
  </si>
  <si>
    <t>x</t>
  </si>
  <si>
    <t> EtherCAT end couple</t>
  </si>
  <si>
    <t>el6001</t>
  </si>
  <si>
    <t>serial rs232</t>
  </si>
  <si>
    <t>EL1904</t>
  </si>
  <si>
    <t>eStop</t>
  </si>
  <si>
    <t>4-channel digital input terminal, TwinSAFE, 24 V DC</t>
  </si>
  <si>
    <t>EL6900</t>
  </si>
  <si>
    <t>TwinSAFE Logic </t>
  </si>
  <si>
    <t>Reset knop</t>
  </si>
  <si>
    <t>conrad</t>
  </si>
  <si>
    <t>IP66 reset, tweede voor rem switch als we geen set hebben met rem switch</t>
  </si>
  <si>
    <t>https://www.conrad.be/p/bulgin-mp0031-vandalismebestendige-druktoets-250-vac-5-a-1x-uitaan-ip66-moment-1-stuks-700443</t>
  </si>
  <si>
    <t>Noodstop</t>
  </si>
  <si>
    <t>noodstop</t>
  </si>
  <si>
    <t>https://www.conrad.be/p/schlegel-sil22-qruv-118308-noodstopschakelaar-250-vac-16-a-2x-nc-ip65-1-stuks-706801</t>
  </si>
  <si>
    <t>IP66 reset, tweede voor rem switch</t>
  </si>
  <si>
    <t>https://www.conrad.be/p/bulgin-mp00312-vandalismebestendige-druktoets-250-vac-5-a-1x-uitaan-ip66-moment-1-stuks-700499</t>
  </si>
  <si>
    <t>https://www.conrad.be/p/baco-lbx17202-noodstopschakelaar-in-behuizing-240-vac-25-a-2x-nc-ip66-1-stuks-707064</t>
  </si>
  <si>
    <t>el1008</t>
  </si>
  <si>
    <t>FNR</t>
  </si>
  <si>
    <t>digital EL1008 24v</t>
  </si>
  <si>
    <t xml:space="preserve">EL6070-0033 </t>
  </si>
  <si>
    <t>licence twincat</t>
  </si>
  <si>
    <t xml:space="preserve">Terminals License key EtherCAT Terminal for TwinCAT 3.1 (programmed according to customer specifications) </t>
  </si>
  <si>
    <t>light assembly</t>
  </si>
  <si>
    <t>lichten + rem</t>
  </si>
  <si>
    <t>diygolfcart</t>
  </si>
  <si>
    <t>lichten + toeter + rem knop</t>
  </si>
  <si>
    <t>02-012</t>
  </si>
  <si>
    <t>https://diygolfcart.com/madjax-ezgo-txt-street-legal-light-kit-1996-13/</t>
  </si>
  <si>
    <t>EL3062</t>
  </si>
  <si>
    <t>Pedal</t>
  </si>
  <si>
    <t xml:space="preserve">2-channel analog input terminal 0…10 V, single-ended, 12 bit </t>
  </si>
  <si>
    <t>EL4002</t>
  </si>
  <si>
    <t>2-channel analog output terminal 0…10 V, 12 bit </t>
  </si>
  <si>
    <t>throttle sensor</t>
  </si>
  <si>
    <t>golfcartking</t>
  </si>
  <si>
    <t>MCOR2</t>
  </si>
  <si>
    <t>1033279-01</t>
  </si>
  <si>
    <t>https://www.golfcartking.com/club-car-2004-up-potentiometer-mcor-input/</t>
  </si>
  <si>
    <t>Evdrive</t>
  </si>
  <si>
    <t>MCOR3</t>
  </si>
  <si>
    <t>https://www.evdrives.com/product_p/thr-mcor-prec.htm</t>
  </si>
  <si>
    <t>golfcartgarage</t>
  </si>
  <si>
    <t>MCOR4</t>
  </si>
  <si>
    <t>https://www.golfcartgarage.com/club-car-precedent-golf-cart-mcor-2-electric-pedal-group-1/</t>
  </si>
  <si>
    <t>Gas pedaal</t>
  </si>
  <si>
    <t>volledige pedal setup (Shipping offers and discount rates for orders shipped in the contiguous US only. )</t>
  </si>
  <si>
    <t>CON-064</t>
  </si>
  <si>
    <t>https://www.golfcartking.com/club-car-precedent-full-pedal-assembly-2009-up/</t>
  </si>
  <si>
    <t>pedalen assembly</t>
  </si>
  <si>
    <t>mercadolibre</t>
  </si>
  <si>
    <t>volledige pedal setup (button enough?)</t>
  </si>
  <si>
    <t>https://articulo.mercadolibre.cl/MLC-472149515-fat-dragon-golf-club-car-102500001-acelerador-montaje-de-_JM</t>
  </si>
  <si>
    <t>buggiesunlimited</t>
  </si>
  <si>
    <t>volledige pedal setup</t>
  </si>
  <si>
    <t>1025950-21</t>
  </si>
  <si>
    <t>https://www.buggiesunlimited.com/product.asp?sku=8401</t>
  </si>
  <si>
    <t>handig voor labo-simulator (zie opm pedalen)</t>
  </si>
  <si>
    <t>https://www.golfcartking.com/club-car-ds-madjax-street-legal-light-kit-gas-electric-93-up/</t>
  </si>
  <si>
    <t>gas pedaal</t>
  </si>
  <si>
    <t>kellycontroller</t>
  </si>
  <si>
    <t>als mogelijke vervanging voor pedalen assembly &amp; MCOR, moet wel nog knop voor rem bij</t>
  </si>
  <si>
    <t>Kelly 0-5V Throttle Pedal</t>
  </si>
  <si>
    <t>https://www.kellycontroller.com/shop/kelly-0-5v-throttle-pedal/</t>
  </si>
  <si>
    <t>evdrives</t>
  </si>
  <si>
    <t>0-5V output, 5V input</t>
  </si>
  <si>
    <t>THR-FP6-0-5V</t>
  </si>
  <si>
    <t>https://www.evdrives.com/product_p/thr-fp6-0-5v.htm</t>
  </si>
  <si>
    <t>electricmotorsport</t>
  </si>
  <si>
    <t>0-5V Hall Effect</t>
  </si>
  <si>
    <t>0-5V Hall Effect (FP-6 Style)</t>
  </si>
  <si>
    <t>https://www.electricmotorsport.com/ev-parts/foot-pedal-throttle-0-5v-hall-effect.html</t>
  </si>
  <si>
    <t>el1114</t>
  </si>
  <si>
    <t>pinkers en lichten</t>
  </si>
  <si>
    <t>digitale input 4 channel 12V</t>
  </si>
  <si>
    <t>el2024-0010</t>
  </si>
  <si>
    <t>digitale output 4 channel 12V</t>
  </si>
  <si>
    <t>CX9020</t>
  </si>
  <si>
    <t>PLC</t>
  </si>
  <si>
    <t>PLC met runtime and licence</t>
  </si>
  <si>
    <t>el9505</t>
  </si>
  <si>
    <t>power supply</t>
  </si>
  <si>
    <t>Power supply unit terminal 24 V DC, output 5 V DC, 0.5 A</t>
  </si>
  <si>
    <t>el9512</t>
  </si>
  <si>
    <t>Power supply unit terminal 24 V DC, output 12 V DC, 0.5 A</t>
  </si>
  <si>
    <t>stuur kolom</t>
  </si>
  <si>
    <t>stuurinrichting</t>
  </si>
  <si>
    <t>STEERING COLUMN ASSEMBLY</t>
  </si>
  <si>
    <t>https://www.golfcartking.com/ez-go-rxv-steering-column-assembly/</t>
  </si>
  <si>
    <t>Frame voor stuurwiel</t>
  </si>
  <si>
    <t>bol.com</t>
  </si>
  <si>
    <t>UGX Wheelstand</t>
  </si>
  <si>
    <t>https://www.bol.com/nl/p/ugx-wheelstand/9200000062241469/?bltg=itm_event%3Dclick%26mmt_id%3DXniKGwabLpK3t2S5cNGXzAAAAHA%26slt_type%3Drecommendations%26pg_nm%3Dpdp%26slt_id%3Dprd_reco%26slt_nm%3Dproduct_recommendations%26slt_pos%3DC1%26slt_owner%3Dccs%26itm_type%3Dproduct%26itm_lp%3D5%26itm_id%3D9200000062241469&amp;bltgh=g8uUrVIYr9V0r4z8DTVD4Q.1_6_7.12.ProductTitle</t>
  </si>
  <si>
    <t>stuurhuis</t>
  </si>
  <si>
    <t>Brinkmotoren</t>
  </si>
  <si>
    <t>Quad ATV Buggy stuurhuis set</t>
  </si>
  <si>
    <t>4656 (B2-8-2-5)</t>
  </si>
  <si>
    <t>https://www.brinkmotoren.nl/Frame_quad/stuurhuis/3676</t>
  </si>
  <si>
    <t>Quad ATV stuur kolom 54cm</t>
  </si>
  <si>
    <t>2997 (B-12-2-7)</t>
  </si>
  <si>
    <t>https://www.brinkmotoren.nl/Frame_quad/chinese_atv_quad/2094</t>
  </si>
  <si>
    <t>dreamland</t>
  </si>
  <si>
    <t>Nacon RC-300 Foldable Racing Frame voor stuurwiel</t>
  </si>
  <si>
    <t>https://www.dreamland.be/e/nl/dl/nacon-rc-300-foldable-racing-frame-voor-stuurwiel-165021?utm_source=awin_&amp;utm_medium=affiliate&amp;utm_campaign=be.redbrain.shop_RedBrain_176013&amp;utm_content=Direct+Linking_25370708697&amp;awc=16159_1584735621_d4178d9247c16607817c18110a42b162</t>
  </si>
  <si>
    <t>AS2042-1x1</t>
  </si>
  <si>
    <t xml:space="preserve">stuurmechanisme </t>
  </si>
  <si>
    <t>stepper</t>
  </si>
  <si>
    <t>EL7041</t>
  </si>
  <si>
    <t>driver</t>
  </si>
  <si>
    <t>Plaatwiel 21 tands 3/8"</t>
  </si>
  <si>
    <t>Indi</t>
  </si>
  <si>
    <t>kettingwiel 21t</t>
  </si>
  <si>
    <t>PW3821</t>
  </si>
  <si>
    <t>https://www.indi.nl/nl-nl/p/Plaatwiel-21-tands-3/8--PW3821</t>
  </si>
  <si>
    <t>Kettingwiel 3/8" 12 tands</t>
  </si>
  <si>
    <t>kettingwiel 12t</t>
  </si>
  <si>
    <t>SE3812</t>
  </si>
  <si>
    <t>https://www.indi.nl/nl-nl/p/Kettingwiel-3/8-12-tands-SE3812</t>
  </si>
  <si>
    <t>Rollenketting 3/8x7/32"</t>
  </si>
  <si>
    <t>ketting</t>
  </si>
  <si>
    <t>KE38732</t>
  </si>
  <si>
    <t>https://www.indi.nl/nl-nl/p/Rollenketting-3/8x7/32--KE38732</t>
  </si>
  <si>
    <t>Sluitschakel 3/8x7/32"</t>
  </si>
  <si>
    <t>Sluitschakel</t>
  </si>
  <si>
    <t>VE38732</t>
  </si>
  <si>
    <t>https://www.indi.nl/nl-nl/p/Sluitschakel-3/8x7/32--VE38732</t>
  </si>
  <si>
    <t>Plaatwiel 06B-1 Z=21</t>
  </si>
  <si>
    <t>Eriks</t>
  </si>
  <si>
    <t>https://shop.eriks.be/nl/plaatwiel-06b-1-z-21-gehard-23547532/</t>
  </si>
  <si>
    <t>Kettingwiel 06B-1 Z=12</t>
  </si>
  <si>
    <t>https://shop.eriks.be/nl/kettingwiel-06b-1-z-12-voorgeboord-gehard-23545878/</t>
  </si>
  <si>
    <t>Rollenketting Fenner Plus ISO 06B-1 steek 3/8"</t>
  </si>
  <si>
    <t>https://shop.eriks.be/nl/rollenketting-fenner-plus-iso-06b-1-steek-3-8-quot-simplex-doos-7-62-mtr-12252017/</t>
  </si>
  <si>
    <t>Verbindingsschakel met veerclip</t>
  </si>
  <si>
    <t>sluitschakel</t>
  </si>
  <si>
    <t>https://shop.eriks.be/nl/mechanische-aandrijftechniek-kettingen-rollenketting-kettingschakels/verbindingsschakel-met-veerclip-fenner-plus-iso-06b-1-steek-3-8-quot-simplex-12252018/?itemFacet=x_type%3A%22BS+06B-1%22</t>
  </si>
  <si>
    <t xml:space="preserve">Algemeen </t>
  </si>
  <si>
    <t>Conrad</t>
  </si>
  <si>
    <t>noodstop, voor en achter</t>
  </si>
  <si>
    <t>https://www.conrad.be/p/tru-components-xz-9108-eindschakelaar-250-vac-10-a-zwenkbare-rolhendel-moment-ip65-1-stuks-1569253</t>
  </si>
  <si>
    <t>eindschakelaar</t>
  </si>
  <si>
    <t>Eindschakelaar Zwenkbare rolhendel</t>
  </si>
  <si>
    <t>https://infosys.beckhoff.com/index_en.htm</t>
  </si>
  <si>
    <t>https://www.beckhoff.com/EL7041/</t>
  </si>
  <si>
    <t>https://www.conrad.be/p/finder-495270120050-relaismodule-nominale-spanning-12-vdc-schakelstroom-max-8-a-2x-wisselcontact-1-stuks-503132</t>
  </si>
  <si>
    <t>Finder 49.52.7.012.0050 Relaismodule</t>
  </si>
  <si>
    <t>DIN-rail relais op 12V coil spanning voor het aansturen van FNR switch en lichten</t>
  </si>
  <si>
    <t xml:space="preserve"> €11.99</t>
  </si>
  <si>
    <t>€ 119.90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</si>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</sst>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€-2]\ * #,##0.00_ ;_ [$€-2]\ * \-#,##0.00_ ;_ [$€-2]\ * &quot;-&quot;??_ ;_ @_ "/>
    <numFmt numFmtId="165" formatCode="&quot;€&quot;\ #,##0.00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 Narrow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3" fillId="0" borderId="0" xfId="0" applyFont="1" applyAlignment="1">
      <alignment vertical="center"/>
    </xf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1" applyFill="1" applyBorder="1"/>
    <xf numFmtId="165" fontId="0" fillId="0" borderId="0" xfId="0" applyNumberFormat="1" applyBorder="1"/>
    <xf numFmtId="165" fontId="0" fillId="0" borderId="0" xfId="0" applyNumberFormat="1" applyFill="1" applyBorder="1"/>
    <xf numFmtId="165" fontId="0" fillId="0" borderId="0" xfId="0" applyNumberFormat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Fill="1" applyBorder="1" applyAlignment="1">
      <alignment horizontal="right"/>
    </xf>
    <xf numFmtId="0" fontId="4" fillId="0" borderId="0" xfId="0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Border="1"/>
    <xf numFmtId="0" fontId="0" fillId="2" borderId="0" xfId="0" applyFill="1"/>
    <xf numFmtId="164" fontId="0" fillId="2" borderId="0" xfId="0" applyNumberFormat="1" applyFill="1" applyBorder="1"/>
    <xf numFmtId="0" fontId="0" fillId="2" borderId="0" xfId="0" applyNumberFormat="1" applyFill="1" applyBorder="1"/>
    <xf numFmtId="165" fontId="0" fillId="2" borderId="0" xfId="0" applyNumberFormat="1" applyFill="1" applyBorder="1"/>
    <xf numFmtId="0" fontId="0" fillId="2" borderId="0" xfId="0" applyFill="1" applyBorder="1" applyAlignment="1">
      <alignment horizontal="right"/>
    </xf>
    <xf numFmtId="0" fontId="1" fillId="2" borderId="0" xfId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65" fontId="2" fillId="0" borderId="0" xfId="0" applyNumberFormat="1" applyFont="1" applyFill="1"/>
    <xf numFmtId="0" fontId="5" fillId="3" borderId="1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0" fontId="1" fillId="4" borderId="0" xfId="1" applyFill="1"/>
    <xf numFmtId="165" fontId="2" fillId="0" borderId="0" xfId="0" applyNumberFormat="1" applyFont="1" applyFill="1" applyAlignment="1">
      <alignment horizontal="right"/>
    </xf>
    <xf numFmtId="0" fontId="0" fillId="0" borderId="0" xfId="0" applyBorder="1" applyAlignment="1">
      <alignment horizontal="left"/>
    </xf>
    <xf numFmtId="0" fontId="6" fillId="2" borderId="0" xfId="0" applyFont="1" applyFill="1"/>
    <xf numFmtId="0" fontId="7" fillId="5" borderId="0" xfId="0" applyFont="1" applyFill="1"/>
    <xf numFmtId="0" fontId="8" fillId="0" borderId="0" xfId="0" applyFont="1"/>
    <xf numFmtId="0" fontId="8" fillId="0" borderId="0" xfId="0" applyFont="1" applyAlignment="1">
      <alignment horizontal="center"/>
    </xf>
    <xf numFmtId="164" fontId="8" fillId="0" borderId="0" xfId="0" applyNumberFormat="1" applyFont="1"/>
    <xf numFmtId="0" fontId="8" fillId="0" borderId="0" xfId="0" applyNumberFormat="1" applyFont="1"/>
    <xf numFmtId="165" fontId="8" fillId="0" borderId="0" xfId="0" applyNumberFormat="1" applyFont="1" applyFill="1" applyBorder="1"/>
    <xf numFmtId="0" fontId="8" fillId="0" borderId="0" xfId="0" applyFont="1" applyAlignment="1">
      <alignment horizontal="right"/>
    </xf>
    <xf numFmtId="0" fontId="8" fillId="5" borderId="0" xfId="0" applyFont="1" applyFill="1"/>
    <xf numFmtId="0" fontId="8" fillId="5" borderId="0" xfId="0" applyFont="1" applyFill="1" applyAlignment="1">
      <alignment horizontal="center"/>
    </xf>
    <xf numFmtId="164" fontId="8" fillId="5" borderId="0" xfId="0" applyNumberFormat="1" applyFont="1" applyFill="1"/>
    <xf numFmtId="0" fontId="8" fillId="5" borderId="0" xfId="0" applyNumberFormat="1" applyFont="1" applyFill="1"/>
    <xf numFmtId="165" fontId="8" fillId="5" borderId="0" xfId="0" applyNumberFormat="1" applyFont="1" applyFill="1" applyBorder="1"/>
    <xf numFmtId="0" fontId="8" fillId="5" borderId="0" xfId="0" applyFont="1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Fill="1" applyBorder="1" applyAlignment="1"/>
    <xf numFmtId="164" fontId="0" fillId="0" borderId="0" xfId="0" applyNumberFormat="1" applyFill="1"/>
    <xf numFmtId="0" fontId="0" fillId="0" borderId="0" xfId="0" applyNumberFormat="1" applyFill="1"/>
    <xf numFmtId="165" fontId="0" fillId="0" borderId="0" xfId="0" applyNumberFormat="1" applyFill="1"/>
    <xf numFmtId="0" fontId="0" fillId="0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11">
    <dxf>
      <alignment horizontal="right"/>
    </dxf>
    <dxf>
      <numFmt numFmtId="165" formatCode="&quot;€&quot;\ #,##0.00"/>
    </dxf>
    <dxf>
      <numFmt numFmtId="0" formatCode="General"/>
    </dxf>
    <dxf>
      <numFmt numFmtId="164" formatCode="_ [$€-2]\ * #,##0.00_ ;_ [$€-2]\ * \-#,##0.00_ ;_ [$€-2]\ * &quot;-&quot;??_ ;_ @_ "/>
    </dxf>
    <dxf>
      <alignment horizontal="center" vertical="bottom" textRotation="0" wrapText="0" indent="0" justifyLastLine="0" shrinkToFit="0" readingOrder="0"/>
    </dxf>
    <dxf>
      <font>
        <strike/>
      </font>
      <fill>
        <patternFill>
          <bgColor rgb="FFFF0000"/>
        </patternFill>
      </fill>
    </dxf>
    <dxf>
      <font>
        <strike/>
      </font>
      <fill>
        <patternFill>
          <bgColor rgb="FFFF0000"/>
        </patternFill>
      </fill>
    </dxf>
    <dxf>
      <font>
        <strike/>
      </font>
      <fill>
        <patternFill>
          <bgColor rgb="FFFF0000"/>
        </patternFill>
      </fill>
    </dxf>
    <dxf>
      <font>
        <strike/>
      </font>
      <fill>
        <patternFill>
          <bgColor rgb="FFFF0000"/>
        </patternFill>
      </fill>
    </dxf>
    <dxf>
      <font>
        <strike/>
      </font>
      <fill>
        <patternFill>
          <bgColor rgb="FFFF0000"/>
        </patternFill>
      </fill>
    </dxf>
    <dxf>
      <font>
        <strike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FC6D8-74A8-4F72-8C66-265436468DB5}" name="Tabel2" displayName="Tabel2" ref="A5:J55" totalsRowShown="0">
  <autoFilter ref="A5:J55" xr:uid="{4AB01979-BAEA-4BF7-910D-ED677FF30D0E}"/>
  <sortState xmlns:xlrd2="http://schemas.microsoft.com/office/spreadsheetml/2017/richdata2" ref="A6:J68">
    <sortCondition ref="B5:B68"/>
  </sortState>
  <tableColumns count="10">
    <tableColumn id="1" xr3:uid="{7ABB2626-B2DD-494B-A110-AE81AC5BF6C2}" name="item"/>
    <tableColumn id="2" xr3:uid="{B06A376B-4B15-4489-9510-DDAE56543538}" name="Categorie"/>
    <tableColumn id="3" xr3:uid="{356DE503-1323-4167-BB25-147D65CED005}" name="Leverancier"/>
    <tableColumn id="10" xr3:uid="{18A69C0B-A9DD-43E2-A995-F3C3CADADAB3}" name="Voorkeur" dataDxfId="4"/>
    <tableColumn id="4" xr3:uid="{C6BDC117-42BA-460F-9AC5-4E7D77DF4051}" name="beschrijving"/>
    <tableColumn id="5" xr3:uid="{4C6EC290-00F6-4B4B-A312-9C8CB35772BF}" name="prijs/stuk" dataDxfId="3"/>
    <tableColumn id="6" xr3:uid="{D635426D-22C1-4E23-9E3F-FE62B8F15286}" name="stuks" dataDxfId="2"/>
    <tableColumn id="7" xr3:uid="{53CDC5DB-3DAF-4B8D-8925-6DECBBFCDCD0}" name="totaal" dataDxfId="1"/>
    <tableColumn id="8" xr3:uid="{450082E0-C7C9-43B8-BB93-B30AA868AD79}" name="art nr" dataDxfId="0"/>
    <tableColumn id="9" xr3:uid="{11D801B5-59E1-4FFE-9EBE-FFED2B7BC732}" name="Web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nrad.be/p/baco-lbx17202-noodstopschakelaar-in-behuizing-240-vac-25-a-2x-nc-ip66-1-stuks-707064" TargetMode="External"/><Relationship Id="rId18" Type="http://schemas.openxmlformats.org/officeDocument/2006/relationships/hyperlink" Target="https://articulo.mercadolibre.cl/MLC-472149515-fat-dragon-golf-club-car-102500001-acelerador-montaje-de-_JM" TargetMode="External"/><Relationship Id="rId26" Type="http://schemas.openxmlformats.org/officeDocument/2006/relationships/hyperlink" Target="https://www.bol.com/nl/p/ugx-wheelstand/9200000062241469/?bltg=itm_event%3Dclick%26mmt_id%3DXniKGwabLpK3t2S5cNGXzAAAAHA%26slt_type%3Drecommendations%26pg_nm%3Dpdp%26slt_id%3Dprd_reco%26slt_nm%3Dproduct_recommendations%26slt_pos%3DC1%26slt_owner%3Dccs%26itm_type%3Dproduct%26itm_lp%3D5%26itm_id%3D9200000062241469&amp;bltgh=g8uUrVIYr9V0r4z8DTVD4Q.1_6_7.12.ProductTitle" TargetMode="External"/><Relationship Id="rId3" Type="http://schemas.openxmlformats.org/officeDocument/2006/relationships/hyperlink" Target="https://shop.eriks.be/nl/kettingwiel-06b-1-z-12-voorgeboord-gehard-23545878/" TargetMode="External"/><Relationship Id="rId21" Type="http://schemas.openxmlformats.org/officeDocument/2006/relationships/hyperlink" Target="https://www.kellycontroller.com/shop/kelly-0-5v-throttle-pedal/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www.indi.nl/nl-nl/p/Rollenketting-3/8x7/32--KE38732" TargetMode="External"/><Relationship Id="rId12" Type="http://schemas.openxmlformats.org/officeDocument/2006/relationships/hyperlink" Target="https://www.golfcartking.com/club-car-2004-up-potentiometer-mcor-input/" TargetMode="External"/><Relationship Id="rId17" Type="http://schemas.openxmlformats.org/officeDocument/2006/relationships/hyperlink" Target="https://www.buggiesunlimited.com/product.asp?sku=8401" TargetMode="External"/><Relationship Id="rId25" Type="http://schemas.openxmlformats.org/officeDocument/2006/relationships/hyperlink" Target="https://www.brinkmotoren.nl/Frame_quad/chinese_atv_quad/2094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shop.eriks.be/nl/plaatwiel-06b-1-z-21-gehard-23547532/" TargetMode="External"/><Relationship Id="rId16" Type="http://schemas.openxmlformats.org/officeDocument/2006/relationships/hyperlink" Target="https://www.conrad.be/p/bulgin-mp00312-vandalismebestendige-druktoets-250-vac-5-a-1x-uitaan-ip66-moment-1-stuks-700499" TargetMode="External"/><Relationship Id="rId20" Type="http://schemas.openxmlformats.org/officeDocument/2006/relationships/hyperlink" Target="https://www.golfcartking.com/club-car-ds-madjax-street-legal-light-kit-gas-electric-93-up/" TargetMode="External"/><Relationship Id="rId29" Type="http://schemas.openxmlformats.org/officeDocument/2006/relationships/hyperlink" Target="https://diygolfcart.com/madjax-ezgo-txt-street-legal-light-kit-1996-13/" TargetMode="External"/><Relationship Id="rId1" Type="http://schemas.openxmlformats.org/officeDocument/2006/relationships/hyperlink" Target="https://shop.eriks.be/nl/rollenketting-fenner-plus-iso-06b-1-steek-3-8-quot-simplex-doos-7-62-mtr-12252017/" TargetMode="External"/><Relationship Id="rId6" Type="http://schemas.openxmlformats.org/officeDocument/2006/relationships/hyperlink" Target="https://www.indi.nl/nl-nl/p/Kettingwiel-3/8-12-tands-SE3812" TargetMode="External"/><Relationship Id="rId11" Type="http://schemas.openxmlformats.org/officeDocument/2006/relationships/hyperlink" Target="https://www.evdrives.com/product_p/thr-mcor-prec.htm" TargetMode="External"/><Relationship Id="rId24" Type="http://schemas.openxmlformats.org/officeDocument/2006/relationships/hyperlink" Target="https://www.brinkmotoren.nl/Frame_quad/stuurhuis/3676" TargetMode="External"/><Relationship Id="rId32" Type="http://schemas.openxmlformats.org/officeDocument/2006/relationships/hyperlink" Target="https://infosys.beckhoff.com/index_en.htm" TargetMode="External"/><Relationship Id="rId5" Type="http://schemas.openxmlformats.org/officeDocument/2006/relationships/hyperlink" Target="https://www.indi.nl/nl-nl/p/Plaatwiel-21-tands-3/8--PW3821" TargetMode="External"/><Relationship Id="rId15" Type="http://schemas.openxmlformats.org/officeDocument/2006/relationships/hyperlink" Target="https://www.conrad.be/p/bulgin-mp0031-vandalismebestendige-druktoets-250-vac-5-a-1x-uitaan-ip66-moment-1-stuks-700443" TargetMode="External"/><Relationship Id="rId23" Type="http://schemas.openxmlformats.org/officeDocument/2006/relationships/hyperlink" Target="https://www.electricmotorsport.com/ev-parts/foot-pedal-throttle-0-5v-hall-effect.html" TargetMode="External"/><Relationship Id="rId28" Type="http://schemas.openxmlformats.org/officeDocument/2006/relationships/hyperlink" Target="https://www.golfcartking.com/ez-go-rxv-steering-column-assembly/" TargetMode="External"/><Relationship Id="rId10" Type="http://schemas.openxmlformats.org/officeDocument/2006/relationships/hyperlink" Target="https://www.golfcartgarage.com/club-car-precedent-golf-cart-mcor-2-electric-pedal-group-1/" TargetMode="External"/><Relationship Id="rId19" Type="http://schemas.openxmlformats.org/officeDocument/2006/relationships/hyperlink" Target="https://www.golfcartking.com/club-car-precedent-full-pedal-assembly-2009-up/" TargetMode="External"/><Relationship Id="rId31" Type="http://schemas.openxmlformats.org/officeDocument/2006/relationships/hyperlink" Target="https://www.conrad.be/p/tru-components-xz-9108-eindschakelaar-250-vac-10-a-zwenkbare-rolhendel-moment-ip65-1-stuks-1569253" TargetMode="External"/><Relationship Id="rId4" Type="http://schemas.openxmlformats.org/officeDocument/2006/relationships/hyperlink" Target="https://www.beckhoff.com/EL7041/" TargetMode="External"/><Relationship Id="rId9" Type="http://schemas.openxmlformats.org/officeDocument/2006/relationships/hyperlink" Target="https://shop.eriks.be/nl/mechanische-aandrijftechniek-kettingen-rollenketting-kettingschakels/verbindingsschakel-met-veerclip-fenner-plus-iso-06b-1-steek-3-8-quot-simplex-12252018/?itemFacet=x_type%3A%22BS+06B-1%22" TargetMode="External"/><Relationship Id="rId14" Type="http://schemas.openxmlformats.org/officeDocument/2006/relationships/hyperlink" Target="https://www.conrad.be/p/schlegel-sil22-qruv-118308-noodstopschakelaar-250-vac-16-a-2x-nc-ip65-1-stuks-706801" TargetMode="External"/><Relationship Id="rId22" Type="http://schemas.openxmlformats.org/officeDocument/2006/relationships/hyperlink" Target="https://www.evdrives.com/product_p/thr-fp6-0-5v.htm" TargetMode="External"/><Relationship Id="rId27" Type="http://schemas.openxmlformats.org/officeDocument/2006/relationships/hyperlink" Target="https://www.dreamland.be/e/nl/dl/nacon-rc-300-foldable-racing-frame-voor-stuurwiel-165021?utm_source=awin_&amp;utm_medium=affiliate&amp;utm_campaign=be.redbrain.shop_RedBrain_176013&amp;utm_content=Direct+Linking_25370708697&amp;awc=16159_1584735621_d4178d9247c16607817c18110a42b162" TargetMode="External"/><Relationship Id="rId30" Type="http://schemas.openxmlformats.org/officeDocument/2006/relationships/hyperlink" Target="https://www.conrad.be/p/finder-495270120050-relaismodule-nominale-spanning-12-vdc-schakelstroom-max-8-a-2x-wisselcontact-1-stuks-503132" TargetMode="External"/><Relationship Id="rId8" Type="http://schemas.openxmlformats.org/officeDocument/2006/relationships/hyperlink" Target="https://www.indi.nl/nl-nl/p/Sluitschakel-3/8x7/32--VE38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32B2-49AB-4FB0-B2EF-47ABF8C077FF}">
  <dimension ref="A2:J70"/>
  <sheetViews>
    <sheetView tabSelected="1" topLeftCell="A31" workbookViewId="0">
      <selection activeCell="D50" sqref="D50"/>
    </sheetView>
  </sheetViews>
  <sheetFormatPr defaultRowHeight="15"/>
  <cols>
    <col min="1" max="1" width="40" customWidth="1"/>
    <col min="2" max="2" width="20.28515625" customWidth="1"/>
    <col min="3" max="3" width="13.42578125" customWidth="1"/>
    <col min="4" max="4" width="13.42578125" style="27" customWidth="1"/>
    <col min="5" max="5" width="57.42578125" customWidth="1"/>
    <col min="6" max="6" width="12.42578125" style="1" customWidth="1"/>
    <col min="7" max="7" width="9.42578125" customWidth="1"/>
    <col min="8" max="8" width="13" style="10" customWidth="1"/>
    <col min="9" max="9" width="19.5703125" style="18" customWidth="1"/>
    <col min="10" max="10" width="133.5703125" customWidth="1"/>
  </cols>
  <sheetData>
    <row r="2" spans="1:10">
      <c r="E2" s="36" t="s">
        <v>0</v>
      </c>
      <c r="F2" s="36" t="s">
        <v>1</v>
      </c>
      <c r="G2" s="36" t="s">
        <v>2</v>
      </c>
    </row>
    <row r="3" spans="1:10" s="26" customFormat="1">
      <c r="A3" s="33"/>
      <c r="B3" s="33"/>
      <c r="C3" s="33"/>
      <c r="D3" s="34"/>
      <c r="E3" s="36"/>
      <c r="F3" s="37" cm="1">
        <f t="array" ref="F3">SUMPRODUCT(--(Tabel2[Voorkeur]&lt;&gt;""),Tabel2[prijs/stuk],Tabel2[stuks])</f>
        <v>2421.83</v>
      </c>
      <c r="G3" s="36">
        <f>SUMIF(Tabel2[Voorkeur],"&lt;&gt;",Tabel2[stuks])</f>
        <v>43</v>
      </c>
      <c r="H3" s="35"/>
      <c r="I3" s="39"/>
      <c r="J3" s="33"/>
    </row>
    <row r="5" spans="1:10">
      <c r="A5" s="2" t="s">
        <v>3</v>
      </c>
      <c r="B5" s="2" t="s">
        <v>4</v>
      </c>
      <c r="C5" t="s">
        <v>5</v>
      </c>
      <c r="D5" s="27" t="s">
        <v>6</v>
      </c>
      <c r="E5" s="2" t="s">
        <v>7</v>
      </c>
      <c r="F5" s="3" t="s">
        <v>8</v>
      </c>
      <c r="G5" s="2" t="s">
        <v>9</v>
      </c>
      <c r="H5" s="8" t="s">
        <v>10</v>
      </c>
      <c r="I5" s="40" t="s">
        <v>11</v>
      </c>
      <c r="J5" s="2" t="s">
        <v>12</v>
      </c>
    </row>
    <row r="6" spans="1:10">
      <c r="A6" t="s">
        <v>13</v>
      </c>
      <c r="B6" t="s">
        <v>14</v>
      </c>
      <c r="C6" s="5" t="s">
        <v>15</v>
      </c>
      <c r="D6" s="32" t="s">
        <v>16</v>
      </c>
      <c r="E6" s="5" t="s">
        <v>17</v>
      </c>
      <c r="F6" s="1">
        <v>98</v>
      </c>
      <c r="G6" s="14">
        <v>1</v>
      </c>
      <c r="H6" s="9">
        <f t="shared" ref="H6:H14" si="0">F6*G6</f>
        <v>98</v>
      </c>
    </row>
    <row r="7" spans="1:10">
      <c r="A7" t="s">
        <v>18</v>
      </c>
      <c r="B7" t="s">
        <v>14</v>
      </c>
      <c r="C7" t="s">
        <v>15</v>
      </c>
      <c r="D7" s="27" t="s">
        <v>16</v>
      </c>
      <c r="E7" s="26" t="s">
        <v>19</v>
      </c>
      <c r="F7" s="1">
        <v>175</v>
      </c>
      <c r="G7" s="14">
        <v>1</v>
      </c>
      <c r="H7" s="9">
        <f t="shared" si="0"/>
        <v>175</v>
      </c>
    </row>
    <row r="8" spans="1:10">
      <c r="A8" t="s">
        <v>20</v>
      </c>
      <c r="B8" t="s">
        <v>21</v>
      </c>
      <c r="C8" s="5" t="s">
        <v>15</v>
      </c>
      <c r="D8" s="32" t="s">
        <v>16</v>
      </c>
      <c r="E8" s="5" t="s">
        <v>22</v>
      </c>
      <c r="F8" s="1">
        <v>149</v>
      </c>
      <c r="G8" s="14">
        <v>1</v>
      </c>
      <c r="H8" s="9">
        <f t="shared" si="0"/>
        <v>149</v>
      </c>
    </row>
    <row r="9" spans="1:10">
      <c r="A9" t="s">
        <v>23</v>
      </c>
      <c r="B9" t="s">
        <v>21</v>
      </c>
      <c r="C9" s="5" t="s">
        <v>15</v>
      </c>
      <c r="D9" s="32" t="s">
        <v>16</v>
      </c>
      <c r="E9" s="5" t="s">
        <v>24</v>
      </c>
      <c r="F9" s="1">
        <v>138</v>
      </c>
      <c r="G9" s="14">
        <v>1</v>
      </c>
      <c r="H9" s="9">
        <f t="shared" si="0"/>
        <v>138</v>
      </c>
    </row>
    <row r="10" spans="1:10">
      <c r="A10" t="s">
        <v>25</v>
      </c>
      <c r="B10" s="26" t="s">
        <v>21</v>
      </c>
      <c r="C10" s="55" t="s">
        <v>26</v>
      </c>
      <c r="D10" s="28" t="s">
        <v>16</v>
      </c>
      <c r="E10" t="s">
        <v>27</v>
      </c>
      <c r="F10" s="1">
        <v>20.239999999999998</v>
      </c>
      <c r="G10" s="14">
        <v>2</v>
      </c>
      <c r="H10" s="9">
        <f t="shared" si="0"/>
        <v>40.479999999999997</v>
      </c>
      <c r="I10" s="18">
        <v>700443</v>
      </c>
      <c r="J10" s="29" t="s">
        <v>28</v>
      </c>
    </row>
    <row r="11" spans="1:10">
      <c r="A11" t="s">
        <v>29</v>
      </c>
      <c r="B11" t="s">
        <v>21</v>
      </c>
      <c r="C11" s="56" t="s">
        <v>26</v>
      </c>
      <c r="D11" s="27" t="s">
        <v>16</v>
      </c>
      <c r="E11" t="s">
        <v>156</v>
      </c>
      <c r="F11" s="1">
        <v>36.770000000000003</v>
      </c>
      <c r="G11" s="14">
        <v>2</v>
      </c>
      <c r="H11" s="9">
        <f t="shared" si="0"/>
        <v>73.540000000000006</v>
      </c>
      <c r="I11" s="18">
        <v>706801</v>
      </c>
      <c r="J11" s="29" t="s">
        <v>31</v>
      </c>
    </row>
    <row r="12" spans="1:10" s="20" customFormat="1">
      <c r="A12" t="s">
        <v>25</v>
      </c>
      <c r="B12" t="s">
        <v>21</v>
      </c>
      <c r="C12" s="27" t="s">
        <v>26</v>
      </c>
      <c r="D12" s="27"/>
      <c r="E12" t="s">
        <v>32</v>
      </c>
      <c r="F12" s="1">
        <v>19.38</v>
      </c>
      <c r="G12" s="14">
        <v>2</v>
      </c>
      <c r="H12" s="9">
        <f t="shared" si="0"/>
        <v>38.76</v>
      </c>
      <c r="I12" s="18">
        <v>700499</v>
      </c>
      <c r="J12" s="29" t="s">
        <v>33</v>
      </c>
    </row>
    <row r="13" spans="1:10" s="20" customFormat="1">
      <c r="A13" t="s">
        <v>29</v>
      </c>
      <c r="B13" t="s">
        <v>21</v>
      </c>
      <c r="C13" s="27" t="s">
        <v>26</v>
      </c>
      <c r="D13" s="27"/>
      <c r="E13" t="s">
        <v>30</v>
      </c>
      <c r="F13" s="1">
        <v>51.23</v>
      </c>
      <c r="G13" s="14">
        <v>1</v>
      </c>
      <c r="H13" s="9">
        <f t="shared" si="0"/>
        <v>51.23</v>
      </c>
      <c r="I13" s="18">
        <v>707064</v>
      </c>
      <c r="J13" s="29" t="s">
        <v>34</v>
      </c>
    </row>
    <row r="14" spans="1:10" s="20" customFormat="1">
      <c r="A14" t="s">
        <v>35</v>
      </c>
      <c r="B14" t="s">
        <v>36</v>
      </c>
      <c r="C14" t="s">
        <v>15</v>
      </c>
      <c r="D14" s="27" t="s">
        <v>16</v>
      </c>
      <c r="E14" t="s">
        <v>37</v>
      </c>
      <c r="F14" s="1">
        <v>35</v>
      </c>
      <c r="G14">
        <v>1</v>
      </c>
      <c r="H14" s="9">
        <f t="shared" si="0"/>
        <v>35</v>
      </c>
      <c r="I14" s="18"/>
      <c r="J14"/>
    </row>
    <row r="15" spans="1:10" s="20" customFormat="1">
      <c r="A15" s="43" t="s">
        <v>38</v>
      </c>
      <c r="B15" s="49" t="s">
        <v>39</v>
      </c>
      <c r="C15" s="49" t="s">
        <v>15</v>
      </c>
      <c r="D15" s="50" t="s">
        <v>16</v>
      </c>
      <c r="E15" s="49" t="s">
        <v>40</v>
      </c>
      <c r="F15" s="51">
        <v>88</v>
      </c>
      <c r="G15" s="52">
        <v>1</v>
      </c>
      <c r="H15" s="53">
        <v>88</v>
      </c>
      <c r="I15" s="54"/>
      <c r="J15" s="42"/>
    </row>
    <row r="16" spans="1:10" s="20" customFormat="1">
      <c r="A16" s="20" t="s">
        <v>41</v>
      </c>
      <c r="B16" t="s">
        <v>42</v>
      </c>
      <c r="C16" s="27" t="s">
        <v>43</v>
      </c>
      <c r="D16" s="27"/>
      <c r="E16" t="s">
        <v>44</v>
      </c>
      <c r="F16" s="1">
        <v>161</v>
      </c>
      <c r="G16" s="14">
        <v>1</v>
      </c>
      <c r="H16" s="9"/>
      <c r="I16" s="18" t="s">
        <v>45</v>
      </c>
      <c r="J16" s="29" t="s">
        <v>46</v>
      </c>
    </row>
    <row r="17" spans="1:10" s="20" customFormat="1">
      <c r="A17" s="11" t="s">
        <v>47</v>
      </c>
      <c r="B17" s="11" t="s">
        <v>48</v>
      </c>
      <c r="C17" s="5" t="s">
        <v>15</v>
      </c>
      <c r="D17" s="32" t="s">
        <v>16</v>
      </c>
      <c r="E17" s="5" t="s">
        <v>49</v>
      </c>
      <c r="F17" s="12">
        <v>91</v>
      </c>
      <c r="G17" s="14">
        <v>1</v>
      </c>
      <c r="H17" s="9">
        <f t="shared" ref="H17:H24" si="1">F17*G17</f>
        <v>91</v>
      </c>
      <c r="I17" s="16"/>
      <c r="J17" s="11"/>
    </row>
    <row r="18" spans="1:10" s="20" customFormat="1">
      <c r="A18" t="s">
        <v>50</v>
      </c>
      <c r="B18" t="s">
        <v>48</v>
      </c>
      <c r="C18" s="5" t="s">
        <v>15</v>
      </c>
      <c r="D18" s="32" t="s">
        <v>16</v>
      </c>
      <c r="E18" s="5" t="s">
        <v>51</v>
      </c>
      <c r="F18" s="1">
        <v>115</v>
      </c>
      <c r="G18" s="14">
        <v>1</v>
      </c>
      <c r="H18" s="9">
        <f t="shared" si="1"/>
        <v>115</v>
      </c>
      <c r="I18" s="17"/>
      <c r="J18"/>
    </row>
    <row r="19" spans="1:10" s="20" customFormat="1">
      <c r="A19" t="s">
        <v>52</v>
      </c>
      <c r="B19" s="26" t="s">
        <v>48</v>
      </c>
      <c r="C19" t="s">
        <v>53</v>
      </c>
      <c r="D19" s="27"/>
      <c r="E19" s="26" t="s">
        <v>54</v>
      </c>
      <c r="F19" s="10">
        <v>120</v>
      </c>
      <c r="G19" s="14">
        <v>1</v>
      </c>
      <c r="H19" s="9">
        <f t="shared" si="1"/>
        <v>120</v>
      </c>
      <c r="I19" s="18" t="s">
        <v>55</v>
      </c>
      <c r="J19" s="29" t="s">
        <v>56</v>
      </c>
    </row>
    <row r="20" spans="1:10" s="20" customFormat="1">
      <c r="A20" t="s">
        <v>52</v>
      </c>
      <c r="B20" t="s">
        <v>48</v>
      </c>
      <c r="C20" s="27" t="s">
        <v>57</v>
      </c>
      <c r="D20" s="27"/>
      <c r="E20" s="26" t="s">
        <v>58</v>
      </c>
      <c r="F20" s="10">
        <v>134.44</v>
      </c>
      <c r="G20" s="14">
        <v>1</v>
      </c>
      <c r="H20" s="9">
        <f t="shared" si="1"/>
        <v>134.44</v>
      </c>
      <c r="I20" s="18">
        <v>102528501</v>
      </c>
      <c r="J20" s="29" t="s">
        <v>59</v>
      </c>
    </row>
    <row r="21" spans="1:10">
      <c r="A21" t="s">
        <v>52</v>
      </c>
      <c r="B21" t="s">
        <v>48</v>
      </c>
      <c r="C21" s="27" t="s">
        <v>60</v>
      </c>
      <c r="E21" s="26" t="s">
        <v>61</v>
      </c>
      <c r="F21" s="10">
        <v>182</v>
      </c>
      <c r="G21" s="14">
        <v>1</v>
      </c>
      <c r="H21" s="9">
        <f t="shared" si="1"/>
        <v>182</v>
      </c>
      <c r="I21" s="18">
        <v>102528501</v>
      </c>
      <c r="J21" s="29" t="s">
        <v>62</v>
      </c>
    </row>
    <row r="22" spans="1:10">
      <c r="A22" t="s">
        <v>63</v>
      </c>
      <c r="B22" t="s">
        <v>48</v>
      </c>
      <c r="C22" s="27" t="s">
        <v>53</v>
      </c>
      <c r="E22" s="20" t="s">
        <v>64</v>
      </c>
      <c r="F22" s="1">
        <v>365</v>
      </c>
      <c r="G22" s="14">
        <v>1</v>
      </c>
      <c r="H22" s="9">
        <f t="shared" si="1"/>
        <v>365</v>
      </c>
      <c r="I22" s="18" t="s">
        <v>65</v>
      </c>
      <c r="J22" s="29" t="s">
        <v>66</v>
      </c>
    </row>
    <row r="23" spans="1:10">
      <c r="A23" t="s">
        <v>67</v>
      </c>
      <c r="B23" t="s">
        <v>48</v>
      </c>
      <c r="C23" s="27" t="s">
        <v>68</v>
      </c>
      <c r="E23" s="20" t="s">
        <v>69</v>
      </c>
      <c r="F23" s="1">
        <v>340</v>
      </c>
      <c r="G23" s="14">
        <v>0</v>
      </c>
      <c r="H23" s="9">
        <f t="shared" si="1"/>
        <v>0</v>
      </c>
      <c r="I23" s="18">
        <v>102500001</v>
      </c>
      <c r="J23" s="29" t="s">
        <v>70</v>
      </c>
    </row>
    <row r="24" spans="1:10">
      <c r="A24" t="s">
        <v>67</v>
      </c>
      <c r="B24" t="s">
        <v>48</v>
      </c>
      <c r="C24" s="27" t="s">
        <v>71</v>
      </c>
      <c r="E24" t="s">
        <v>72</v>
      </c>
      <c r="F24" s="1">
        <v>285</v>
      </c>
      <c r="G24" s="14">
        <v>0</v>
      </c>
      <c r="H24" s="9">
        <f t="shared" si="1"/>
        <v>0</v>
      </c>
      <c r="I24" s="18" t="s">
        <v>73</v>
      </c>
      <c r="J24" s="29" t="s">
        <v>74</v>
      </c>
    </row>
    <row r="25" spans="1:10" s="11" customFormat="1">
      <c r="A25"/>
      <c r="B25" t="s">
        <v>48</v>
      </c>
      <c r="C25"/>
      <c r="D25" s="27"/>
      <c r="E25" s="20" t="s">
        <v>75</v>
      </c>
      <c r="F25" s="1"/>
      <c r="G25" s="14"/>
      <c r="H25" s="10"/>
      <c r="I25" s="18"/>
      <c r="J25" s="29" t="s">
        <v>76</v>
      </c>
    </row>
    <row r="26" spans="1:10">
      <c r="A26" t="s">
        <v>77</v>
      </c>
      <c r="B26" t="s">
        <v>48</v>
      </c>
      <c r="C26" t="s">
        <v>78</v>
      </c>
      <c r="E26" t="s">
        <v>79</v>
      </c>
      <c r="F26" s="1">
        <v>64.44</v>
      </c>
      <c r="G26" s="14">
        <v>1</v>
      </c>
      <c r="H26" s="10">
        <f>G26*F26</f>
        <v>64.44</v>
      </c>
      <c r="I26" s="18" t="s">
        <v>80</v>
      </c>
      <c r="J26" s="29" t="s">
        <v>81</v>
      </c>
    </row>
    <row r="27" spans="1:10">
      <c r="A27" t="s">
        <v>77</v>
      </c>
      <c r="B27" t="s">
        <v>48</v>
      </c>
      <c r="C27" t="s">
        <v>82</v>
      </c>
      <c r="D27" s="27" t="s">
        <v>16</v>
      </c>
      <c r="E27" t="s">
        <v>83</v>
      </c>
      <c r="F27" s="1">
        <v>116</v>
      </c>
      <c r="G27" s="14">
        <v>1</v>
      </c>
      <c r="H27" s="10">
        <f>G27*F27</f>
        <v>116</v>
      </c>
      <c r="I27" s="18" t="s">
        <v>84</v>
      </c>
      <c r="J27" s="29" t="s">
        <v>85</v>
      </c>
    </row>
    <row r="28" spans="1:10">
      <c r="A28" t="s">
        <v>63</v>
      </c>
      <c r="B28" t="s">
        <v>48</v>
      </c>
      <c r="C28" t="s">
        <v>86</v>
      </c>
      <c r="E28" t="s">
        <v>87</v>
      </c>
      <c r="F28" s="1">
        <v>116</v>
      </c>
      <c r="G28" s="14">
        <v>1</v>
      </c>
      <c r="H28" s="10">
        <f>G28*F28</f>
        <v>116</v>
      </c>
      <c r="I28" s="18" t="s">
        <v>88</v>
      </c>
      <c r="J28" s="29" t="s">
        <v>89</v>
      </c>
    </row>
    <row r="29" spans="1:10">
      <c r="A29" t="s">
        <v>90</v>
      </c>
      <c r="B29" t="s">
        <v>91</v>
      </c>
      <c r="C29" t="s">
        <v>15</v>
      </c>
      <c r="D29" s="27" t="s">
        <v>16</v>
      </c>
      <c r="E29" t="s">
        <v>92</v>
      </c>
      <c r="F29" s="1">
        <v>28</v>
      </c>
      <c r="G29" s="14">
        <v>2</v>
      </c>
      <c r="H29" s="9">
        <f>F29*G29</f>
        <v>56</v>
      </c>
    </row>
    <row r="30" spans="1:10">
      <c r="A30" t="s">
        <v>93</v>
      </c>
      <c r="B30" t="s">
        <v>91</v>
      </c>
      <c r="C30" t="s">
        <v>15</v>
      </c>
      <c r="D30" s="27" t="s">
        <v>16</v>
      </c>
      <c r="E30" t="s">
        <v>94</v>
      </c>
      <c r="F30" s="1">
        <v>44.5</v>
      </c>
      <c r="G30">
        <v>2</v>
      </c>
      <c r="H30" s="9">
        <f>F30*G30</f>
        <v>89</v>
      </c>
    </row>
    <row r="31" spans="1:10">
      <c r="A31" t="s">
        <v>95</v>
      </c>
      <c r="B31" t="s">
        <v>96</v>
      </c>
      <c r="C31" t="s">
        <v>15</v>
      </c>
      <c r="D31" s="27" t="s">
        <v>16</v>
      </c>
      <c r="E31" t="s">
        <v>97</v>
      </c>
      <c r="F31" s="1">
        <v>375</v>
      </c>
      <c r="G31" s="14">
        <v>1</v>
      </c>
      <c r="H31" s="9">
        <f>F31*G31</f>
        <v>375</v>
      </c>
    </row>
    <row r="32" spans="1:10">
      <c r="A32" t="s">
        <v>98</v>
      </c>
      <c r="B32" t="s">
        <v>99</v>
      </c>
      <c r="C32" t="s">
        <v>15</v>
      </c>
      <c r="D32" s="27" t="s">
        <v>16</v>
      </c>
      <c r="E32" t="s">
        <v>100</v>
      </c>
      <c r="F32" s="1">
        <v>60.33</v>
      </c>
      <c r="G32" s="14">
        <v>1</v>
      </c>
      <c r="H32" s="9">
        <v>60.33</v>
      </c>
    </row>
    <row r="33" spans="1:10">
      <c r="A33" s="43" t="s">
        <v>101</v>
      </c>
      <c r="B33" s="43" t="s">
        <v>99</v>
      </c>
      <c r="C33" s="43" t="s">
        <v>15</v>
      </c>
      <c r="D33" s="44" t="s">
        <v>16</v>
      </c>
      <c r="E33" s="43" t="s">
        <v>102</v>
      </c>
      <c r="F33" s="45">
        <v>60.33</v>
      </c>
      <c r="G33" s="46">
        <v>1</v>
      </c>
      <c r="H33" s="47">
        <v>60.33</v>
      </c>
      <c r="I33" s="48"/>
    </row>
    <row r="34" spans="1:10">
      <c r="A34" s="41" t="s">
        <v>103</v>
      </c>
      <c r="B34" t="s">
        <v>104</v>
      </c>
      <c r="C34" t="s">
        <v>53</v>
      </c>
      <c r="E34" t="s">
        <v>105</v>
      </c>
      <c r="F34" s="9">
        <v>120.97</v>
      </c>
      <c r="G34" s="14">
        <v>1</v>
      </c>
      <c r="H34" s="9">
        <f t="shared" ref="H34:H49" si="2">F34*G34</f>
        <v>120.97</v>
      </c>
      <c r="I34" s="18">
        <v>8085</v>
      </c>
      <c r="J34" s="29" t="s">
        <v>106</v>
      </c>
    </row>
    <row r="35" spans="1:10">
      <c r="A35" t="s">
        <v>107</v>
      </c>
      <c r="B35" t="s">
        <v>104</v>
      </c>
      <c r="C35" t="s">
        <v>108</v>
      </c>
      <c r="E35" t="s">
        <v>109</v>
      </c>
      <c r="F35" s="1">
        <v>179</v>
      </c>
      <c r="G35" s="14">
        <v>1</v>
      </c>
      <c r="H35" s="9">
        <f t="shared" si="2"/>
        <v>179</v>
      </c>
      <c r="J35" s="29" t="s">
        <v>110</v>
      </c>
    </row>
    <row r="36" spans="1:10">
      <c r="A36" t="s">
        <v>111</v>
      </c>
      <c r="B36" t="s">
        <v>104</v>
      </c>
      <c r="C36" t="s">
        <v>112</v>
      </c>
      <c r="D36" s="27" t="s">
        <v>16</v>
      </c>
      <c r="E36" t="s">
        <v>113</v>
      </c>
      <c r="F36" s="1">
        <v>144.94999999999999</v>
      </c>
      <c r="G36" s="14">
        <v>1</v>
      </c>
      <c r="H36" s="9">
        <f t="shared" si="2"/>
        <v>144.94999999999999</v>
      </c>
      <c r="I36" s="18" t="s">
        <v>114</v>
      </c>
      <c r="J36" s="38" t="s">
        <v>115</v>
      </c>
    </row>
    <row r="37" spans="1:10">
      <c r="A37" t="s">
        <v>103</v>
      </c>
      <c r="B37" t="s">
        <v>104</v>
      </c>
      <c r="C37" t="s">
        <v>112</v>
      </c>
      <c r="D37" s="27" t="s">
        <v>16</v>
      </c>
      <c r="E37" t="s">
        <v>116</v>
      </c>
      <c r="F37" s="1">
        <v>22.5</v>
      </c>
      <c r="G37" s="14">
        <v>1</v>
      </c>
      <c r="H37" s="9">
        <f t="shared" si="2"/>
        <v>22.5</v>
      </c>
      <c r="I37" s="18" t="s">
        <v>117</v>
      </c>
      <c r="J37" s="29" t="s">
        <v>118</v>
      </c>
    </row>
    <row r="38" spans="1:10">
      <c r="A38" t="s">
        <v>107</v>
      </c>
      <c r="B38" t="s">
        <v>104</v>
      </c>
      <c r="C38" t="s">
        <v>119</v>
      </c>
      <c r="D38" s="27" t="s">
        <v>16</v>
      </c>
      <c r="E38" t="s">
        <v>120</v>
      </c>
      <c r="F38" s="1">
        <v>169.7</v>
      </c>
      <c r="G38" s="14">
        <v>1</v>
      </c>
      <c r="H38" s="9">
        <f t="shared" si="2"/>
        <v>169.7</v>
      </c>
      <c r="I38" s="18">
        <v>165021</v>
      </c>
      <c r="J38" s="29" t="s">
        <v>121</v>
      </c>
    </row>
    <row r="39" spans="1:10">
      <c r="A39" s="5" t="s">
        <v>122</v>
      </c>
      <c r="B39" s="5" t="s">
        <v>123</v>
      </c>
      <c r="C39" t="s">
        <v>15</v>
      </c>
      <c r="D39" s="27" t="s">
        <v>16</v>
      </c>
      <c r="E39" s="5" t="s">
        <v>124</v>
      </c>
      <c r="F39" s="6"/>
      <c r="G39" s="13"/>
      <c r="H39" s="9">
        <f t="shared" si="2"/>
        <v>0</v>
      </c>
      <c r="I39" s="15" t="s">
        <v>122</v>
      </c>
      <c r="J39" s="7" t="s">
        <v>160</v>
      </c>
    </row>
    <row r="40" spans="1:10">
      <c r="A40" s="5" t="s">
        <v>125</v>
      </c>
      <c r="B40" s="5" t="s">
        <v>123</v>
      </c>
      <c r="C40" t="s">
        <v>15</v>
      </c>
      <c r="D40" s="27" t="s">
        <v>16</v>
      </c>
      <c r="E40" s="5" t="s">
        <v>126</v>
      </c>
      <c r="F40" s="6">
        <v>245</v>
      </c>
      <c r="G40" s="13">
        <v>1</v>
      </c>
      <c r="H40" s="9">
        <f t="shared" si="2"/>
        <v>245</v>
      </c>
      <c r="I40" s="15" t="s">
        <v>125</v>
      </c>
      <c r="J40" s="7" t="s">
        <v>161</v>
      </c>
    </row>
    <row r="41" spans="1:10">
      <c r="A41" s="19" t="s">
        <v>127</v>
      </c>
      <c r="B41" s="19" t="s">
        <v>123</v>
      </c>
      <c r="C41" s="20" t="s">
        <v>128</v>
      </c>
      <c r="D41" s="31"/>
      <c r="E41" s="19" t="s">
        <v>129</v>
      </c>
      <c r="F41" s="21">
        <v>2.99</v>
      </c>
      <c r="G41" s="22">
        <v>2</v>
      </c>
      <c r="H41" s="23">
        <f t="shared" si="2"/>
        <v>5.98</v>
      </c>
      <c r="I41" s="24" t="s">
        <v>130</v>
      </c>
      <c r="J41" s="25" t="s">
        <v>131</v>
      </c>
    </row>
    <row r="42" spans="1:10">
      <c r="A42" s="19" t="s">
        <v>132</v>
      </c>
      <c r="B42" s="19" t="s">
        <v>123</v>
      </c>
      <c r="C42" s="20" t="s">
        <v>128</v>
      </c>
      <c r="D42" s="31"/>
      <c r="E42" s="19" t="s">
        <v>133</v>
      </c>
      <c r="F42" s="21">
        <v>2.87</v>
      </c>
      <c r="G42" s="22">
        <v>2</v>
      </c>
      <c r="H42" s="23">
        <f t="shared" si="2"/>
        <v>5.74</v>
      </c>
      <c r="I42" s="24" t="s">
        <v>134</v>
      </c>
      <c r="J42" s="25" t="s">
        <v>135</v>
      </c>
    </row>
    <row r="43" spans="1:10">
      <c r="A43" s="19" t="s">
        <v>136</v>
      </c>
      <c r="B43" s="19" t="s">
        <v>123</v>
      </c>
      <c r="C43" s="20" t="s">
        <v>128</v>
      </c>
      <c r="D43" s="31"/>
      <c r="E43" s="19" t="s">
        <v>137</v>
      </c>
      <c r="F43" s="21">
        <v>11.63</v>
      </c>
      <c r="G43" s="22">
        <v>10</v>
      </c>
      <c r="H43" s="23">
        <f t="shared" si="2"/>
        <v>116.30000000000001</v>
      </c>
      <c r="I43" s="24" t="s">
        <v>138</v>
      </c>
      <c r="J43" s="25" t="s">
        <v>139</v>
      </c>
    </row>
    <row r="44" spans="1:10">
      <c r="A44" s="19" t="s">
        <v>140</v>
      </c>
      <c r="B44" s="19" t="s">
        <v>123</v>
      </c>
      <c r="C44" s="20" t="s">
        <v>128</v>
      </c>
      <c r="D44" s="31"/>
      <c r="E44" s="19" t="s">
        <v>141</v>
      </c>
      <c r="F44" s="21">
        <v>1.91</v>
      </c>
      <c r="G44" s="22">
        <v>2</v>
      </c>
      <c r="H44" s="23">
        <f t="shared" si="2"/>
        <v>3.82</v>
      </c>
      <c r="I44" s="24" t="s">
        <v>142</v>
      </c>
      <c r="J44" s="25" t="s">
        <v>143</v>
      </c>
    </row>
    <row r="45" spans="1:10">
      <c r="A45" s="5" t="s">
        <v>144</v>
      </c>
      <c r="B45" s="5" t="s">
        <v>123</v>
      </c>
      <c r="C45" t="s">
        <v>145</v>
      </c>
      <c r="D45" s="27" t="s">
        <v>16</v>
      </c>
      <c r="E45" s="5" t="s">
        <v>129</v>
      </c>
      <c r="F45" s="6">
        <v>4.42</v>
      </c>
      <c r="G45" s="13">
        <v>2</v>
      </c>
      <c r="H45" s="9">
        <f t="shared" si="2"/>
        <v>8.84</v>
      </c>
      <c r="I45" s="15">
        <v>23547532</v>
      </c>
      <c r="J45" s="7" t="s">
        <v>146</v>
      </c>
    </row>
    <row r="46" spans="1:10">
      <c r="A46" s="5" t="s">
        <v>147</v>
      </c>
      <c r="B46" s="5" t="s">
        <v>123</v>
      </c>
      <c r="C46" t="s">
        <v>145</v>
      </c>
      <c r="D46" s="27" t="s">
        <v>16</v>
      </c>
      <c r="E46" s="5" t="s">
        <v>133</v>
      </c>
      <c r="F46" s="6">
        <v>5.52</v>
      </c>
      <c r="G46" s="13">
        <v>2</v>
      </c>
      <c r="H46" s="9">
        <f t="shared" si="2"/>
        <v>11.04</v>
      </c>
      <c r="I46" s="15">
        <v>23545878</v>
      </c>
      <c r="J46" s="7" t="s">
        <v>148</v>
      </c>
    </row>
    <row r="47" spans="1:10">
      <c r="A47" s="5" t="s">
        <v>149</v>
      </c>
      <c r="B47" s="5" t="s">
        <v>123</v>
      </c>
      <c r="C47" t="s">
        <v>145</v>
      </c>
      <c r="D47" s="27" t="s">
        <v>16</v>
      </c>
      <c r="E47" s="5" t="s">
        <v>137</v>
      </c>
      <c r="F47" s="6">
        <v>45.92</v>
      </c>
      <c r="G47" s="13">
        <v>1</v>
      </c>
      <c r="H47" s="9">
        <f t="shared" si="2"/>
        <v>45.92</v>
      </c>
      <c r="I47" s="15">
        <v>12252017</v>
      </c>
      <c r="J47" s="7" t="s">
        <v>150</v>
      </c>
    </row>
    <row r="48" spans="1:10">
      <c r="A48" s="5" t="s">
        <v>159</v>
      </c>
      <c r="B48" s="5" t="s">
        <v>123</v>
      </c>
      <c r="C48" t="s">
        <v>155</v>
      </c>
      <c r="D48" s="27" t="s">
        <v>16</v>
      </c>
      <c r="E48" s="5" t="s">
        <v>158</v>
      </c>
      <c r="F48" s="6">
        <v>7.1</v>
      </c>
      <c r="G48" s="13">
        <v>2</v>
      </c>
      <c r="H48" s="9">
        <f>F48*G48</f>
        <v>14.2</v>
      </c>
      <c r="I48" s="15">
        <v>1569253</v>
      </c>
      <c r="J48" s="7" t="s">
        <v>157</v>
      </c>
    </row>
    <row r="49" spans="1:10" ht="12.75" customHeight="1">
      <c r="A49" s="5" t="s">
        <v>151</v>
      </c>
      <c r="B49" s="5" t="s">
        <v>123</v>
      </c>
      <c r="C49" t="s">
        <v>145</v>
      </c>
      <c r="D49" s="27" t="s">
        <v>16</v>
      </c>
      <c r="E49" s="5" t="s">
        <v>152</v>
      </c>
      <c r="F49" s="6"/>
      <c r="G49" s="13">
        <v>2</v>
      </c>
      <c r="H49" s="9">
        <f t="shared" si="2"/>
        <v>0</v>
      </c>
      <c r="I49" s="15">
        <v>12252018</v>
      </c>
      <c r="J49" s="7" t="s">
        <v>153</v>
      </c>
    </row>
    <row r="50" spans="1:10" ht="12.75" customHeight="1">
      <c r="A50" s="4" t="s">
        <v>163</v>
      </c>
      <c r="B50" s="4" t="s">
        <v>154</v>
      </c>
      <c r="C50" t="s">
        <v>155</v>
      </c>
      <c r="D50" s="27" t="s">
        <v>167</v>
      </c>
      <c r="E50" t="s">
        <v>164</v>
      </c>
      <c r="F50" s="30" t="s">
        <v>165</v>
      </c>
      <c r="G50" s="14">
        <v>10</v>
      </c>
      <c r="H50" s="57" t="s">
        <v>166</v>
      </c>
      <c r="I50" s="18">
        <v>503132</v>
      </c>
      <c r="J50" s="29" t="s">
        <v>162</v>
      </c>
    </row>
    <row r="51" spans="1:10" ht="12.75" customHeight="1">
      <c r="A51" s="4"/>
      <c r="B51" s="4"/>
      <c r="G51" s="14"/>
    </row>
    <row r="52" spans="1:10">
      <c r="G52" s="14"/>
    </row>
    <row r="53" spans="1:10">
      <c r="G53" s="14"/>
    </row>
    <row r="54" spans="1:10">
      <c r="G54" s="14"/>
    </row>
    <row r="55" spans="1:10">
      <c r="G55" s="14"/>
    </row>
    <row r="56" spans="1:10" s="26" customFormat="1">
      <c r="D56" s="28"/>
      <c r="F56" s="58"/>
      <c r="G56" s="59"/>
      <c r="H56" s="60"/>
      <c r="I56" s="61"/>
    </row>
    <row r="57" spans="1:10" s="26" customFormat="1">
      <c r="D57" s="28"/>
      <c r="F57" s="58"/>
      <c r="G57" s="59"/>
      <c r="H57" s="60"/>
      <c r="I57" s="61"/>
    </row>
    <row r="58" spans="1:10" s="26" customFormat="1">
      <c r="D58" s="28"/>
      <c r="F58" s="58"/>
      <c r="G58" s="59"/>
      <c r="H58" s="60"/>
      <c r="I58" s="61"/>
    </row>
    <row r="59" spans="1:10" s="26" customFormat="1">
      <c r="D59" s="28"/>
      <c r="F59" s="58"/>
      <c r="G59" s="59"/>
      <c r="H59" s="60"/>
      <c r="I59" s="61"/>
    </row>
    <row r="60" spans="1:10" s="26" customFormat="1">
      <c r="D60" s="28"/>
      <c r="F60" s="58"/>
      <c r="G60" s="59"/>
      <c r="H60" s="60"/>
      <c r="I60" s="61"/>
    </row>
    <row r="61" spans="1:10" s="26" customFormat="1">
      <c r="D61" s="28"/>
      <c r="F61" s="58"/>
      <c r="G61" s="59"/>
      <c r="H61" s="60"/>
      <c r="I61" s="61"/>
    </row>
    <row r="62" spans="1:10" s="26" customFormat="1">
      <c r="D62" s="28"/>
      <c r="F62" s="58"/>
      <c r="G62" s="59"/>
      <c r="H62" s="60"/>
      <c r="I62" s="61"/>
    </row>
    <row r="63" spans="1:10" s="26" customFormat="1">
      <c r="D63" s="28"/>
      <c r="F63" s="58"/>
      <c r="G63" s="59"/>
      <c r="H63" s="60"/>
      <c r="I63" s="61"/>
    </row>
    <row r="64" spans="1:10" s="26" customFormat="1">
      <c r="D64" s="28"/>
      <c r="F64" s="58"/>
      <c r="G64" s="59"/>
      <c r="H64" s="60"/>
      <c r="I64" s="61"/>
    </row>
    <row r="65" spans="4:9" s="26" customFormat="1">
      <c r="D65" s="28"/>
      <c r="F65" s="58"/>
      <c r="G65" s="59"/>
      <c r="H65" s="60"/>
      <c r="I65" s="61"/>
    </row>
    <row r="66" spans="4:9" s="26" customFormat="1">
      <c r="D66" s="28"/>
      <c r="F66" s="58"/>
      <c r="G66" s="59"/>
      <c r="H66" s="60"/>
      <c r="I66" s="61"/>
    </row>
    <row r="67" spans="4:9" s="26" customFormat="1">
      <c r="D67" s="28"/>
      <c r="F67" s="58"/>
      <c r="G67" s="59"/>
      <c r="H67" s="60"/>
      <c r="I67" s="61"/>
    </row>
    <row r="68" spans="4:9" s="26" customFormat="1">
      <c r="D68" s="28"/>
      <c r="F68" s="58"/>
      <c r="G68" s="59"/>
      <c r="H68" s="60"/>
      <c r="I68" s="61"/>
    </row>
    <row r="69" spans="4:9" s="26" customFormat="1">
      <c r="D69" s="28"/>
      <c r="F69" s="58"/>
      <c r="H69" s="60"/>
      <c r="I69" s="61"/>
    </row>
    <row r="70" spans="4:9" s="26" customFormat="1">
      <c r="D70" s="28"/>
      <c r="F70" s="58"/>
      <c r="H70" s="60"/>
      <c r="I70" s="61"/>
    </row>
  </sheetData>
  <conditionalFormatting sqref="A6:XFD15 A19:J20 B16:J18 A21:XFD33 A34:J68">
    <cfRule type="expression" dxfId="10" priority="1">
      <formula>$D6=""</formula>
    </cfRule>
  </conditionalFormatting>
  <conditionalFormatting sqref="K16:XFD20">
    <cfRule type="expression" dxfId="9" priority="3">
      <formula>#REF!=""</formula>
    </cfRule>
  </conditionalFormatting>
  <conditionalFormatting sqref="K36:XFD37">
    <cfRule type="expression" dxfId="8" priority="4">
      <formula>$D19=""</formula>
    </cfRule>
  </conditionalFormatting>
  <conditionalFormatting sqref="K38:XFD51">
    <cfRule type="expression" dxfId="7" priority="5">
      <formula>$D34=""</formula>
    </cfRule>
  </conditionalFormatting>
  <conditionalFormatting sqref="K34:XFD35">
    <cfRule type="expression" dxfId="6" priority="6">
      <formula>$D16=""</formula>
    </cfRule>
  </conditionalFormatting>
  <conditionalFormatting sqref="K52:XFD71">
    <cfRule type="expression" dxfId="5" priority="10">
      <formula>$D49=""</formula>
    </cfRule>
  </conditionalFormatting>
  <hyperlinks>
    <hyperlink ref="J47" r:id="rId1" xr:uid="{B30BFFC2-671F-479F-B956-134A5C140FA8}"/>
    <hyperlink ref="J45" r:id="rId2" xr:uid="{7AAB4C69-A4AA-48DD-8C70-ECC9BFD302D6}"/>
    <hyperlink ref="J46" r:id="rId3" xr:uid="{7C40CBDF-6830-42BE-8713-69FC725A229C}"/>
    <hyperlink ref="J40" r:id="rId4" xr:uid="{89BBF846-FB97-4821-AD08-F5E1D64AD7AA}"/>
    <hyperlink ref="J41" r:id="rId5" xr:uid="{27BECD1F-763F-4593-B0C2-A92FC019DCD0}"/>
    <hyperlink ref="J42" r:id="rId6" xr:uid="{98B8AA07-88FC-4EC2-8868-89BE206AE72F}"/>
    <hyperlink ref="J43" r:id="rId7" xr:uid="{1214CF6E-6A6E-49D2-B5D5-6102464AB2F5}"/>
    <hyperlink ref="J44" r:id="rId8" xr:uid="{3B375C1A-960A-4D25-8A04-99EBB039E770}"/>
    <hyperlink ref="J49" r:id="rId9" xr:uid="{F7F2E218-3961-472F-B9DD-EAFEC1CB505A}"/>
    <hyperlink ref="J21" r:id="rId10" xr:uid="{C627EB14-7C6F-4C32-90F4-FF1160B0225F}"/>
    <hyperlink ref="J20" r:id="rId11" xr:uid="{164BBBBA-BDBD-4D6E-9AC7-B102B58CB45A}"/>
    <hyperlink ref="J19" r:id="rId12" xr:uid="{D61B8973-49AC-46D3-8450-490C78A6A24C}"/>
    <hyperlink ref="J13" r:id="rId13" xr:uid="{7BBD7577-22D5-4367-8293-9AB4763EE69C}"/>
    <hyperlink ref="J11" r:id="rId14" xr:uid="{9D2B933E-CDB3-462D-B3EB-8F29D74EAA2D}"/>
    <hyperlink ref="J10" r:id="rId15" xr:uid="{5EF078DB-E046-46F0-8035-D1037EE691D4}"/>
    <hyperlink ref="J12" r:id="rId16" xr:uid="{42D3BE01-C03B-472D-91E7-346DA049F3C4}"/>
    <hyperlink ref="J24" r:id="rId17" xr:uid="{9EF206D6-C44B-49D6-8E8C-E48C722A0751}"/>
    <hyperlink ref="J23" r:id="rId18" xr:uid="{0C2B986F-C257-4C77-A49A-11CB731C73F2}"/>
    <hyperlink ref="J22" r:id="rId19" xr:uid="{59F3EFB2-E6DF-4076-BB02-ED3B7704313A}"/>
    <hyperlink ref="J25" r:id="rId20" xr:uid="{D1B20917-D86C-4EC9-BCD1-43D08BE2EF09}"/>
    <hyperlink ref="J26" r:id="rId21" xr:uid="{4957E8E8-5B0F-4CF5-ACEA-2E09FBF962E3}"/>
    <hyperlink ref="J27" r:id="rId22" xr:uid="{43BE5E22-400A-4DFA-8C49-7A10FFB85FE2}"/>
    <hyperlink ref="J28" r:id="rId23" xr:uid="{58D0E2D6-AE82-49CA-9940-0DBABC2FEEED}"/>
    <hyperlink ref="J36" r:id="rId24" xr:uid="{558E27AD-4344-C94D-8A0C-3159CFBB1155}"/>
    <hyperlink ref="J37" r:id="rId25" xr:uid="{32958DDA-5B4A-42E8-B3F6-BF5F88F288E9}"/>
    <hyperlink ref="J35" r:id="rId26" display="https://www.bol.com/nl/p/ugx-wheelstand/9200000062241469/?bltg=itm_event%3Dclick%26mmt_id%3DXniKGwabLpK3t2S5cNGXzAAAAHA%26slt_type%3Drecommendations%26pg_nm%3Dpdp%26slt_id%3Dprd_reco%26slt_nm%3Dproduct_recommendations%26slt_pos%3DC1%26slt_owner%3Dccs%26itm_type%3Dproduct%26itm_lp%3D5%26itm_id%3D9200000062241469&amp;bltgh=g8uUrVIYr9V0r4z8DTVD4Q.1_6_7.12.ProductTitle" xr:uid="{C3AE9CCB-F88B-4536-8232-34F35E794426}"/>
    <hyperlink ref="J38" r:id="rId27" display="https://www.dreamland.be/e/nl/dl/nacon-rc-300-foldable-racing-frame-voor-stuurwiel-165021?utm_source=awin_&amp;utm_medium=affiliate&amp;utm_campaign=be.redbrain.shop_RedBrain_176013&amp;utm_content=Direct+Linking_25370708697&amp;awc=16159_1584735621_d4178d9247c16607817c18110a42b162" xr:uid="{B6F1BABA-78A4-4B42-9E81-043D88E96F0C}"/>
    <hyperlink ref="J34" r:id="rId28" xr:uid="{1EFE187A-5DFD-49A9-B249-66247B0A0078}"/>
    <hyperlink ref="J16" r:id="rId29" xr:uid="{2C9DDF8F-5F7C-4A47-AB0B-30A936763B62}"/>
    <hyperlink ref="J50" r:id="rId30" xr:uid="{7F467FA2-239F-43E6-8CF3-2537235D23DC}"/>
    <hyperlink ref="J48" r:id="rId31" xr:uid="{4CD61409-29CF-4DC3-B026-7ED7A6E4CBF1}"/>
    <hyperlink ref="J39" r:id="rId32" xr:uid="{2F4FC822-8AFD-415E-B904-BB54B64D18DB}"/>
  </hyperlinks>
  <pageMargins left="0.7" right="0.7" top="0.75" bottom="0.75" header="0.3" footer="0.3"/>
  <pageSetup paperSize="9" orientation="portrait" horizontalDpi="4294967293" r:id="rId33"/>
  <tableParts count="1">
    <tablePart r:id="rId3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BFC95142D19458BA334FD0574DB0D" ma:contentTypeVersion="7" ma:contentTypeDescription="Een nieuw document maken." ma:contentTypeScope="" ma:versionID="34fe7e285413e40bbddd3ccd44405559">
  <xsd:schema xmlns:xsd="http://www.w3.org/2001/XMLSchema" xmlns:xs="http://www.w3.org/2001/XMLSchema" xmlns:p="http://schemas.microsoft.com/office/2006/metadata/properties" xmlns:ns2="2fd5bb1a-3b09-4193-875d-cc10b27bec05" targetNamespace="http://schemas.microsoft.com/office/2006/metadata/properties" ma:root="true" ma:fieldsID="f53dffaaeb344ca04c17a016a4f1ac0f" ns2:_="">
    <xsd:import namespace="2fd5bb1a-3b09-4193-875d-cc10b27bec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5bb1a-3b09-4193-875d-cc10b27bec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68D43D-6A34-4961-9146-F7DFB3D321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05EE50-C3AB-4842-86C4-ED1D74CBD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5bb1a-3b09-4193-875d-cc10b27bec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9EF8C7-1D52-4B8E-852A-2FAC35D242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Knoors</dc:creator>
  <cp:keywords/>
  <dc:description/>
  <cp:lastModifiedBy>Oguzhan Erdem</cp:lastModifiedBy>
  <cp:revision/>
  <dcterms:created xsi:type="dcterms:W3CDTF">2020-03-11T16:33:47Z</dcterms:created>
  <dcterms:modified xsi:type="dcterms:W3CDTF">2020-04-01T11:05:47Z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0x01010008EBFC95142D19458BA334FD0574DB0D</vt:lpwstr>
  </property>
  <property fmtid="{D5CDD505-2E9C-101B-9397-08002B2CF9AE}" pid="3" name="MSIP_Label_f95379a6-efcb-4855-97e0-03c6be785496_Enabled">
    <vt:lpwstr>True</vt:lpwstr>
  </property>
  <property fmtid="{D5CDD505-2E9C-101B-9397-08002B2CF9AE}" pid="4" name="MSIP_Label_f95379a6-efcb-4855-97e0-03c6be785496_SiteId">
    <vt:lpwstr>0bff66c5-45db-46ed-8b81-87959e069b90</vt:lpwstr>
  </property>
  <property fmtid="{D5CDD505-2E9C-101B-9397-08002B2CF9AE}" pid="5" name="MSIP_Label_f95379a6-efcb-4855-97e0-03c6be785496_Owner">
    <vt:lpwstr>20003024@PXL.BE</vt:lpwstr>
  </property>
  <property fmtid="{D5CDD505-2E9C-101B-9397-08002B2CF9AE}" pid="6" name="MSIP_Label_f95379a6-efcb-4855-97e0-03c6be785496_SetDate">
    <vt:lpwstr>2020-03-17T15:51:27.4337776Z</vt:lpwstr>
  </property>
  <property fmtid="{D5CDD505-2E9C-101B-9397-08002B2CF9AE}" pid="7" name="MSIP_Label_f95379a6-efcb-4855-97e0-03c6be785496_Name">
    <vt:lpwstr>Publiek</vt:lpwstr>
  </property>
  <property fmtid="{D5CDD505-2E9C-101B-9397-08002B2CF9AE}" pid="8" name="MSIP_Label_f95379a6-efcb-4855-97e0-03c6be785496_Application">
    <vt:lpwstr>Microsoft Azure Information Protection</vt:lpwstr>
  </property>
  <property fmtid="{D5CDD505-2E9C-101B-9397-08002B2CF9AE}" pid="9" name="MSIP_Label_f95379a6-efcb-4855-97e0-03c6be785496_ActionId">
    <vt:lpwstr>7be0672a-9a3d-42f8-a7e8-69558841a55f</vt:lpwstr>
  </property>
  <property fmtid="{D5CDD505-2E9C-101B-9397-08002B2CF9AE}" pid="10" name="MSIP_Label_f95379a6-efcb-4855-97e0-03c6be785496_Extended_MSFT_Method">
    <vt:lpwstr>Automatic</vt:lpwstr>
  </property>
  <property fmtid="{D5CDD505-2E9C-101B-9397-08002B2CF9AE}" pid="11" name="Sensitivity">
    <vt:lpwstr>Publiek</vt:lpwstr>
  </property>
</Properties>
</file>