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unkpk1\RAP_Drivers\output\Factor_Analysis\"/>
    </mc:Choice>
  </mc:AlternateContent>
  <xr:revisionPtr revIDLastSave="0" documentId="13_ncr:1_{9F799228-368E-4681-9CFD-EC4CEBD7F593}" xr6:coauthVersionLast="47" xr6:coauthVersionMax="47" xr10:uidLastSave="{00000000-0000-0000-0000-000000000000}"/>
  <bookViews>
    <workbookView xWindow="-120" yWindow="-120" windowWidth="29040" windowHeight="17640" activeTab="2" xr2:uid="{15B59A2F-E85A-4DCE-B4BD-CEAD94E1123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Sheet3!$A$31:$E$31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C29" i="2"/>
</calcChain>
</file>

<file path=xl/sharedStrings.xml><?xml version="1.0" encoding="utf-8"?>
<sst xmlns="http://schemas.openxmlformats.org/spreadsheetml/2006/main" count="69" uniqueCount="47">
  <si>
    <t>Low</t>
  </si>
  <si>
    <t>Medium</t>
  </si>
  <si>
    <t>High</t>
  </si>
  <si>
    <t>BD</t>
  </si>
  <si>
    <t>P</t>
  </si>
  <si>
    <t>&lt; 1.20</t>
  </si>
  <si>
    <t>cat&lt;-c("&lt;1.20","</t>
  </si>
  <si>
    <t>1.20-1.47</t>
  </si>
  <si>
    <t>&gt;1.7</t>
  </si>
  <si>
    <t>&lt;10.9</t>
  </si>
  <si>
    <t>10.9-21.4</t>
  </si>
  <si>
    <t>&gt;21.4</t>
  </si>
  <si>
    <t>layer</t>
  </si>
  <si>
    <t>value</t>
  </si>
  <si>
    <t>count</t>
  </si>
  <si>
    <t>percentage</t>
  </si>
  <si>
    <t>class</t>
  </si>
  <si>
    <t>p_classification_matrix &lt;- matrix(c(</t>
  </si>
  <si>
    <t xml:space="preserve">  0, 5, 1,   # Values 0-25 -&gt; 1</t>
  </si>
  <si>
    <t xml:space="preserve">  5, 10, 2,  # Values 25-50 -&gt; 2</t>
  </si>
  <si>
    <t xml:space="preserve">  10, 20, 3,  # Values 50-75 -&gt; 3</t>
  </si>
  <si>
    <t xml:space="preserve">  20, 30, 4,  # Values 50-75 -&gt; 4</t>
  </si>
  <si>
    <t>), ncol = 3, byrow = TRUE)</t>
  </si>
  <si>
    <t>Olsen P (mg/kg or ppm)</t>
  </si>
  <si>
    <t>Classification</t>
  </si>
  <si>
    <t>Agronomic Interpretation</t>
  </si>
  <si>
    <t>&lt; 5</t>
  </si>
  <si>
    <t>Very Low</t>
  </si>
  <si>
    <t>Deficient; strong P response expected. P fertilization essential.</t>
  </si>
  <si>
    <t>5 – 10</t>
  </si>
  <si>
    <t>Likely deficient; moderate to strong response to P fertilization.</t>
  </si>
  <si>
    <t>10 – 20</t>
  </si>
  <si>
    <t>May be sufficient for some crops; minor P response expected.</t>
  </si>
  <si>
    <t>20 – 30</t>
  </si>
  <si>
    <t>Adequate for most crops; little or no response to additional P.</t>
  </si>
  <si>
    <t>&gt; 30</t>
  </si>
  <si>
    <t>Very High</t>
  </si>
  <si>
    <t>Excessive; no response to added P; may risk environmental losses.</t>
  </si>
  <si>
    <t>Label</t>
  </si>
  <si>
    <t xml:space="preserve">  30, 200, 5  # Values 50-75 -&gt; 4</t>
  </si>
  <si>
    <t>Humid_very high P</t>
  </si>
  <si>
    <t>Humid_medium P</t>
  </si>
  <si>
    <t>Humid_low P</t>
  </si>
  <si>
    <t>Semi-arid_medium P</t>
  </si>
  <si>
    <t>Semi-arid_very low P</t>
  </si>
  <si>
    <t>Humid_very low P</t>
  </si>
  <si>
    <t>other_Aridirty_P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</si>
</sst>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420159</xdr:colOff>
      <xdr:row>15</xdr:row>
      <xdr:rowOff>9525</xdr:rowOff>
    </xdr:from>
    <xdr:to>
      <xdr:col>29</xdr:col>
      <xdr:colOff>47624</xdr:colOff>
      <xdr:row>44</xdr:row>
      <xdr:rowOff>104774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B222DAB-30CF-E93F-14B5-AD3EADC86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25959" y="2867025"/>
          <a:ext cx="9990665" cy="561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55A1-2987-4AE8-B1E1-542CB87F4173}">
  <dimension ref="A1:H7"/>
  <sheetViews>
    <sheetView workbookViewId="0">
      <selection activeCell="H7" sqref="H7"/>
    </sheetView>
  </sheetViews>
  <sheetFormatPr defaultRowHeight="15" x14ac:dyDescent="0.25"/>
  <cols>
    <col min="8" max="8" width="17.5703125" customWidth="1"/>
  </cols>
  <sheetData>
    <row r="1" spans="1:8" ht="24" x14ac:dyDescent="0.25">
      <c r="A1" s="1" t="s">
        <v>6</v>
      </c>
    </row>
    <row r="3" spans="1:8" x14ac:dyDescent="0.25">
      <c r="D3" s="2"/>
      <c r="E3" s="2"/>
    </row>
    <row r="4" spans="1:8" x14ac:dyDescent="0.25">
      <c r="D4" s="2" t="s">
        <v>3</v>
      </c>
      <c r="E4" s="2" t="s">
        <v>4</v>
      </c>
    </row>
    <row r="5" spans="1:8" x14ac:dyDescent="0.25">
      <c r="C5" t="s">
        <v>0</v>
      </c>
      <c r="D5" s="2" t="s">
        <v>5</v>
      </c>
      <c r="E5" s="2" t="s">
        <v>9</v>
      </c>
    </row>
    <row r="6" spans="1:8" x14ac:dyDescent="0.25">
      <c r="C6" t="s">
        <v>1</v>
      </c>
      <c r="D6" s="2" t="s">
        <v>7</v>
      </c>
      <c r="E6" s="2" t="s">
        <v>10</v>
      </c>
    </row>
    <row r="7" spans="1:8" x14ac:dyDescent="0.25">
      <c r="C7" t="s">
        <v>2</v>
      </c>
      <c r="D7" s="2" t="s">
        <v>8</v>
      </c>
      <c r="E7" s="2" t="s">
        <v>11</v>
      </c>
      <c r="H7" s="2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B94-B1E4-43C7-A660-EF3EB9231E02}">
  <dimension ref="A1:D29"/>
  <sheetViews>
    <sheetView workbookViewId="0">
      <selection sqref="A1:D28"/>
    </sheetView>
  </sheetViews>
  <sheetFormatPr defaultRowHeight="15" x14ac:dyDescent="0.25"/>
  <cols>
    <col min="1" max="3" width="11.140625" style="3" customWidth="1"/>
    <col min="4" max="4" width="12.85546875" customWidth="1"/>
  </cols>
  <sheetData>
    <row r="1" spans="1:4" x14ac:dyDescent="0.25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25">
      <c r="A2" s="3">
        <v>1</v>
      </c>
      <c r="B2" s="3">
        <v>1</v>
      </c>
      <c r="C2" s="3">
        <v>157</v>
      </c>
      <c r="D2" s="4">
        <f>C2*100/$C$29</f>
        <v>3.3191967966579708E-2</v>
      </c>
    </row>
    <row r="3" spans="1:4" x14ac:dyDescent="0.25">
      <c r="A3" s="3">
        <v>1</v>
      </c>
      <c r="B3" s="3">
        <v>2</v>
      </c>
      <c r="C3" s="3">
        <v>7</v>
      </c>
      <c r="D3" s="4">
        <f t="shared" ref="D3:D28" si="0">C3*100/$C$29</f>
        <v>1.4798966609303054E-3</v>
      </c>
    </row>
    <row r="4" spans="1:4" x14ac:dyDescent="0.25">
      <c r="A4" s="3">
        <v>1</v>
      </c>
      <c r="B4" s="3">
        <v>101</v>
      </c>
      <c r="C4" s="3">
        <v>9635</v>
      </c>
      <c r="D4" s="4">
        <f t="shared" si="0"/>
        <v>2.0369720468662131</v>
      </c>
    </row>
    <row r="5" spans="1:4" x14ac:dyDescent="0.25">
      <c r="A5" s="3">
        <v>1</v>
      </c>
      <c r="B5" s="3">
        <v>102</v>
      </c>
      <c r="C5" s="3">
        <v>2418</v>
      </c>
      <c r="D5" s="4">
        <f t="shared" si="0"/>
        <v>0.51119858944706831</v>
      </c>
    </row>
    <row r="6" spans="1:4" x14ac:dyDescent="0.25">
      <c r="A6" s="3">
        <v>1</v>
      </c>
      <c r="B6" s="3">
        <v>103</v>
      </c>
      <c r="C6" s="3">
        <v>176</v>
      </c>
      <c r="D6" s="4">
        <f t="shared" si="0"/>
        <v>3.7208830331961963E-2</v>
      </c>
    </row>
    <row r="7" spans="1:4" x14ac:dyDescent="0.25">
      <c r="A7" s="3">
        <v>1</v>
      </c>
      <c r="B7" s="3">
        <v>104</v>
      </c>
      <c r="C7" s="3">
        <v>28</v>
      </c>
      <c r="D7" s="4">
        <f t="shared" si="0"/>
        <v>5.9195866437212214E-3</v>
      </c>
    </row>
    <row r="8" spans="1:4" x14ac:dyDescent="0.25">
      <c r="A8" s="3">
        <v>1</v>
      </c>
      <c r="B8" s="3">
        <v>105</v>
      </c>
      <c r="C8" s="3">
        <v>1</v>
      </c>
      <c r="D8" s="4">
        <f t="shared" si="0"/>
        <v>2.1141380870432934E-4</v>
      </c>
    </row>
    <row r="9" spans="1:4" x14ac:dyDescent="0.25">
      <c r="A9" s="3">
        <v>1</v>
      </c>
      <c r="B9" s="3">
        <v>201</v>
      </c>
      <c r="C9" s="3">
        <v>18842</v>
      </c>
      <c r="D9" s="4">
        <f t="shared" si="0"/>
        <v>3.9834589836069734</v>
      </c>
    </row>
    <row r="10" spans="1:4" x14ac:dyDescent="0.25">
      <c r="A10" s="3">
        <v>1</v>
      </c>
      <c r="B10" s="3">
        <v>202</v>
      </c>
      <c r="C10" s="3">
        <v>12550</v>
      </c>
      <c r="D10" s="4">
        <f t="shared" si="0"/>
        <v>2.6532432992393331</v>
      </c>
    </row>
    <row r="11" spans="1:4" x14ac:dyDescent="0.25">
      <c r="A11" s="3">
        <v>1</v>
      </c>
      <c r="B11" s="3">
        <v>203</v>
      </c>
      <c r="C11" s="3">
        <v>6515</v>
      </c>
      <c r="D11" s="4">
        <f t="shared" si="0"/>
        <v>1.3773609637087056</v>
      </c>
    </row>
    <row r="12" spans="1:4" x14ac:dyDescent="0.25">
      <c r="A12" s="3">
        <v>1</v>
      </c>
      <c r="B12" s="3">
        <v>204</v>
      </c>
      <c r="C12" s="3">
        <v>1036</v>
      </c>
      <c r="D12" s="4">
        <f t="shared" si="0"/>
        <v>0.21902470581768518</v>
      </c>
    </row>
    <row r="13" spans="1:4" x14ac:dyDescent="0.25">
      <c r="A13" s="3">
        <v>1</v>
      </c>
      <c r="B13" s="3">
        <v>205</v>
      </c>
      <c r="C13" s="3">
        <v>1465</v>
      </c>
      <c r="D13" s="4">
        <f t="shared" si="0"/>
        <v>0.30972122975184246</v>
      </c>
    </row>
    <row r="14" spans="1:4" x14ac:dyDescent="0.25">
      <c r="A14" s="3">
        <v>1</v>
      </c>
      <c r="B14" s="3">
        <v>301</v>
      </c>
      <c r="C14" s="3">
        <v>31300</v>
      </c>
      <c r="D14" s="4">
        <f t="shared" si="0"/>
        <v>6.617252212445508</v>
      </c>
    </row>
    <row r="15" spans="1:4" x14ac:dyDescent="0.25">
      <c r="A15" s="3">
        <v>1</v>
      </c>
      <c r="B15" s="3">
        <v>302</v>
      </c>
      <c r="C15" s="3">
        <v>24370</v>
      </c>
      <c r="D15" s="4">
        <f t="shared" si="0"/>
        <v>5.1521545181245054</v>
      </c>
    </row>
    <row r="16" spans="1:4" x14ac:dyDescent="0.25">
      <c r="A16" s="3">
        <v>1</v>
      </c>
      <c r="B16" s="3">
        <v>303</v>
      </c>
      <c r="C16" s="3">
        <v>49390</v>
      </c>
      <c r="D16" s="4">
        <f t="shared" si="0"/>
        <v>10.441728011906825</v>
      </c>
    </row>
    <row r="17" spans="1:4" x14ac:dyDescent="0.25">
      <c r="A17" s="3">
        <v>1</v>
      </c>
      <c r="B17" s="3">
        <v>304</v>
      </c>
      <c r="C17" s="3">
        <v>12019</v>
      </c>
      <c r="D17" s="4">
        <f t="shared" si="0"/>
        <v>2.540982566817334</v>
      </c>
    </row>
    <row r="18" spans="1:4" x14ac:dyDescent="0.25">
      <c r="A18" s="3">
        <v>1</v>
      </c>
      <c r="B18" s="3">
        <v>305</v>
      </c>
      <c r="C18" s="3">
        <v>11822</v>
      </c>
      <c r="D18" s="4">
        <f t="shared" si="0"/>
        <v>2.4993340465025815</v>
      </c>
    </row>
    <row r="19" spans="1:4" x14ac:dyDescent="0.25">
      <c r="A19" s="3">
        <v>1</v>
      </c>
      <c r="B19" s="3">
        <v>401</v>
      </c>
      <c r="C19" s="3">
        <v>13341</v>
      </c>
      <c r="D19" s="4">
        <f t="shared" si="0"/>
        <v>2.8204716219244577</v>
      </c>
    </row>
    <row r="20" spans="1:4" x14ac:dyDescent="0.25">
      <c r="A20" s="3">
        <v>1</v>
      </c>
      <c r="B20" s="3">
        <v>402</v>
      </c>
      <c r="C20" s="3">
        <v>13916</v>
      </c>
      <c r="D20" s="4">
        <f t="shared" si="0"/>
        <v>2.942034561929447</v>
      </c>
    </row>
    <row r="21" spans="1:4" x14ac:dyDescent="0.25">
      <c r="A21" s="3">
        <v>1</v>
      </c>
      <c r="B21" s="3">
        <v>403</v>
      </c>
      <c r="C21" s="3">
        <v>12812</v>
      </c>
      <c r="D21" s="4">
        <f t="shared" si="0"/>
        <v>2.7086337171198673</v>
      </c>
    </row>
    <row r="22" spans="1:4" x14ac:dyDescent="0.25">
      <c r="A22" s="3">
        <v>1</v>
      </c>
      <c r="B22" s="3">
        <v>404</v>
      </c>
      <c r="C22" s="3">
        <v>9585</v>
      </c>
      <c r="D22" s="4">
        <f t="shared" si="0"/>
        <v>2.0264013564309966</v>
      </c>
    </row>
    <row r="23" spans="1:4" x14ac:dyDescent="0.25">
      <c r="A23" s="3">
        <v>1</v>
      </c>
      <c r="B23" s="3">
        <v>405</v>
      </c>
      <c r="C23" s="3">
        <v>11242</v>
      </c>
      <c r="D23" s="4">
        <f t="shared" si="0"/>
        <v>2.3767140374540703</v>
      </c>
    </row>
    <row r="24" spans="1:4" x14ac:dyDescent="0.25">
      <c r="A24" s="3">
        <v>1</v>
      </c>
      <c r="B24" s="3">
        <v>501</v>
      </c>
      <c r="C24" s="3">
        <v>73006</v>
      </c>
      <c r="D24" s="4">
        <f t="shared" si="0"/>
        <v>15.434476518268267</v>
      </c>
    </row>
    <row r="25" spans="1:4" x14ac:dyDescent="0.25">
      <c r="A25" s="3">
        <v>1</v>
      </c>
      <c r="B25" s="3">
        <v>502</v>
      </c>
      <c r="C25" s="3">
        <v>59499</v>
      </c>
      <c r="D25" s="4">
        <f t="shared" si="0"/>
        <v>12.578910204098891</v>
      </c>
    </row>
    <row r="26" spans="1:4" x14ac:dyDescent="0.25">
      <c r="A26" s="3">
        <v>1</v>
      </c>
      <c r="B26" s="3">
        <v>503</v>
      </c>
      <c r="C26" s="3">
        <v>38014</v>
      </c>
      <c r="D26" s="4">
        <f t="shared" si="0"/>
        <v>8.0366845240863753</v>
      </c>
    </row>
    <row r="27" spans="1:4" x14ac:dyDescent="0.25">
      <c r="A27" s="3">
        <v>1</v>
      </c>
      <c r="B27" s="3">
        <v>504</v>
      </c>
      <c r="C27" s="3">
        <v>18110</v>
      </c>
      <c r="D27" s="4">
        <f t="shared" si="0"/>
        <v>3.8287040756354043</v>
      </c>
    </row>
    <row r="28" spans="1:4" x14ac:dyDescent="0.25">
      <c r="A28" s="3">
        <v>1</v>
      </c>
      <c r="B28" s="3">
        <v>505</v>
      </c>
      <c r="C28" s="3">
        <v>41750</v>
      </c>
      <c r="D28" s="4">
        <f t="shared" si="0"/>
        <v>8.8265265134057493</v>
      </c>
    </row>
    <row r="29" spans="1:4" x14ac:dyDescent="0.25">
      <c r="C29" s="3">
        <f>SUM(C2:C28)</f>
        <v>473006</v>
      </c>
      <c r="D29" s="3">
        <f>SUM(D2:D28)</f>
        <v>99.999999999999986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4ED8-2805-4E53-B746-CBAB8CECFE0D}">
  <dimension ref="A1:M41"/>
  <sheetViews>
    <sheetView tabSelected="1" topLeftCell="A13" workbookViewId="0">
      <selection activeCell="M16" sqref="M16"/>
    </sheetView>
  </sheetViews>
  <sheetFormatPr defaultRowHeight="15" x14ac:dyDescent="0.25"/>
  <cols>
    <col min="1" max="4" width="12.85546875" customWidth="1"/>
    <col min="5" max="5" width="20.85546875" style="2" customWidth="1"/>
  </cols>
  <sheetData>
    <row r="1" spans="1:13" x14ac:dyDescent="0.25">
      <c r="A1" s="3" t="s">
        <v>12</v>
      </c>
      <c r="B1" s="3" t="s">
        <v>13</v>
      </c>
      <c r="C1" s="3" t="s">
        <v>14</v>
      </c>
      <c r="D1" s="3" t="s">
        <v>15</v>
      </c>
      <c r="G1" s="3" t="s">
        <v>16</v>
      </c>
      <c r="J1" s="3" t="s">
        <v>12</v>
      </c>
      <c r="K1" s="3" t="s">
        <v>13</v>
      </c>
      <c r="L1" s="3" t="s">
        <v>14</v>
      </c>
      <c r="M1" s="3" t="s">
        <v>15</v>
      </c>
    </row>
    <row r="2" spans="1:13" x14ac:dyDescent="0.25">
      <c r="A2" s="3">
        <v>1</v>
      </c>
      <c r="B2" s="3">
        <v>501</v>
      </c>
      <c r="C2" s="3">
        <v>73006</v>
      </c>
      <c r="D2" s="4">
        <v>15.434476518268267</v>
      </c>
      <c r="G2" s="3">
        <v>1</v>
      </c>
      <c r="H2">
        <v>1</v>
      </c>
      <c r="J2" s="3">
        <v>1</v>
      </c>
      <c r="K2" s="3">
        <v>505</v>
      </c>
      <c r="L2" s="3">
        <v>41750</v>
      </c>
      <c r="M2" s="4">
        <v>8.8265265134057493</v>
      </c>
    </row>
    <row r="3" spans="1:13" x14ac:dyDescent="0.25">
      <c r="A3" s="3">
        <v>2</v>
      </c>
      <c r="B3" s="3">
        <v>502</v>
      </c>
      <c r="C3" s="3">
        <v>59499</v>
      </c>
      <c r="D3" s="4">
        <v>12.578910204098891</v>
      </c>
      <c r="G3" s="3">
        <v>2</v>
      </c>
      <c r="H3">
        <v>2</v>
      </c>
      <c r="J3" s="3">
        <v>2</v>
      </c>
      <c r="K3" s="3">
        <v>503</v>
      </c>
      <c r="L3" s="3">
        <v>38014</v>
      </c>
      <c r="M3" s="4">
        <v>8.0366845240863753</v>
      </c>
    </row>
    <row r="4" spans="1:13" x14ac:dyDescent="0.25">
      <c r="A4" s="3">
        <v>3</v>
      </c>
      <c r="B4" s="3">
        <v>303</v>
      </c>
      <c r="C4" s="3">
        <v>49390</v>
      </c>
      <c r="D4" s="4">
        <v>10.441728011906825</v>
      </c>
      <c r="G4" s="3">
        <v>101</v>
      </c>
      <c r="H4">
        <v>3</v>
      </c>
      <c r="J4" s="3">
        <v>3</v>
      </c>
      <c r="K4" s="3">
        <v>502</v>
      </c>
      <c r="L4" s="3">
        <v>59499</v>
      </c>
      <c r="M4" s="4">
        <v>12.578910204098891</v>
      </c>
    </row>
    <row r="5" spans="1:13" x14ac:dyDescent="0.25">
      <c r="A5" s="3">
        <v>4</v>
      </c>
      <c r="B5" s="3">
        <v>505</v>
      </c>
      <c r="C5" s="3">
        <v>41750</v>
      </c>
      <c r="D5" s="4">
        <v>8.8265265134057493</v>
      </c>
      <c r="G5" s="3">
        <v>102</v>
      </c>
      <c r="H5">
        <v>4</v>
      </c>
      <c r="J5" s="3">
        <v>4</v>
      </c>
      <c r="K5" s="3">
        <v>501</v>
      </c>
      <c r="L5" s="3">
        <v>73006</v>
      </c>
      <c r="M5" s="4">
        <v>15.434476518268267</v>
      </c>
    </row>
    <row r="6" spans="1:13" x14ac:dyDescent="0.25">
      <c r="A6" s="3">
        <v>5</v>
      </c>
      <c r="B6" s="3">
        <v>503</v>
      </c>
      <c r="C6" s="3">
        <v>38014</v>
      </c>
      <c r="D6" s="4">
        <v>8.0366845240863753</v>
      </c>
      <c r="G6" s="3">
        <v>103</v>
      </c>
      <c r="H6">
        <v>5</v>
      </c>
      <c r="J6" s="3">
        <v>5</v>
      </c>
      <c r="K6" s="3">
        <v>303</v>
      </c>
      <c r="L6" s="3">
        <v>49390</v>
      </c>
      <c r="M6" s="4">
        <v>10.441728011906825</v>
      </c>
    </row>
    <row r="7" spans="1:13" x14ac:dyDescent="0.25">
      <c r="A7" s="3">
        <v>6</v>
      </c>
      <c r="B7" s="3">
        <v>301</v>
      </c>
      <c r="C7" s="3">
        <v>31300</v>
      </c>
      <c r="D7" s="4">
        <v>6.617252212445508</v>
      </c>
      <c r="E7" s="5">
        <f>D2+D3+D4+D5+D6+D7</f>
        <v>61.935577984211612</v>
      </c>
      <c r="G7" s="3">
        <v>104</v>
      </c>
      <c r="H7">
        <v>6</v>
      </c>
      <c r="J7" s="3">
        <v>6</v>
      </c>
      <c r="K7" s="3">
        <v>302</v>
      </c>
      <c r="L7" s="3">
        <v>24370</v>
      </c>
      <c r="M7" s="4">
        <v>5.1521545181245054</v>
      </c>
    </row>
    <row r="8" spans="1:13" x14ac:dyDescent="0.25">
      <c r="A8" s="3">
        <v>7</v>
      </c>
      <c r="B8" s="3">
        <v>302</v>
      </c>
      <c r="C8" s="3">
        <v>24370</v>
      </c>
      <c r="D8" s="4">
        <v>5.1521545181245054</v>
      </c>
      <c r="G8" s="3">
        <v>105</v>
      </c>
      <c r="H8">
        <v>7</v>
      </c>
      <c r="J8" s="3">
        <v>7</v>
      </c>
      <c r="K8" s="3">
        <v>301</v>
      </c>
      <c r="L8" s="3">
        <v>31300</v>
      </c>
      <c r="M8" s="4">
        <v>6.617252212445508</v>
      </c>
    </row>
    <row r="9" spans="1:13" x14ac:dyDescent="0.25">
      <c r="A9" s="3">
        <v>7</v>
      </c>
      <c r="B9" s="3">
        <v>201</v>
      </c>
      <c r="C9" s="3">
        <v>18842</v>
      </c>
      <c r="D9" s="4">
        <v>3.9834589836069734</v>
      </c>
      <c r="G9" s="3">
        <v>201</v>
      </c>
      <c r="H9">
        <v>8</v>
      </c>
    </row>
    <row r="10" spans="1:13" x14ac:dyDescent="0.25">
      <c r="A10" s="3">
        <v>7</v>
      </c>
      <c r="B10" s="3">
        <v>504</v>
      </c>
      <c r="C10" s="3">
        <v>18110</v>
      </c>
      <c r="D10" s="4">
        <v>3.8287040756354043</v>
      </c>
      <c r="G10" s="3">
        <v>202</v>
      </c>
      <c r="H10">
        <v>9</v>
      </c>
    </row>
    <row r="11" spans="1:13" x14ac:dyDescent="0.25">
      <c r="A11" s="3">
        <v>7</v>
      </c>
      <c r="B11" s="3">
        <v>402</v>
      </c>
      <c r="C11" s="3">
        <v>13916</v>
      </c>
      <c r="D11" s="4">
        <v>2.942034561929447</v>
      </c>
      <c r="G11" s="3">
        <v>203</v>
      </c>
      <c r="H11">
        <v>10</v>
      </c>
    </row>
    <row r="12" spans="1:13" x14ac:dyDescent="0.25">
      <c r="A12" s="3">
        <v>7</v>
      </c>
      <c r="B12" s="3">
        <v>401</v>
      </c>
      <c r="C12" s="3">
        <v>13341</v>
      </c>
      <c r="D12" s="4">
        <v>2.8204716219244577</v>
      </c>
      <c r="G12" s="3">
        <v>204</v>
      </c>
      <c r="H12">
        <v>11</v>
      </c>
    </row>
    <row r="13" spans="1:13" x14ac:dyDescent="0.25">
      <c r="A13" s="3">
        <v>7</v>
      </c>
      <c r="B13" s="3">
        <v>403</v>
      </c>
      <c r="C13" s="3">
        <v>12812</v>
      </c>
      <c r="D13" s="4">
        <v>2.7086337171198673</v>
      </c>
      <c r="G13" s="3">
        <v>205</v>
      </c>
      <c r="H13">
        <v>12</v>
      </c>
    </row>
    <row r="14" spans="1:13" x14ac:dyDescent="0.25">
      <c r="A14" s="3">
        <v>7</v>
      </c>
      <c r="B14" s="3">
        <v>202</v>
      </c>
      <c r="C14" s="3">
        <v>12550</v>
      </c>
      <c r="D14" s="4">
        <v>2.6532432992393331</v>
      </c>
      <c r="G14" s="3">
        <v>302</v>
      </c>
      <c r="H14">
        <v>13</v>
      </c>
    </row>
    <row r="15" spans="1:13" x14ac:dyDescent="0.25">
      <c r="A15" s="3">
        <v>7</v>
      </c>
      <c r="B15" s="3">
        <v>304</v>
      </c>
      <c r="C15" s="3">
        <v>12019</v>
      </c>
      <c r="D15" s="4">
        <v>2.540982566817334</v>
      </c>
      <c r="G15" s="3">
        <v>304</v>
      </c>
      <c r="H15">
        <v>14</v>
      </c>
    </row>
    <row r="16" spans="1:13" x14ac:dyDescent="0.25">
      <c r="A16" s="3">
        <v>7</v>
      </c>
      <c r="B16" s="3">
        <v>305</v>
      </c>
      <c r="C16" s="3">
        <v>11822</v>
      </c>
      <c r="D16" s="4">
        <v>2.4993340465025815</v>
      </c>
      <c r="G16" s="3">
        <v>305</v>
      </c>
      <c r="H16">
        <v>15</v>
      </c>
    </row>
    <row r="17" spans="1:8" x14ac:dyDescent="0.25">
      <c r="A17" s="3">
        <v>7</v>
      </c>
      <c r="B17" s="3">
        <v>405</v>
      </c>
      <c r="C17" s="3">
        <v>11242</v>
      </c>
      <c r="D17" s="4">
        <v>2.3767140374540703</v>
      </c>
      <c r="G17" s="3">
        <v>401</v>
      </c>
      <c r="H17">
        <v>16</v>
      </c>
    </row>
    <row r="18" spans="1:8" x14ac:dyDescent="0.25">
      <c r="A18" s="3">
        <v>7</v>
      </c>
      <c r="B18" s="3">
        <v>101</v>
      </c>
      <c r="C18" s="3">
        <v>9635</v>
      </c>
      <c r="D18" s="4">
        <v>2.0369720468662131</v>
      </c>
      <c r="G18" s="3">
        <v>402</v>
      </c>
      <c r="H18">
        <v>17</v>
      </c>
    </row>
    <row r="19" spans="1:8" x14ac:dyDescent="0.25">
      <c r="A19" s="3">
        <v>7</v>
      </c>
      <c r="B19" s="3">
        <v>404</v>
      </c>
      <c r="C19" s="3">
        <v>9585</v>
      </c>
      <c r="D19" s="4">
        <v>2.0264013564309966</v>
      </c>
      <c r="G19" s="3">
        <v>403</v>
      </c>
      <c r="H19">
        <v>18</v>
      </c>
    </row>
    <row r="20" spans="1:8" x14ac:dyDescent="0.25">
      <c r="A20" s="3">
        <v>7</v>
      </c>
      <c r="B20" s="3">
        <v>203</v>
      </c>
      <c r="C20" s="3">
        <v>6515</v>
      </c>
      <c r="D20" s="4">
        <v>1.3773609637087056</v>
      </c>
      <c r="G20" s="3">
        <v>404</v>
      </c>
      <c r="H20">
        <v>19</v>
      </c>
    </row>
    <row r="21" spans="1:8" x14ac:dyDescent="0.25">
      <c r="A21" s="3">
        <v>7</v>
      </c>
      <c r="B21" s="3">
        <v>102</v>
      </c>
      <c r="C21" s="3">
        <v>2418</v>
      </c>
      <c r="D21" s="4">
        <v>0.51119858944706831</v>
      </c>
      <c r="G21" s="3">
        <v>405</v>
      </c>
      <c r="H21">
        <v>20</v>
      </c>
    </row>
    <row r="22" spans="1:8" x14ac:dyDescent="0.25">
      <c r="A22" s="3">
        <v>7</v>
      </c>
      <c r="B22" s="3">
        <v>205</v>
      </c>
      <c r="C22" s="3">
        <v>1465</v>
      </c>
      <c r="D22" s="4">
        <v>0.30972122975184246</v>
      </c>
      <c r="G22" s="3">
        <v>504</v>
      </c>
      <c r="H22">
        <v>21</v>
      </c>
    </row>
    <row r="23" spans="1:8" x14ac:dyDescent="0.25">
      <c r="A23" s="3">
        <v>7</v>
      </c>
      <c r="B23" s="3">
        <v>204</v>
      </c>
      <c r="C23" s="3">
        <v>1036</v>
      </c>
      <c r="D23" s="4">
        <v>0.21902470581768518</v>
      </c>
    </row>
    <row r="24" spans="1:8" x14ac:dyDescent="0.25">
      <c r="A24" s="3">
        <v>7</v>
      </c>
      <c r="B24" s="3">
        <v>103</v>
      </c>
      <c r="C24" s="3">
        <v>176</v>
      </c>
      <c r="D24" s="4">
        <v>3.7208830331961963E-2</v>
      </c>
    </row>
    <row r="25" spans="1:8" x14ac:dyDescent="0.25">
      <c r="A25" s="3">
        <v>7</v>
      </c>
      <c r="B25" s="3">
        <v>1</v>
      </c>
      <c r="C25" s="3">
        <v>157</v>
      </c>
      <c r="D25" s="4">
        <v>3.3191967966579708E-2</v>
      </c>
    </row>
    <row r="26" spans="1:8" x14ac:dyDescent="0.25">
      <c r="A26" s="3">
        <v>7</v>
      </c>
      <c r="B26" s="3">
        <v>104</v>
      </c>
      <c r="C26" s="3">
        <v>28</v>
      </c>
      <c r="D26" s="4">
        <v>5.9195866437212214E-3</v>
      </c>
      <c r="G26" t="s">
        <v>17</v>
      </c>
    </row>
    <row r="27" spans="1:8" x14ac:dyDescent="0.25">
      <c r="A27" s="3">
        <v>7</v>
      </c>
      <c r="B27" s="3">
        <v>2</v>
      </c>
      <c r="C27" s="3">
        <v>7</v>
      </c>
      <c r="D27" s="4">
        <v>1.4798966609303054E-3</v>
      </c>
      <c r="G27" t="s">
        <v>18</v>
      </c>
    </row>
    <row r="28" spans="1:8" x14ac:dyDescent="0.25">
      <c r="A28" s="3">
        <v>7</v>
      </c>
      <c r="B28" s="3">
        <v>105</v>
      </c>
      <c r="C28" s="3">
        <v>1</v>
      </c>
      <c r="D28" s="4">
        <v>2.1141380870432934E-4</v>
      </c>
      <c r="G28" t="s">
        <v>19</v>
      </c>
    </row>
    <row r="29" spans="1:8" x14ac:dyDescent="0.25">
      <c r="G29" t="s">
        <v>20</v>
      </c>
    </row>
    <row r="30" spans="1:8" x14ac:dyDescent="0.25">
      <c r="G30" t="s">
        <v>21</v>
      </c>
    </row>
    <row r="31" spans="1:8" x14ac:dyDescent="0.25">
      <c r="A31" s="3" t="s">
        <v>12</v>
      </c>
      <c r="B31" s="3" t="s">
        <v>13</v>
      </c>
      <c r="C31" s="3" t="s">
        <v>14</v>
      </c>
      <c r="D31" s="3" t="s">
        <v>15</v>
      </c>
      <c r="E31" s="2" t="s">
        <v>38</v>
      </c>
      <c r="G31" t="s">
        <v>39</v>
      </c>
    </row>
    <row r="32" spans="1:8" x14ac:dyDescent="0.25">
      <c r="A32" s="3">
        <v>7</v>
      </c>
      <c r="B32" s="3">
        <v>301</v>
      </c>
      <c r="C32" s="3">
        <v>31300</v>
      </c>
      <c r="D32" s="4">
        <v>6.617252212445508</v>
      </c>
      <c r="E32" s="2" t="s">
        <v>44</v>
      </c>
      <c r="G32" t="s">
        <v>22</v>
      </c>
    </row>
    <row r="33" spans="1:9" x14ac:dyDescent="0.25">
      <c r="A33" s="3">
        <v>5</v>
      </c>
      <c r="B33" s="3">
        <v>303</v>
      </c>
      <c r="C33" s="3">
        <v>49390</v>
      </c>
      <c r="D33" s="4">
        <v>10.441728011906825</v>
      </c>
      <c r="E33" s="2" t="s">
        <v>43</v>
      </c>
    </row>
    <row r="34" spans="1:9" x14ac:dyDescent="0.25">
      <c r="A34" s="3">
        <v>4</v>
      </c>
      <c r="B34" s="3">
        <v>501</v>
      </c>
      <c r="C34" s="3">
        <v>73006</v>
      </c>
      <c r="D34" s="4">
        <v>15.434476518268267</v>
      </c>
      <c r="E34" s="2" t="s">
        <v>45</v>
      </c>
      <c r="G34" t="s">
        <v>23</v>
      </c>
      <c r="H34" t="s">
        <v>24</v>
      </c>
      <c r="I34" t="s">
        <v>25</v>
      </c>
    </row>
    <row r="35" spans="1:9" x14ac:dyDescent="0.25">
      <c r="A35" s="3">
        <v>3</v>
      </c>
      <c r="B35" s="3">
        <v>502</v>
      </c>
      <c r="C35" s="3">
        <v>59499</v>
      </c>
      <c r="D35" s="4">
        <v>12.578910204098891</v>
      </c>
      <c r="E35" s="2" t="s">
        <v>42</v>
      </c>
      <c r="G35" t="s">
        <v>26</v>
      </c>
      <c r="H35" t="s">
        <v>27</v>
      </c>
      <c r="I35" t="s">
        <v>28</v>
      </c>
    </row>
    <row r="36" spans="1:9" x14ac:dyDescent="0.25">
      <c r="A36" s="3">
        <v>2</v>
      </c>
      <c r="B36" s="3">
        <v>503</v>
      </c>
      <c r="C36" s="3">
        <v>38014</v>
      </c>
      <c r="D36" s="4">
        <v>8.0366845240863753</v>
      </c>
      <c r="E36" s="2" t="s">
        <v>41</v>
      </c>
      <c r="G36" t="s">
        <v>29</v>
      </c>
      <c r="H36" t="s">
        <v>0</v>
      </c>
      <c r="I36" t="s">
        <v>30</v>
      </c>
    </row>
    <row r="37" spans="1:9" x14ac:dyDescent="0.25">
      <c r="A37" s="3">
        <v>1</v>
      </c>
      <c r="B37" s="3">
        <v>505</v>
      </c>
      <c r="C37" s="3">
        <v>41750</v>
      </c>
      <c r="D37" s="4">
        <v>8.8265265134057493</v>
      </c>
      <c r="E37" s="2" t="s">
        <v>40</v>
      </c>
      <c r="G37" t="s">
        <v>31</v>
      </c>
      <c r="H37" t="s">
        <v>1</v>
      </c>
      <c r="I37" t="s">
        <v>32</v>
      </c>
    </row>
    <row r="38" spans="1:9" x14ac:dyDescent="0.25">
      <c r="A38" s="3">
        <v>6</v>
      </c>
      <c r="B38" s="3">
        <v>999</v>
      </c>
      <c r="C38" s="3">
        <v>24370</v>
      </c>
      <c r="D38" s="4">
        <v>5.1521545181245054</v>
      </c>
      <c r="E38" s="2" t="s">
        <v>46</v>
      </c>
      <c r="G38" t="s">
        <v>33</v>
      </c>
      <c r="H38" t="s">
        <v>2</v>
      </c>
      <c r="I38" t="s">
        <v>34</v>
      </c>
    </row>
    <row r="39" spans="1:9" x14ac:dyDescent="0.25">
      <c r="G39" t="s">
        <v>35</v>
      </c>
      <c r="H39" t="s">
        <v>36</v>
      </c>
      <c r="I39" t="s">
        <v>37</v>
      </c>
    </row>
    <row r="41" spans="1:9" x14ac:dyDescent="0.25">
      <c r="A41" s="2" t="s">
        <v>44</v>
      </c>
      <c r="B41" s="2" t="s">
        <v>43</v>
      </c>
      <c r="C41" s="2" t="s">
        <v>45</v>
      </c>
      <c r="D41" s="2" t="s">
        <v>42</v>
      </c>
      <c r="E41" s="2" t="s">
        <v>41</v>
      </c>
      <c r="F41" s="2" t="s">
        <v>40</v>
      </c>
      <c r="G41" s="2" t="s">
        <v>46</v>
      </c>
    </row>
  </sheetData>
  <autoFilter ref="A31:E31" xr:uid="{9B014ED8-2805-4E53-B746-CBAB8CECFE0D}">
    <sortState xmlns:xlrd2="http://schemas.microsoft.com/office/spreadsheetml/2017/richdata2" ref="A32:E38">
      <sortCondition ref="B3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Hounkpatin Ozias</dc:creator>
  <cp:lastModifiedBy>Hounkpatin Ozias</cp:lastModifiedBy>
  <dcterms:created xsi:type="dcterms:W3CDTF">2025-05-14T07:56:56Z</dcterms:created>
  <dcterms:modified xsi:type="dcterms:W3CDTF">2025-05-14T19:24:47Z</dcterms:modified>
</cp:coreProperties>
</file>