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92364aabdab1ca62/Escritorio/"/>
    </mc:Choice>
  </mc:AlternateContent>
  <xr:revisionPtr revIDLastSave="0" documentId="8_{62DF47E9-E9AD-4700-9076-0BE8140EB1ED}" xr6:coauthVersionLast="47" xr6:coauthVersionMax="47" xr10:uidLastSave="{00000000-0000-0000-0000-000000000000}"/>
  <bookViews>
    <workbookView xWindow="-108" yWindow="-108" windowWidth="23256" windowHeight="12456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9" i="1"/>
  <c r="E3" i="3"/>
  <c r="F3" i="3" s="1"/>
  <c r="E4" i="3"/>
  <c r="F4" i="3" s="1"/>
  <c r="E5" i="3"/>
  <c r="F5" i="3" s="1"/>
  <c r="E6" i="3"/>
  <c r="F6" i="3" s="1"/>
  <c r="E7" i="3"/>
  <c r="F7" i="3" s="1"/>
  <c r="E2" i="3"/>
  <c r="F2" i="3" s="1"/>
  <c r="D3" i="3"/>
  <c r="D4" i="3"/>
  <c r="D5" i="3"/>
  <c r="D6" i="3"/>
  <c r="D7" i="3"/>
  <c r="D2" i="3"/>
  <c r="C4" i="3"/>
  <c r="C5" i="3" s="1"/>
  <c r="C3" i="3"/>
  <c r="B3" i="3"/>
  <c r="B4" i="3" s="1"/>
  <c r="B5" i="3" s="1"/>
  <c r="B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<sst xmlns="http://schemas.openxmlformats.org/spreadsheetml/2006/main" count="157" uniqueCount="92">
  <si>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</si>
  <si>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</si>
  <si>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</si>
  <si>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</si>
  <si>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</si>
  <si>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</si>
  <si>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</si>
  <si>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</si>
  <si>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</si>
  <si>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</si>
  <si>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</si>
  <si>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</si>
  <si>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</si>
  <si>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</si>
  <si>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</si>
  <si>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</si>
  <si>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</si>
  <si>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</si>
  <si>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</si>
  <si>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 xml:space="preserve">Nombre del proyecto/app: </t>
  </si>
  <si>
    <t>Req 03</t>
  </si>
  <si>
    <t>Req 04</t>
  </si>
  <si>
    <t>Req 05</t>
  </si>
  <si>
    <t>Req 06</t>
  </si>
  <si>
    <t>Alta</t>
  </si>
  <si>
    <t>Biocazadores</t>
  </si>
  <si>
    <t>Natalia Hernández Ramos
Víctor Oziel Flores Salvador
Ernesto Solís Ramírez
Emiliano Arellano Guerra</t>
  </si>
  <si>
    <t>Terminado</t>
  </si>
  <si>
    <t>Media</t>
  </si>
  <si>
    <t>En Progreso</t>
  </si>
  <si>
    <t>Req 07</t>
  </si>
  <si>
    <t>Req 08</t>
  </si>
  <si>
    <t>Req 09</t>
  </si>
  <si>
    <t>Req 10</t>
  </si>
  <si>
    <t>Emiliano Arellano</t>
  </si>
  <si>
    <t>Oziel Flores Salvador</t>
  </si>
  <si>
    <t>Ernesto Solis</t>
  </si>
  <si>
    <t>Login web básico</t>
  </si>
  <si>
    <t>Pantalla de Login</t>
  </si>
  <si>
    <t>Validaciones en cliente</t>
  </si>
  <si>
    <t>Autenticación simulada</t>
  </si>
  <si>
    <t>Pantalla de Registro</t>
  </si>
  <si>
    <t xml:space="preserve">Oziel Flores </t>
  </si>
  <si>
    <t>Pantalla de Olvide contraseña</t>
  </si>
  <si>
    <t>Natalia Ramos</t>
  </si>
  <si>
    <t>Verificación de correo</t>
  </si>
  <si>
    <t>Reglas de seguridad básicas</t>
  </si>
  <si>
    <t>Documentacion</t>
  </si>
  <si>
    <t>Req 11</t>
  </si>
  <si>
    <t>Req 12</t>
  </si>
  <si>
    <t>Req 13</t>
  </si>
  <si>
    <t>Req 14</t>
  </si>
  <si>
    <t>Listado de flores</t>
  </si>
  <si>
    <t>Recomendaciones con checklist</t>
  </si>
  <si>
    <t>Buscador y filtros</t>
  </si>
  <si>
    <t xml:space="preserve">Multimedia </t>
  </si>
  <si>
    <t>Contenido</t>
  </si>
  <si>
    <t>Baja</t>
  </si>
  <si>
    <t>Navegacion</t>
  </si>
  <si>
    <t>Navegación clara</t>
  </si>
  <si>
    <t>Req 15</t>
  </si>
  <si>
    <t>Req 16</t>
  </si>
  <si>
    <t>Req 17</t>
  </si>
  <si>
    <t>Req 18</t>
  </si>
  <si>
    <t>Configuración de Base de datos</t>
  </si>
  <si>
    <t>Base de datos</t>
  </si>
  <si>
    <t>Accesibilidad</t>
  </si>
  <si>
    <t>Favoritos del usuario</t>
  </si>
  <si>
    <t>Libre acceso a todas las secciones</t>
  </si>
  <si>
    <t>Pruebas funcionales completas</t>
  </si>
  <si>
    <t>Corrección</t>
  </si>
  <si>
    <t>Entrega</t>
  </si>
  <si>
    <t>Req 19</t>
  </si>
  <si>
    <t>Subir al repositorio de git</t>
  </si>
  <si>
    <t>Correcion de escritura, imágenes, etc</t>
  </si>
  <si>
    <t>Probar cada seccion de la pagina</t>
  </si>
  <si>
    <t>Oziel Flores</t>
  </si>
  <si>
    <t>Realizar pantalla con inicio de sesion o registrarse</t>
  </si>
  <si>
    <t>Email con formato válido y contraseña</t>
  </si>
  <si>
    <t>Comparar credenciales</t>
  </si>
  <si>
    <t>Email, contraseña y confirmar contraseña</t>
  </si>
  <si>
    <t>Email y mensaje “Te enviamos un correo ”</t>
  </si>
  <si>
    <t>Crear proyecto en base de datos</t>
  </si>
  <si>
    <t>Enviar correo al registrarse</t>
  </si>
  <si>
    <t>Que el usuario sol o tenga acceso a su perfil</t>
  </si>
  <si>
    <t>Documentacion de lo va del proyecto</t>
  </si>
  <si>
    <t>Listado de flores en cual se puede usar el producto</t>
  </si>
  <si>
    <t>Recomendaciones al usar el producto</t>
  </si>
  <si>
    <t>Realizar buscador para encontrar flores,  recomendaciones, etc</t>
  </si>
  <si>
    <t>Agregar imágenes de flores, plagas, productos,etc</t>
  </si>
  <si>
    <t>Que el usuario tenga facil navegacion</t>
  </si>
  <si>
    <t>Que el cliente pueda agregar sus recomendaciones a favoritos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</si>
</sst>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0" fillId="0" borderId="5" xfId="0" applyBorder="1" applyAlignment="1">
      <alignment wrapText="1"/>
    </xf>
    <xf numFmtId="0" fontId="0" fillId="4" borderId="1" xfId="0" applyFill="1" applyBorder="1"/>
    <xf numFmtId="15" fontId="0" fillId="4" borderId="1" xfId="0" applyNumberFormat="1" applyFill="1" applyBorder="1"/>
    <xf numFmtId="0" fontId="0" fillId="0" borderId="14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zoomScale="105" workbookViewId="0">
      <selection activeCell="C8" sqref="C8"/>
    </sheetView>
  </sheetViews>
  <sheetFormatPr baseColWidth="10" defaultColWidth="8.88671875" defaultRowHeight="14.4"/>
  <cols>
    <col min="1" max="1" width="14.77734375" customWidth="1"/>
    <col min="2" max="2" width="13.5546875" bestFit="1" customWidth="1"/>
    <col min="3" max="3" width="9.33203125" bestFit="1" customWidth="1"/>
    <col min="4" max="4" width="18.77734375" bestFit="1" customWidth="1"/>
    <col min="5" max="5" width="15.44140625" bestFit="1" customWidth="1"/>
    <col min="6" max="6" width="22.777343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17</v>
      </c>
      <c r="F1" s="4" t="s">
        <v>18</v>
      </c>
    </row>
    <row r="2" spans="1:6">
      <c r="A2" s="21" t="s">
        <v>37</v>
      </c>
      <c r="B2" s="22">
        <v>45929</v>
      </c>
      <c r="C2" s="22">
        <v>45940</v>
      </c>
      <c r="D2" s="5">
        <f>COUNTIF(Backlog!$E$12:$E$54,'Información Sprints'!A2)</f>
        <v>5</v>
      </c>
      <c r="E2" s="5">
        <f>SUMIF(Backlog!$E$12:$E$54,'Información Sprints'!A2,Backlog!$D$12:$D$54)</f>
        <v>56</v>
      </c>
      <c r="F2" s="5">
        <f>IF(COUNTA(Backlog!$C$2:$C$7)=0,0,E2/COUNTA(Backlog!$C$2:$C$7))</f>
        <v>56</v>
      </c>
    </row>
    <row r="3" spans="1:6">
      <c r="A3" s="21" t="s">
        <v>65</v>
      </c>
      <c r="B3" s="22">
        <f>B2+14</f>
        <v>45943</v>
      </c>
      <c r="C3" s="22">
        <f>C2+14</f>
        <v>45954</v>
      </c>
      <c r="D3" s="5">
        <f>COUNTIF(Backlog!$E$12:$E$54,'Información Sprints'!A3)</f>
        <v>4</v>
      </c>
      <c r="E3" s="5">
        <f>SUMIF(Backlog!$E$12:$E$54,'Información Sprints'!A3,Backlog!$D$12:$D$54)</f>
        <v>34</v>
      </c>
      <c r="F3" s="5">
        <f>IF(COUNTA(Backlog!$C$2:$C$7)=0,0,E3/COUNTA(Backlog!$C$2:$C$7))</f>
        <v>34</v>
      </c>
    </row>
    <row r="4" spans="1:6">
      <c r="A4" s="21" t="s">
        <v>56</v>
      </c>
      <c r="B4" s="22">
        <f t="shared" ref="B4:B6" si="0">B3+14</f>
        <v>45957</v>
      </c>
      <c r="C4" s="22">
        <f t="shared" ref="C4:C6" si="1">C3+14</f>
        <v>45968</v>
      </c>
      <c r="D4" s="5">
        <f>COUNTIF(Backlog!$E$12:$E$54,'Información Sprints'!A4)</f>
        <v>4</v>
      </c>
      <c r="E4" s="5">
        <f>SUMIF(Backlog!$E$12:$E$54,'Información Sprints'!A4,Backlog!$D$12:$D$54)</f>
        <v>22</v>
      </c>
      <c r="F4" s="5">
        <f>IF(COUNTA(Backlog!$C$2:$C$7)=0,0,E4/COUNTA(Backlog!$C$2:$C$7))</f>
        <v>22</v>
      </c>
    </row>
    <row r="5" spans="1:6">
      <c r="A5" s="25" t="s">
        <v>58</v>
      </c>
      <c r="B5" s="26">
        <f t="shared" si="0"/>
        <v>45971</v>
      </c>
      <c r="C5" s="26">
        <f t="shared" si="1"/>
        <v>45982</v>
      </c>
      <c r="D5" s="23">
        <f>COUNTIF(Backlog!$E$12:$E$54,'Información Sprints'!A5)</f>
        <v>3</v>
      </c>
      <c r="E5" s="23">
        <f>SUMIF(Backlog!$E$12:$E$54,'Información Sprints'!A5,Backlog!$D$12:$D$54)</f>
        <v>22</v>
      </c>
      <c r="F5" s="23">
        <f>IF(COUNTA(Backlog!$C$2:$C$7)=0,0,E5/COUNTA(Backlog!$C$2:$C$7))</f>
        <v>22</v>
      </c>
    </row>
    <row r="6" spans="1:6">
      <c r="A6" s="21" t="s">
        <v>71</v>
      </c>
      <c r="B6" s="22">
        <f t="shared" si="0"/>
        <v>45985</v>
      </c>
      <c r="C6" s="22">
        <f>C5+25</f>
        <v>46007</v>
      </c>
      <c r="D6" s="5">
        <f>COUNTIF(Backlog!$E$12:$E$54,'Información Sprints'!A6)</f>
        <v>3</v>
      </c>
      <c r="E6" s="5">
        <f>SUMIF(Backlog!$E$12:$E$54,'Información Sprints'!A6,Backlog!$D$12:$D$54)</f>
        <v>25</v>
      </c>
      <c r="F6" s="5">
        <f>IF(COUNTA(Backlog!$C$2:$C$7)=0,0,E6/COUNTA(Backlog!$C$2:$C$7))</f>
        <v>25</v>
      </c>
    </row>
    <row r="7" spans="1:6">
      <c r="A7" s="21"/>
      <c r="B7" s="22"/>
      <c r="C7" s="22"/>
      <c r="D7" s="5">
        <f>COUNTIF(Backlog!$E$12:$E$54,'Información Sprints'!A7)</f>
        <v>0</v>
      </c>
      <c r="E7" s="5">
        <f>SUMIF(Backlog!$E$12:$E$54,'Información Sprints'!A7,Backlog!$D$12:$D$54)</f>
        <v>0</v>
      </c>
      <c r="F7" s="5">
        <f>IF(COUNTA(Backlog!$C$2:$C$7)=0,0,E7/COUNTA(Backlog!$C$2:$C$7))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J54"/>
  <sheetViews>
    <sheetView showGridLines="0" tabSelected="1" zoomScale="75" workbookViewId="0">
      <selection activeCell="G24" sqref="G24"/>
    </sheetView>
  </sheetViews>
  <sheetFormatPr baseColWidth="10" defaultColWidth="8.88671875" defaultRowHeight="14.4"/>
  <cols>
    <col min="1" max="1" width="11.5546875" bestFit="1" customWidth="1"/>
    <col min="2" max="2" width="36" customWidth="1"/>
    <col min="3" max="3" width="25.109375" customWidth="1"/>
    <col min="4" max="4" width="25.21875" customWidth="1"/>
    <col min="5" max="5" width="18.5546875" customWidth="1"/>
    <col min="6" max="6" width="13.5546875" customWidth="1"/>
    <col min="7" max="7" width="16.33203125" customWidth="1"/>
    <col min="8" max="8" width="54.77734375" customWidth="1"/>
  </cols>
  <sheetData>
    <row r="1" spans="1:8">
      <c r="A1" s="3"/>
      <c r="B1" s="6" t="s">
        <v>19</v>
      </c>
      <c r="C1" s="10" t="s">
        <v>25</v>
      </c>
      <c r="D1" s="11"/>
      <c r="E1" s="11"/>
      <c r="F1" s="12"/>
    </row>
    <row r="2" spans="1:8" ht="57.6">
      <c r="A2" s="3"/>
      <c r="B2" s="7" t="s">
        <v>13</v>
      </c>
      <c r="C2" s="24" t="s">
        <v>26</v>
      </c>
      <c r="D2" s="13"/>
      <c r="E2" s="13"/>
      <c r="F2" s="14"/>
    </row>
    <row r="3" spans="1:8">
      <c r="B3" s="8"/>
      <c r="C3" s="15"/>
      <c r="F3" s="16"/>
    </row>
    <row r="4" spans="1:8">
      <c r="B4" s="8"/>
      <c r="C4" s="15"/>
      <c r="F4" s="16"/>
    </row>
    <row r="5" spans="1:8">
      <c r="B5" s="8"/>
      <c r="C5" s="15"/>
      <c r="F5" s="16"/>
    </row>
    <row r="6" spans="1:8">
      <c r="B6" s="8"/>
      <c r="C6" s="15"/>
      <c r="F6" s="16"/>
    </row>
    <row r="7" spans="1:8">
      <c r="B7" s="9"/>
      <c r="C7" s="17"/>
      <c r="D7" s="18"/>
      <c r="E7" s="18"/>
      <c r="F7" s="19"/>
    </row>
    <row r="9" spans="1:8">
      <c r="A9" s="3"/>
      <c r="B9" s="6" t="s">
        <v>12</v>
      </c>
      <c r="C9" s="20">
        <f>IF(SUM(D12:D54)=0,0,SUMIF(C12:C54,"Terminado",D12:D54)/SUM(D12:D54))</f>
        <v>0.51572327044025157</v>
      </c>
    </row>
    <row r="11" spans="1:8" ht="28.8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>
      <c r="A12" s="2" t="s">
        <v>14</v>
      </c>
      <c r="B12" s="2" t="s">
        <v>38</v>
      </c>
      <c r="C12" s="2" t="s">
        <v>27</v>
      </c>
      <c r="D12" s="2">
        <v>10</v>
      </c>
      <c r="E12" s="2" t="s">
        <v>37</v>
      </c>
      <c r="F12" s="2" t="s">
        <v>24</v>
      </c>
      <c r="G12" s="2" t="s">
        <v>42</v>
      </c>
      <c r="H12" s="2" t="s">
        <v>77</v>
      </c>
    </row>
    <row r="13" spans="1:8">
      <c r="A13" s="2" t="s">
        <v>16</v>
      </c>
      <c r="B13" s="2" t="s">
        <v>39</v>
      </c>
      <c r="C13" s="2" t="s">
        <v>27</v>
      </c>
      <c r="D13" s="2">
        <v>20</v>
      </c>
      <c r="E13" s="2" t="s">
        <v>37</v>
      </c>
      <c r="F13" s="2" t="s">
        <v>24</v>
      </c>
      <c r="G13" s="2" t="s">
        <v>42</v>
      </c>
      <c r="H13" t="s">
        <v>78</v>
      </c>
    </row>
    <row r="14" spans="1:8" ht="18" customHeight="1">
      <c r="A14" s="2" t="s">
        <v>20</v>
      </c>
      <c r="B14" t="s">
        <v>40</v>
      </c>
      <c r="C14" s="2" t="s">
        <v>27</v>
      </c>
      <c r="D14" s="2">
        <v>7</v>
      </c>
      <c r="E14" s="2" t="s">
        <v>37</v>
      </c>
      <c r="F14" s="2" t="s">
        <v>24</v>
      </c>
      <c r="G14" s="2" t="s">
        <v>35</v>
      </c>
      <c r="H14" t="s">
        <v>79</v>
      </c>
    </row>
    <row r="15" spans="1:8">
      <c r="A15" s="2" t="s">
        <v>21</v>
      </c>
      <c r="B15" t="s">
        <v>41</v>
      </c>
      <c r="C15" s="2" t="s">
        <v>27</v>
      </c>
      <c r="D15" s="2">
        <v>10</v>
      </c>
      <c r="E15" s="2" t="s">
        <v>37</v>
      </c>
      <c r="F15" s="2" t="s">
        <v>24</v>
      </c>
      <c r="G15" s="2" t="s">
        <v>42</v>
      </c>
      <c r="H15" t="s">
        <v>80</v>
      </c>
    </row>
    <row r="16" spans="1:8">
      <c r="A16" s="2" t="s">
        <v>22</v>
      </c>
      <c r="B16" t="s">
        <v>43</v>
      </c>
      <c r="C16" s="2" t="s">
        <v>27</v>
      </c>
      <c r="D16" s="2">
        <v>9</v>
      </c>
      <c r="E16" s="2" t="s">
        <v>37</v>
      </c>
      <c r="F16" s="2" t="s">
        <v>24</v>
      </c>
      <c r="G16" s="2" t="s">
        <v>44</v>
      </c>
      <c r="H16" t="s">
        <v>81</v>
      </c>
    </row>
    <row r="17" spans="1:10" ht="15" customHeight="1">
      <c r="A17" s="2" t="s">
        <v>23</v>
      </c>
      <c r="B17" t="s">
        <v>64</v>
      </c>
      <c r="C17" s="2" t="s">
        <v>27</v>
      </c>
      <c r="D17" s="2">
        <v>6</v>
      </c>
      <c r="E17" s="2" t="s">
        <v>65</v>
      </c>
      <c r="F17" s="2" t="s">
        <v>28</v>
      </c>
      <c r="G17" s="2" t="s">
        <v>44</v>
      </c>
      <c r="H17" s="2" t="s">
        <v>82</v>
      </c>
      <c r="J17" s="28"/>
    </row>
    <row r="18" spans="1:10">
      <c r="A18" s="2" t="s">
        <v>30</v>
      </c>
      <c r="B18" t="s">
        <v>45</v>
      </c>
      <c r="C18" s="2" t="s">
        <v>27</v>
      </c>
      <c r="D18" s="2">
        <v>10</v>
      </c>
      <c r="E18" s="2" t="s">
        <v>65</v>
      </c>
      <c r="F18" s="2" t="s">
        <v>28</v>
      </c>
      <c r="G18" s="2" t="s">
        <v>76</v>
      </c>
      <c r="H18" s="2" t="s">
        <v>83</v>
      </c>
    </row>
    <row r="19" spans="1:10" ht="15.6" customHeight="1">
      <c r="A19" s="2" t="s">
        <v>31</v>
      </c>
      <c r="B19" t="s">
        <v>46</v>
      </c>
      <c r="C19" s="2" t="s">
        <v>29</v>
      </c>
      <c r="D19" s="2">
        <v>8</v>
      </c>
      <c r="E19" s="2" t="s">
        <v>65</v>
      </c>
      <c r="F19" s="2" t="s">
        <v>28</v>
      </c>
      <c r="G19" s="2" t="s">
        <v>34</v>
      </c>
      <c r="H19" s="2" t="s">
        <v>84</v>
      </c>
    </row>
    <row r="20" spans="1:10" ht="15" customHeight="1">
      <c r="A20" s="2" t="s">
        <v>32</v>
      </c>
      <c r="B20" t="s">
        <v>47</v>
      </c>
      <c r="C20" s="2" t="s">
        <v>27</v>
      </c>
      <c r="D20" s="2">
        <v>10</v>
      </c>
      <c r="E20" s="2" t="s">
        <v>65</v>
      </c>
      <c r="F20" s="2" t="s">
        <v>57</v>
      </c>
      <c r="G20" s="2" t="s">
        <v>34</v>
      </c>
      <c r="H20" s="2" t="s">
        <v>85</v>
      </c>
    </row>
    <row r="21" spans="1:10">
      <c r="A21" s="2" t="s">
        <v>33</v>
      </c>
      <c r="B21" s="2" t="s">
        <v>52</v>
      </c>
      <c r="C21" s="2" t="s">
        <v>29</v>
      </c>
      <c r="D21" s="2">
        <v>5</v>
      </c>
      <c r="E21" s="2" t="s">
        <v>56</v>
      </c>
      <c r="F21" s="2" t="s">
        <v>24</v>
      </c>
      <c r="G21" s="2" t="s">
        <v>42</v>
      </c>
      <c r="H21" s="28" t="s">
        <v>86</v>
      </c>
    </row>
    <row r="22" spans="1:10">
      <c r="A22" s="2" t="s">
        <v>48</v>
      </c>
      <c r="B22" s="2" t="s">
        <v>53</v>
      </c>
      <c r="C22" s="2" t="s">
        <v>29</v>
      </c>
      <c r="D22" s="2">
        <v>5</v>
      </c>
      <c r="E22" s="2" t="s">
        <v>56</v>
      </c>
      <c r="F22" s="2" t="s">
        <v>28</v>
      </c>
      <c r="G22" s="2" t="s">
        <v>42</v>
      </c>
      <c r="H22" s="2" t="s">
        <v>87</v>
      </c>
    </row>
    <row r="23" spans="1:10">
      <c r="A23" s="2" t="s">
        <v>49</v>
      </c>
      <c r="B23" t="s">
        <v>54</v>
      </c>
      <c r="C23" s="2" t="s">
        <v>29</v>
      </c>
      <c r="D23" s="2">
        <v>5</v>
      </c>
      <c r="E23" s="2" t="s">
        <v>56</v>
      </c>
      <c r="F23" s="2" t="s">
        <v>28</v>
      </c>
      <c r="G23" s="2" t="s">
        <v>42</v>
      </c>
      <c r="H23" s="2" t="s">
        <v>88</v>
      </c>
    </row>
    <row r="24" spans="1:10">
      <c r="A24" s="2" t="s">
        <v>50</v>
      </c>
      <c r="B24" t="s">
        <v>55</v>
      </c>
      <c r="C24" s="2" t="s">
        <v>15</v>
      </c>
      <c r="D24" s="2">
        <v>7</v>
      </c>
      <c r="E24" s="2" t="s">
        <v>56</v>
      </c>
      <c r="F24" s="2" t="s">
        <v>24</v>
      </c>
      <c r="G24" s="2" t="s">
        <v>42</v>
      </c>
      <c r="H24" s="2" t="s">
        <v>89</v>
      </c>
    </row>
    <row r="25" spans="1:10">
      <c r="A25" s="2" t="s">
        <v>51</v>
      </c>
      <c r="B25" s="2" t="s">
        <v>59</v>
      </c>
      <c r="C25" s="2" t="s">
        <v>15</v>
      </c>
      <c r="D25" s="2">
        <v>7</v>
      </c>
      <c r="E25" s="2" t="s">
        <v>58</v>
      </c>
      <c r="F25" s="2" t="s">
        <v>24</v>
      </c>
      <c r="G25" s="2" t="s">
        <v>36</v>
      </c>
      <c r="H25" s="2" t="s">
        <v>90</v>
      </c>
    </row>
    <row r="26" spans="1:10">
      <c r="A26" s="2" t="s">
        <v>60</v>
      </c>
      <c r="B26" s="2" t="s">
        <v>67</v>
      </c>
      <c r="C26" s="2" t="s">
        <v>15</v>
      </c>
      <c r="D26" s="2">
        <v>8</v>
      </c>
      <c r="E26" s="2" t="s">
        <v>58</v>
      </c>
      <c r="F26" s="2" t="s">
        <v>28</v>
      </c>
      <c r="G26" s="2" t="s">
        <v>34</v>
      </c>
      <c r="H26" s="2" t="s">
        <v>91</v>
      </c>
    </row>
    <row r="27" spans="1:10">
      <c r="A27" s="2" t="s">
        <v>61</v>
      </c>
      <c r="B27" t="s">
        <v>66</v>
      </c>
      <c r="C27" s="2" t="s">
        <v>15</v>
      </c>
      <c r="D27" s="2">
        <v>7</v>
      </c>
      <c r="E27" s="2" t="s">
        <v>58</v>
      </c>
      <c r="F27" s="2" t="s">
        <v>28</v>
      </c>
      <c r="G27" s="27" t="s">
        <v>36</v>
      </c>
      <c r="H27" s="2" t="s">
        <v>68</v>
      </c>
    </row>
    <row r="28" spans="1:10">
      <c r="A28" s="2" t="s">
        <v>62</v>
      </c>
      <c r="B28" t="s">
        <v>69</v>
      </c>
      <c r="C28" s="2" t="s">
        <v>15</v>
      </c>
      <c r="D28" s="2">
        <v>10</v>
      </c>
      <c r="E28" s="2" t="s">
        <v>71</v>
      </c>
      <c r="F28" s="27" t="s">
        <v>24</v>
      </c>
      <c r="G28" s="2" t="s">
        <v>44</v>
      </c>
      <c r="H28" s="2" t="s">
        <v>75</v>
      </c>
    </row>
    <row r="29" spans="1:10">
      <c r="A29" s="2" t="s">
        <v>63</v>
      </c>
      <c r="B29" t="s">
        <v>70</v>
      </c>
      <c r="C29" s="2" t="s">
        <v>15</v>
      </c>
      <c r="D29" s="2">
        <v>10</v>
      </c>
      <c r="E29" s="2" t="s">
        <v>71</v>
      </c>
      <c r="F29" s="2" t="s">
        <v>28</v>
      </c>
      <c r="G29" s="2" t="s">
        <v>44</v>
      </c>
      <c r="H29" s="2" t="s">
        <v>74</v>
      </c>
    </row>
    <row r="30" spans="1:10">
      <c r="A30" s="2" t="s">
        <v>72</v>
      </c>
      <c r="B30" s="2" t="s">
        <v>71</v>
      </c>
      <c r="C30" s="2" t="s">
        <v>15</v>
      </c>
      <c r="D30" s="2">
        <v>5</v>
      </c>
      <c r="E30" s="2" t="s">
        <v>71</v>
      </c>
      <c r="F30" s="2" t="s">
        <v>24</v>
      </c>
      <c r="G30" s="2" t="s">
        <v>44</v>
      </c>
      <c r="H30" s="2" t="s">
        <v>73</v>
      </c>
    </row>
    <row r="31" spans="1:10">
      <c r="A31" s="2"/>
      <c r="B31" s="2"/>
      <c r="C31" s="2"/>
      <c r="D31" s="2"/>
      <c r="E31" s="2"/>
      <c r="F31" s="2"/>
      <c r="G31" s="2"/>
      <c r="H31" s="2"/>
    </row>
    <row r="32" spans="1:10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29:F54 F12:F27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DD36989082634A9C31C020A1010208" ma:contentTypeVersion="1" ma:contentTypeDescription="Crear nuevo documento." ma:contentTypeScope="" ma:versionID="3ba37e94e1233237907540f97167ab63">
  <xsd:schema xmlns:xsd="http://www.w3.org/2001/XMLSchema" xmlns:xs="http://www.w3.org/2001/XMLSchema" xmlns:p="http://schemas.microsoft.com/office/2006/metadata/properties" xmlns:ns2="3bf218ec-df32-479c-85e3-f5eaef2e2ebf" targetNamespace="http://schemas.microsoft.com/office/2006/metadata/properties" ma:root="true" ma:fieldsID="d74c856a230870d3d7379a04e76d8489" ns2:_="">
    <xsd:import namespace="3bf218ec-df32-479c-85e3-f5eaef2e2e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218ec-df32-479c-85e3-f5eaef2e2e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bf218ec-df32-479c-85e3-f5eaef2e2ebf" xsi:nil="true"/>
  </documentManagement>
</p:properties>
</file>

<file path=customXml/itemProps1.xml><?xml version="1.0" encoding="utf-8"?>
<ds:datastoreItem xmlns:ds="http://schemas.openxmlformats.org/officeDocument/2006/customXml" ds:itemID="{5EC3AD52-0A00-44BB-A3BF-800BD4A86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218ec-df32-479c-85e3-f5eaef2e2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3bf218ec-df32-479c-85e3-f5eaef2e2e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Natty Ramos</cp:lastModifiedBy>
  <cp:revision/>
  <dcterms:created xsi:type="dcterms:W3CDTF">2024-06-10T23:39:25Z</dcterms:created>
  <dcterms:modified xsi:type="dcterms:W3CDTF">2025-10-07T01:57:15Z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0x01010048DD36989082634A9C31C020A1010208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