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U\3\Enterprise Information Systems\PROJECT!!!\"/>
    </mc:Choice>
  </mc:AlternateContent>
  <xr:revisionPtr revIDLastSave="0" documentId="13_ncr:1_{6B94A9E6-9616-47C5-9AF4-B5C8D3DA24CD}" xr6:coauthVersionLast="45" xr6:coauthVersionMax="45" xr10:uidLastSave="{00000000-0000-0000-0000-000000000000}"/>
  <bookViews>
    <workbookView xWindow="0" yWindow="384" windowWidth="11700" windowHeight="6684" xr2:uid="{6221D902-73F4-4ACA-A67B-998D52AC5B8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C16" i="1"/>
  <c r="D16" i="1"/>
  <c r="E16" i="1"/>
  <c r="F16" i="1"/>
  <c r="C15" i="1"/>
  <c r="C26" i="1" s="1"/>
  <c r="D15" i="1"/>
  <c r="D26" i="1" s="1"/>
  <c r="E15" i="1"/>
  <c r="E26" i="1" s="1"/>
  <c r="F15" i="1"/>
  <c r="F26" i="1" s="1"/>
  <c r="C14" i="1"/>
  <c r="C25" i="1" s="1"/>
  <c r="D14" i="1"/>
  <c r="D25" i="1" s="1"/>
  <c r="E14" i="1"/>
  <c r="F14" i="1"/>
  <c r="F25" i="1" s="1"/>
  <c r="C13" i="1"/>
  <c r="C24" i="1" s="1"/>
  <c r="D13" i="1"/>
  <c r="D24" i="1" s="1"/>
  <c r="E13" i="1"/>
  <c r="E24" i="1" s="1"/>
  <c r="F13" i="1"/>
  <c r="F24" i="1" s="1"/>
  <c r="B12" i="1"/>
  <c r="B23" i="1" s="1"/>
  <c r="F23" i="1"/>
  <c r="E25" i="1"/>
  <c r="F12" i="1"/>
  <c r="E12" i="1"/>
  <c r="E23" i="1" s="1"/>
  <c r="D12" i="1"/>
  <c r="D23" i="1" s="1"/>
  <c r="C12" i="1"/>
  <c r="C23" i="1" s="1"/>
  <c r="B17" i="1"/>
  <c r="B28" i="1" s="1"/>
  <c r="B16" i="1"/>
  <c r="B27" i="1" s="1"/>
  <c r="B15" i="1"/>
  <c r="B26" i="1" s="1"/>
  <c r="B14" i="1"/>
  <c r="B25" i="1" s="1"/>
  <c r="B13" i="1"/>
  <c r="B24" i="1" s="1"/>
  <c r="B32" i="1" l="1"/>
  <c r="B33" i="1"/>
  <c r="F28" i="1"/>
  <c r="C28" i="1"/>
  <c r="E28" i="1"/>
  <c r="D27" i="1"/>
  <c r="E27" i="1"/>
  <c r="F27" i="1"/>
  <c r="C27" i="1"/>
  <c r="D28" i="1"/>
  <c r="F33" i="1" l="1"/>
  <c r="C44" i="1" s="1"/>
  <c r="C32" i="1"/>
  <c r="E33" i="1"/>
  <c r="F32" i="1"/>
  <c r="D32" i="1"/>
  <c r="C33" i="1"/>
  <c r="D33" i="1"/>
  <c r="E32" i="1"/>
  <c r="C47" i="1" l="1"/>
  <c r="B47" i="1"/>
  <c r="B42" i="1"/>
  <c r="B46" i="1"/>
  <c r="B43" i="1"/>
  <c r="B45" i="1"/>
  <c r="C45" i="1"/>
  <c r="C43" i="1"/>
  <c r="C46" i="1"/>
  <c r="C42" i="1"/>
  <c r="B52" i="1" s="1"/>
  <c r="B44" i="1"/>
  <c r="B54" i="1" s="1"/>
  <c r="B57" i="1" l="1"/>
  <c r="B56" i="1"/>
  <c r="B53" i="1"/>
  <c r="B55" i="1"/>
</calcChain>
</file>

<file path=xl/sharedStrings.xml><?xml version="1.0" encoding="utf-8"?>
<sst xmlns="http://schemas.openxmlformats.org/spreadsheetml/2006/main" count="57" uniqueCount="23">
  <si>
    <t>A</t>
  </si>
  <si>
    <t>B</t>
  </si>
  <si>
    <t>C</t>
  </si>
  <si>
    <t>D</t>
  </si>
  <si>
    <t>E</t>
  </si>
  <si>
    <t>F</t>
  </si>
  <si>
    <t>GRE</t>
  </si>
  <si>
    <t>GPA</t>
  </si>
  <si>
    <t>College Rating</t>
  </si>
  <si>
    <t>Recomed Rating</t>
  </si>
  <si>
    <t>Interview Rating</t>
  </si>
  <si>
    <t>A*</t>
  </si>
  <si>
    <t>A-</t>
  </si>
  <si>
    <t>Si+</t>
  </si>
  <si>
    <t>Si-</t>
  </si>
  <si>
    <t>Step 1:Creating the Decision Matrix (A)</t>
  </si>
  <si>
    <t>Step 2:Normalizing the Decision Matrix ( R)</t>
  </si>
  <si>
    <t>Step 3: Weighting of Normalized Decision Matrices (V)</t>
  </si>
  <si>
    <t>Step 4: Creating Ideal (A *) AND Negative Ideal (A-) Solutions</t>
  </si>
  <si>
    <t>Step 5: Calculation of Discrimination Criteria</t>
  </si>
  <si>
    <t>Step 6: Computing Relative Solution According to Ideal Solution</t>
  </si>
  <si>
    <t>Ci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</si>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</sst>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erdana"/>
      <family val="2"/>
      <charset val="162"/>
    </font>
    <font>
      <b/>
      <sz val="11"/>
      <color theme="1"/>
      <name val="verdana"/>
      <family val="2"/>
      <charset val="162"/>
    </font>
    <font>
      <b/>
      <u/>
      <sz val="11"/>
      <color theme="1"/>
      <name val="verdana"/>
      <family val="2"/>
      <charset val="162"/>
    </font>
    <font>
      <sz val="8"/>
      <name val="verdan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3" borderId="0" xfId="0" applyNumberFormat="1" applyFill="1"/>
    <xf numFmtId="0" fontId="0" fillId="3" borderId="1" xfId="0" applyNumberFormat="1" applyFill="1" applyBorder="1"/>
    <xf numFmtId="0" fontId="2" fillId="3" borderId="0" xfId="0" applyFont="1" applyFill="1" applyBorder="1"/>
    <xf numFmtId="0" fontId="0" fillId="3" borderId="0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4" xfId="0" applyNumberFormat="1" applyFill="1" applyBorder="1"/>
    <xf numFmtId="0" fontId="1" fillId="3" borderId="4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502921</xdr:colOff>
      <xdr:row>0</xdr:row>
      <xdr:rowOff>1</xdr:rowOff>
    </xdr:from>
    <xdr:to>
      <xdr:col>11</xdr:col>
      <xdr:colOff>137523</xdr:colOff>
      <xdr:row>8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526F6153-EA10-423A-BC05-0E3409DB4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481" y="1"/>
          <a:ext cx="3292202" cy="1607819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10</xdr:row>
      <xdr:rowOff>0</xdr:rowOff>
    </xdr:from>
    <xdr:to>
      <xdr:col>10</xdr:col>
      <xdr:colOff>72758</xdr:colOff>
      <xdr:row>17</xdr:row>
      <xdr:rowOff>7620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AE5B221-9BC7-4B1A-9CF9-49E72502D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22" r="8044" b="2"/>
        <a:stretch/>
      </xdr:blipFill>
      <xdr:spPr>
        <a:xfrm>
          <a:off x="7277100" y="1927860"/>
          <a:ext cx="2488298" cy="1402080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10</xdr:row>
      <xdr:rowOff>3789</xdr:rowOff>
    </xdr:from>
    <xdr:to>
      <xdr:col>13</xdr:col>
      <xdr:colOff>358140</xdr:colOff>
      <xdr:row>17</xdr:row>
      <xdr:rowOff>3570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98DE127-25EE-44D2-84F0-01139E42C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4080" y="1931649"/>
          <a:ext cx="2461260" cy="1394241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10</xdr:row>
      <xdr:rowOff>129541</xdr:rowOff>
    </xdr:from>
    <xdr:to>
      <xdr:col>15</xdr:col>
      <xdr:colOff>472441</xdr:colOff>
      <xdr:row>12</xdr:row>
      <xdr:rowOff>53341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3AA4195-D8BA-4C4F-B931-F57DE87B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057401"/>
          <a:ext cx="1325880" cy="441960"/>
        </a:xfrm>
        <a:prstGeom prst="rect">
          <a:avLst/>
        </a:prstGeom>
      </xdr:spPr>
    </xdr:pic>
    <xdr:clientData/>
  </xdr:twoCellAnchor>
  <xdr:twoCellAnchor editAs="oneCell">
    <xdr:from>
      <xdr:col>13</xdr:col>
      <xdr:colOff>624841</xdr:colOff>
      <xdr:row>12</xdr:row>
      <xdr:rowOff>129540</xdr:rowOff>
    </xdr:from>
    <xdr:to>
      <xdr:col>15</xdr:col>
      <xdr:colOff>495301</xdr:colOff>
      <xdr:row>15</xdr:row>
      <xdr:rowOff>41315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AE24BA0-B3C9-42B0-9A66-6CCFD908D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2041" y="2575560"/>
          <a:ext cx="1333500" cy="437555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21</xdr:row>
      <xdr:rowOff>7620</xdr:rowOff>
    </xdr:from>
    <xdr:to>
      <xdr:col>14</xdr:col>
      <xdr:colOff>189869</xdr:colOff>
      <xdr:row>28</xdr:row>
      <xdr:rowOff>22143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65A32B5A-5A33-489F-A2CF-87C47E8E5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88980" y="4030980"/>
          <a:ext cx="1919609" cy="1454703"/>
        </a:xfrm>
        <a:prstGeom prst="rect">
          <a:avLst/>
        </a:prstGeom>
        <a:effectLst/>
      </xdr:spPr>
    </xdr:pic>
    <xdr:clientData/>
  </xdr:twoCellAnchor>
  <xdr:twoCellAnchor editAs="oneCell">
    <xdr:from>
      <xdr:col>6</xdr:col>
      <xdr:colOff>464820</xdr:colOff>
      <xdr:row>21</xdr:row>
      <xdr:rowOff>7620</xdr:rowOff>
    </xdr:from>
    <xdr:to>
      <xdr:col>11</xdr:col>
      <xdr:colOff>473964</xdr:colOff>
      <xdr:row>28</xdr:row>
      <xdr:rowOff>22143</xdr:rowOff>
    </xdr:to>
    <xdr:pic>
      <xdr:nvPicPr>
        <xdr:cNvPr id="8" name="Resim 7" descr="tablo içeren bir resim&#10;&#10;Açıklama otomatik olarak oluşturuldu">
          <a:extLst>
            <a:ext uri="{FF2B5EF4-FFF2-40B4-BE49-F238E27FC236}">
              <a16:creationId xmlns:a16="http://schemas.microsoft.com/office/drawing/2014/main" id="{EF5D2950-793E-46B4-88B9-FD7FB16FF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1380" y="4030980"/>
          <a:ext cx="3666744" cy="1454703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28</xdr:row>
      <xdr:rowOff>160020</xdr:rowOff>
    </xdr:from>
    <xdr:to>
      <xdr:col>10</xdr:col>
      <xdr:colOff>622508</xdr:colOff>
      <xdr:row>36</xdr:row>
      <xdr:rowOff>94887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EB3F83B5-6405-4B4F-B19E-90532237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1380" y="5623560"/>
          <a:ext cx="3083768" cy="1336947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457201</xdr:colOff>
      <xdr:row>37</xdr:row>
      <xdr:rowOff>15241</xdr:rowOff>
    </xdr:from>
    <xdr:to>
      <xdr:col>9</xdr:col>
      <xdr:colOff>525780</xdr:colOff>
      <xdr:row>41</xdr:row>
      <xdr:rowOff>28172</xdr:rowOff>
    </xdr:to>
    <xdr:pic>
      <xdr:nvPicPr>
        <xdr:cNvPr id="10" name="İçerik Yer Tutucusu 4">
          <a:extLst>
            <a:ext uri="{FF2B5EF4-FFF2-40B4-BE49-F238E27FC236}">
              <a16:creationId xmlns:a16="http://schemas.microsoft.com/office/drawing/2014/main" id="{D2EBEA72-D8B4-417E-8F96-A1690440B12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23761" y="7056121"/>
          <a:ext cx="2263139" cy="805411"/>
        </a:xfrm>
        <a:prstGeom prst="rect">
          <a:avLst/>
        </a:prstGeom>
      </xdr:spPr>
    </xdr:pic>
    <xdr:clientData/>
  </xdr:twoCellAnchor>
  <xdr:twoCellAnchor editAs="oneCell">
    <xdr:from>
      <xdr:col>6</xdr:col>
      <xdr:colOff>480060</xdr:colOff>
      <xdr:row>41</xdr:row>
      <xdr:rowOff>129540</xdr:rowOff>
    </xdr:from>
    <xdr:to>
      <xdr:col>9</xdr:col>
      <xdr:colOff>525779</xdr:colOff>
      <xdr:row>46</xdr:row>
      <xdr:rowOff>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B4C8502A-6B75-4E10-8443-208B468D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46620" y="7962900"/>
          <a:ext cx="2240279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50</xdr:row>
      <xdr:rowOff>7620</xdr:rowOff>
    </xdr:from>
    <xdr:to>
      <xdr:col>9</xdr:col>
      <xdr:colOff>188259</xdr:colOff>
      <xdr:row>56</xdr:row>
      <xdr:rowOff>106680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C269BF1-F362-4D5A-920E-42367134D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54240" y="9418320"/>
          <a:ext cx="1895139" cy="1150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7E68-F5AD-4E87-B0E0-E68ABF647472}">
  <dimension ref="A1:Q61"/>
  <sheetViews>
    <sheetView tabSelected="1" topLeftCell="A15" zoomScale="60" zoomScaleNormal="60" workbookViewId="0">
      <selection activeCell="E51" sqref="E51"/>
    </sheetView>
  </sheetViews>
  <sheetFormatPr defaultRowHeight="13.8" x14ac:dyDescent="0.25"/>
  <cols>
    <col min="2" max="2" width="12.1796875" bestFit="1" customWidth="1"/>
    <col min="3" max="3" width="12.6328125" customWidth="1"/>
    <col min="4" max="4" width="14.36328125" bestFit="1" customWidth="1"/>
    <col min="5" max="5" width="16.08984375" bestFit="1" customWidth="1"/>
    <col min="6" max="6" width="16.7265625" bestFit="1" customWidth="1"/>
  </cols>
  <sheetData>
    <row r="1" spans="1:17" x14ac:dyDescent="0.25">
      <c r="A1" s="23" t="s">
        <v>15</v>
      </c>
      <c r="B1" s="24"/>
      <c r="C1" s="24"/>
      <c r="D1" s="24"/>
      <c r="E1" s="24"/>
      <c r="F1" s="24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7.6" customHeight="1" x14ac:dyDescent="0.25">
      <c r="A2" s="9"/>
      <c r="B2" s="10" t="s">
        <v>6</v>
      </c>
      <c r="C2" s="10" t="s">
        <v>7</v>
      </c>
      <c r="D2" s="10" t="s">
        <v>8</v>
      </c>
      <c r="E2" s="10" t="s">
        <v>9</v>
      </c>
      <c r="F2" s="19" t="s">
        <v>10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17" t="s">
        <v>0</v>
      </c>
      <c r="B3" s="20">
        <v>690</v>
      </c>
      <c r="C3" s="21">
        <v>3.1</v>
      </c>
      <c r="D3" s="20">
        <v>9</v>
      </c>
      <c r="E3" s="20">
        <v>7</v>
      </c>
      <c r="F3" s="22">
        <v>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17" t="s">
        <v>1</v>
      </c>
      <c r="B4" s="20">
        <v>590</v>
      </c>
      <c r="C4" s="21">
        <v>3.9</v>
      </c>
      <c r="D4" s="20">
        <v>7</v>
      </c>
      <c r="E4" s="20">
        <v>6</v>
      </c>
      <c r="F4" s="22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17" t="s">
        <v>2</v>
      </c>
      <c r="B5" s="20">
        <v>600</v>
      </c>
      <c r="C5" s="21">
        <v>3.6</v>
      </c>
      <c r="D5" s="20">
        <v>8</v>
      </c>
      <c r="E5" s="20">
        <v>8</v>
      </c>
      <c r="F5" s="22">
        <v>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17" t="s">
        <v>3</v>
      </c>
      <c r="B6" s="20">
        <v>620</v>
      </c>
      <c r="C6" s="21">
        <v>3.8</v>
      </c>
      <c r="D6" s="20">
        <v>7</v>
      </c>
      <c r="E6" s="20">
        <v>10</v>
      </c>
      <c r="F6" s="22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17" t="s">
        <v>4</v>
      </c>
      <c r="B7" s="20">
        <v>700</v>
      </c>
      <c r="C7" s="21">
        <v>2.8</v>
      </c>
      <c r="D7" s="20">
        <v>10</v>
      </c>
      <c r="E7" s="20">
        <v>4</v>
      </c>
      <c r="F7" s="22">
        <v>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17" t="s">
        <v>5</v>
      </c>
      <c r="B8" s="20">
        <v>650</v>
      </c>
      <c r="C8" s="21">
        <v>4</v>
      </c>
      <c r="D8" s="20">
        <v>6</v>
      </c>
      <c r="E8" s="20">
        <v>9</v>
      </c>
      <c r="F8" s="22">
        <v>8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9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5" t="s">
        <v>16</v>
      </c>
      <c r="B10" s="26"/>
      <c r="C10" s="26"/>
      <c r="D10" s="26"/>
      <c r="E10" s="26"/>
      <c r="F10" s="2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ht="27" customHeight="1" x14ac:dyDescent="0.25">
      <c r="A11" s="4"/>
      <c r="B11" s="15" t="s">
        <v>6</v>
      </c>
      <c r="C11" s="15" t="s">
        <v>7</v>
      </c>
      <c r="D11" s="15" t="s">
        <v>8</v>
      </c>
      <c r="E11" s="15" t="s">
        <v>9</v>
      </c>
      <c r="F11" s="16" t="s">
        <v>10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17" t="s">
        <v>0</v>
      </c>
      <c r="B12" s="3">
        <f>B3/((B3^2)+(B4^2)+(B5^2)+(B6^2)+(B7^2)+(B8^2))^0.5</f>
        <v>0.43805330000349069</v>
      </c>
      <c r="C12" s="3">
        <f>C3/((C3^2)+(C4^2)+(C5^2)+(C6^2)+(C7^2)+(C8^2))^0.5</f>
        <v>0.35545410435070707</v>
      </c>
      <c r="D12" s="3">
        <f>D3/((D3^2)+(D4^2)+(D5^2)+(D6^2)+(D7^2)+(D8^2))^0.5</f>
        <v>0.46229894724376269</v>
      </c>
      <c r="E12" s="3">
        <f>E3/((E3^2)+(E4^2)+(E5^2)+(E6^2)+(E7^2)+(E8^2))^0.5</f>
        <v>0.37632233139932925</v>
      </c>
      <c r="F12" s="18">
        <f>F3/((F3^2)+(F4^2)+(F5^2)+(F6^2)+(F7^2)+(F8^2))^0.5</f>
        <v>0.23055616708169399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17" t="s">
        <v>1</v>
      </c>
      <c r="B13" s="3">
        <f>B4/((B3^2)+(B4^2)+(B5^2)+(B6^2)+(B7^2)+(B8^2))^0.5</f>
        <v>0.37456731449573843</v>
      </c>
      <c r="C13" s="3">
        <f t="shared" ref="C13:F13" si="0">C4/((C3^2)+(C4^2)+(C5^2)+(C6^2)+(C7^2)+(C8^2))^0.5</f>
        <v>0.44718419579605079</v>
      </c>
      <c r="D13" s="3">
        <f t="shared" si="0"/>
        <v>0.35956584785625989</v>
      </c>
      <c r="E13" s="3">
        <f t="shared" si="0"/>
        <v>0.32256199834228222</v>
      </c>
      <c r="F13" s="18">
        <f t="shared" si="0"/>
        <v>0.57639041770423494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17" t="s">
        <v>2</v>
      </c>
      <c r="B14" s="3">
        <f>B5/((B3^2)+(B4^2)+(B5^2)+(B6^2)+(B7^2)+(B8^2))^0.5</f>
        <v>0.38091591304651368</v>
      </c>
      <c r="C14" s="3">
        <f t="shared" ref="C14:F14" si="1">C5/((C3^2)+(C4^2)+(C5^2)+(C6^2)+(C7^2)+(C8^2))^0.5</f>
        <v>0.41278541150404691</v>
      </c>
      <c r="D14" s="3">
        <f t="shared" si="1"/>
        <v>0.41093239755001132</v>
      </c>
      <c r="E14" s="3">
        <f t="shared" si="1"/>
        <v>0.43008266445637627</v>
      </c>
      <c r="F14" s="18">
        <f t="shared" si="1"/>
        <v>0.40347329239296448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17" t="s">
        <v>3</v>
      </c>
      <c r="B15" s="3">
        <f>B6/((B3^2)+(B4^2)+(B5^2)+(B6^2)+(B7^2)+(B8^2))^0.5</f>
        <v>0.3936131101480641</v>
      </c>
      <c r="C15" s="3">
        <f t="shared" ref="C15:F15" si="2">C6/((C3^2)+(C4^2)+(C5^2)+(C6^2)+(C7^2)+(C8^2))^0.5</f>
        <v>0.43571793436538281</v>
      </c>
      <c r="D15" s="3">
        <f t="shared" si="2"/>
        <v>0.35956584785625989</v>
      </c>
      <c r="E15" s="3">
        <f t="shared" si="2"/>
        <v>0.53760333057047038</v>
      </c>
      <c r="F15" s="18">
        <f t="shared" si="2"/>
        <v>0.34583425062254097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17" t="s">
        <v>4</v>
      </c>
      <c r="B16" s="3">
        <f>B7/((B3^2)+(B4^2)+(B5^2)+(B6^2)+(B7^2)+(B8^2))^0.5</f>
        <v>0.44440189855426593</v>
      </c>
      <c r="C16" s="3">
        <f t="shared" ref="C16:F16" si="3">C7/((C3^2)+(C4^2)+(C5^2)+(C6^2)+(C7^2)+(C8^2))^0.5</f>
        <v>0.32105532005870313</v>
      </c>
      <c r="D16" s="3">
        <f t="shared" si="3"/>
        <v>0.51366549693751407</v>
      </c>
      <c r="E16" s="3">
        <f t="shared" si="3"/>
        <v>0.21504133222818814</v>
      </c>
      <c r="F16" s="18">
        <f t="shared" si="3"/>
        <v>0.34583425062254097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17" t="s">
        <v>5</v>
      </c>
      <c r="B17" s="3">
        <f>B8/((B3^2)+(B4^2)+(B5^2)+(B6^2)+(B7^2)+(B8^2))^0.5</f>
        <v>0.41265890580038977</v>
      </c>
      <c r="C17" s="3">
        <f t="shared" ref="C17:F17" si="4">C8/((C3^2)+(C4^2)+(C5^2)+(C6^2)+(C7^2)+(C8^2))^0.5</f>
        <v>0.45865045722671877</v>
      </c>
      <c r="D17" s="3">
        <f t="shared" si="4"/>
        <v>0.30819929816250846</v>
      </c>
      <c r="E17" s="3">
        <f t="shared" si="4"/>
        <v>0.4838429975134233</v>
      </c>
      <c r="F17" s="18">
        <f t="shared" si="4"/>
        <v>0.46111233416338798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B18" s="1"/>
      <c r="C18" s="1"/>
      <c r="D18" s="1"/>
      <c r="E18" s="1"/>
      <c r="F18" s="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23" t="s">
        <v>17</v>
      </c>
      <c r="B19" s="27"/>
      <c r="C19" s="27"/>
      <c r="D19" s="27"/>
      <c r="E19" s="27"/>
      <c r="F19" s="2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4"/>
      <c r="B20" s="5"/>
      <c r="C20" s="2"/>
      <c r="D20" s="2"/>
      <c r="E20" s="2"/>
      <c r="F20" s="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4"/>
      <c r="B21" s="5">
        <v>0.3</v>
      </c>
      <c r="C21" s="2">
        <v>0.2</v>
      </c>
      <c r="D21" s="2">
        <v>0.2</v>
      </c>
      <c r="E21" s="2">
        <v>0.15</v>
      </c>
      <c r="F21" s="2">
        <v>0.15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30.6" customHeight="1" x14ac:dyDescent="0.25">
      <c r="A22" s="4"/>
      <c r="B22" s="14" t="s">
        <v>6</v>
      </c>
      <c r="C22" s="15" t="s">
        <v>7</v>
      </c>
      <c r="D22" s="15" t="s">
        <v>8</v>
      </c>
      <c r="E22" s="15" t="s">
        <v>9</v>
      </c>
      <c r="F22" s="16" t="s">
        <v>10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17" t="s">
        <v>0</v>
      </c>
      <c r="B23" s="3">
        <f>B12*B21</f>
        <v>0.1314159900010472</v>
      </c>
      <c r="C23" s="3">
        <f>C12*C21</f>
        <v>7.1090820870141416E-2</v>
      </c>
      <c r="D23" s="3">
        <f>D12*D21</f>
        <v>9.245978944875255E-2</v>
      </c>
      <c r="E23" s="3">
        <f>E12*E21</f>
        <v>5.6448349709899384E-2</v>
      </c>
      <c r="F23" s="18">
        <f>F12*F21</f>
        <v>3.4583425062254099E-2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17" t="s">
        <v>1</v>
      </c>
      <c r="B24" s="3">
        <f>B13*B21</f>
        <v>0.11237019434872153</v>
      </c>
      <c r="C24" s="3">
        <f>C13*C21</f>
        <v>8.9436839159210163E-2</v>
      </c>
      <c r="D24" s="3">
        <f>D13*D21</f>
        <v>7.1913169571251975E-2</v>
      </c>
      <c r="E24" s="3">
        <f>E13*E21</f>
        <v>4.8384299751342334E-2</v>
      </c>
      <c r="F24" s="18">
        <f>F13*F21</f>
        <v>8.6458562655635243E-2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17" t="s">
        <v>2</v>
      </c>
      <c r="B25" s="3">
        <f>B14*B21</f>
        <v>0.1142747739139541</v>
      </c>
      <c r="C25" s="3">
        <f>C14*C21</f>
        <v>8.2557082300809381E-2</v>
      </c>
      <c r="D25" s="3">
        <f>D14*D21</f>
        <v>8.2186479510002269E-2</v>
      </c>
      <c r="E25" s="3">
        <f>E14*E21</f>
        <v>6.4512399668456441E-2</v>
      </c>
      <c r="F25" s="18">
        <f>F14*F21</f>
        <v>6.0520993858944667E-2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17" t="s">
        <v>3</v>
      </c>
      <c r="B26" s="3">
        <f>B15*B21</f>
        <v>0.11808393304441922</v>
      </c>
      <c r="C26" s="3">
        <f>C15*C21</f>
        <v>8.7143586873076564E-2</v>
      </c>
      <c r="D26" s="3">
        <f>D15*D21</f>
        <v>7.1913169571251975E-2</v>
      </c>
      <c r="E26" s="3">
        <f>E15*E21</f>
        <v>8.0640499585570555E-2</v>
      </c>
      <c r="F26" s="18">
        <f>F15*F21</f>
        <v>5.1875137593381145E-2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17" t="s">
        <v>4</v>
      </c>
      <c r="B27" s="3">
        <f>B16*B21</f>
        <v>0.13332056956627977</v>
      </c>
      <c r="C27" s="3">
        <f>C16*C21</f>
        <v>6.4211064011740634E-2</v>
      </c>
      <c r="D27" s="3">
        <f>D16*D21</f>
        <v>0.10273309938750282</v>
      </c>
      <c r="E27" s="3">
        <f>E16*E21</f>
        <v>3.2256199834228221E-2</v>
      </c>
      <c r="F27" s="18">
        <f>F16*F21</f>
        <v>5.1875137593381145E-2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17" t="s">
        <v>5</v>
      </c>
      <c r="B28" s="3">
        <f>B17*B21</f>
        <v>0.12379767174011692</v>
      </c>
      <c r="C28" s="3">
        <f>C17*C21</f>
        <v>9.1730091445343762E-2</v>
      </c>
      <c r="D28" s="3">
        <f>D17*D21</f>
        <v>6.1639859632501695E-2</v>
      </c>
      <c r="E28" s="3">
        <f>E17*E21</f>
        <v>7.2576449627013498E-2</v>
      </c>
      <c r="F28" s="18">
        <f>F17*F21</f>
        <v>6.9166850124508197E-2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9"/>
      <c r="B29" s="9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23" t="s">
        <v>18</v>
      </c>
      <c r="B30" s="27"/>
      <c r="C30" s="27"/>
      <c r="D30" s="27"/>
      <c r="E30" s="27"/>
      <c r="F30" s="2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9"/>
      <c r="B31" s="9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7" t="s">
        <v>11</v>
      </c>
      <c r="B32" s="7">
        <f>MAX(B23:B28)</f>
        <v>0.13332056956627977</v>
      </c>
      <c r="C32" s="7">
        <f t="shared" ref="C32:F32" si="5">MAX(C23:C28)</f>
        <v>9.1730091445343762E-2</v>
      </c>
      <c r="D32" s="7">
        <f t="shared" si="5"/>
        <v>0.10273309938750282</v>
      </c>
      <c r="E32" s="7">
        <f t="shared" si="5"/>
        <v>8.0640499585570555E-2</v>
      </c>
      <c r="F32" s="13">
        <f t="shared" si="5"/>
        <v>8.6458562655635243E-2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7" t="s">
        <v>12</v>
      </c>
      <c r="B33" s="7">
        <f>MIN(B23:B28)</f>
        <v>0.11237019434872153</v>
      </c>
      <c r="C33" s="7">
        <f t="shared" ref="C33:F33" si="6">MIN(C23:C28)</f>
        <v>6.4211064011740634E-2</v>
      </c>
      <c r="D33" s="7">
        <f t="shared" si="6"/>
        <v>6.1639859632501695E-2</v>
      </c>
      <c r="E33" s="7">
        <f t="shared" si="6"/>
        <v>3.2256199834228221E-2</v>
      </c>
      <c r="F33" s="13">
        <f t="shared" si="6"/>
        <v>3.4583425062254099E-2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9"/>
      <c r="B37" s="9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23" t="s">
        <v>19</v>
      </c>
      <c r="B38" s="27"/>
      <c r="C38" s="27"/>
      <c r="D38" s="27"/>
      <c r="E38" s="27"/>
      <c r="F38" s="2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9"/>
      <c r="B39" s="9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9"/>
      <c r="B40" s="9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21" customHeight="1" x14ac:dyDescent="0.25">
      <c r="A41" s="4"/>
      <c r="B41" s="10" t="s">
        <v>13</v>
      </c>
      <c r="C41" s="10" t="s">
        <v>14</v>
      </c>
      <c r="D41" s="12"/>
      <c r="E41" s="12"/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11" t="s">
        <v>0</v>
      </c>
      <c r="B42" s="7">
        <f>((B23-B32)^2+(C23-C32)^2+(D23-D32)^2+(E23-E32)^2+(F23-F32)^2)^0.5</f>
        <v>6.1736843345230261E-2</v>
      </c>
      <c r="C42" s="7">
        <f>((B23-B33)^2+(C23-C33)^2+(D23-D33)^2+(E23-E33)^2+(F23-F33)^2)^0.5</f>
        <v>4.4104439413129658E-2</v>
      </c>
      <c r="D42" s="5"/>
      <c r="E42" s="5"/>
      <c r="F42" s="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11" t="s">
        <v>1</v>
      </c>
      <c r="B43" s="7">
        <f>((B24-B32)^2+(C24-C32)^2+(D24-D32)^2+(E24-E32)^2+(F24-F32)^2)^0.5</f>
        <v>4.9340730937316155E-2</v>
      </c>
      <c r="C43" s="7">
        <f>((B24-B33)^2+(C24-C33)^2+(D24-D33)^2+(E24-E33)^2+(F24-F33)^2)^0.5</f>
        <v>6.0770273457974158E-2</v>
      </c>
      <c r="D43" s="5"/>
      <c r="E43" s="5"/>
      <c r="F43" s="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5">
      <c r="A44" s="11" t="s">
        <v>2</v>
      </c>
      <c r="B44" s="7">
        <f>((B25-B32)^2+(C25-C32)^2+(D25-D32)^2+(E25-E32)^2+(F25-F32)^2)^0.5</f>
        <v>4.2449064762440085E-2</v>
      </c>
      <c r="C44" s="7">
        <f>((B25-B33)^2+(C25-C33)^2+(D25-D33)^2+(E25-E33)^2+(F25-F33)^2)^0.5</f>
        <v>4.9755274108403511E-2</v>
      </c>
      <c r="D44" s="5"/>
      <c r="E44" s="5"/>
      <c r="F44" s="5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5">
      <c r="A45" s="11" t="s">
        <v>3</v>
      </c>
      <c r="B45" s="7">
        <f>((B26-B32)^2+(C26-C32)^2+(D26-D32)^2+(E26-E32)^2+(F26-F32)^2)^0.5</f>
        <v>4.8980327475486474E-2</v>
      </c>
      <c r="C45" s="7">
        <f>((B26-B33)^2+(C26-C33)^2+(D26-D33)^2+(E26-E33)^2+(F26-F33)^2)^0.5</f>
        <v>5.7481580497172446E-2</v>
      </c>
      <c r="D45" s="5"/>
      <c r="E45" s="5"/>
      <c r="F45" s="5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5">
      <c r="A46" s="11" t="s">
        <v>4</v>
      </c>
      <c r="B46" s="7">
        <f>((B27-B32)^2+(C27-C32)^2+(D27-D32)^2+(E27-E32)^2+(F27-F32)^2)^0.5</f>
        <v>6.553129498457734E-2</v>
      </c>
      <c r="C46" s="7">
        <f>((B27-B33)^2+(C27-C33)^2+(D27-D33)^2+(E27-E33)^2+(F27-F33)^2)^0.5</f>
        <v>4.9260287225894442E-2</v>
      </c>
      <c r="D46" s="5"/>
      <c r="E46" s="5"/>
      <c r="F46" s="5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5">
      <c r="A47" s="11" t="s">
        <v>5</v>
      </c>
      <c r="B47" s="7">
        <f>((B28-B32)^2+(C28-C32)^2+(D28-D32)^2+(E28-E32)^2+(F28-F32)^2)^0.5</f>
        <v>4.629656748143194E-2</v>
      </c>
      <c r="C47" s="7">
        <f>((B28-B33)^2+(C28-C33)^2+(D28-D33)^2+(E28-E33)^2+(F28-F33)^2)^0.5</f>
        <v>6.0906649413765987E-2</v>
      </c>
      <c r="D47" s="5"/>
      <c r="E47" s="5"/>
      <c r="F47" s="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5">
      <c r="A49" s="25" t="s">
        <v>20</v>
      </c>
      <c r="B49" s="25"/>
      <c r="C49" s="25"/>
      <c r="D49" s="25"/>
      <c r="E49" s="25"/>
      <c r="F49" s="2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5">
      <c r="A51" s="9"/>
      <c r="B51" s="10" t="s">
        <v>21</v>
      </c>
      <c r="C51" s="10" t="s">
        <v>22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5">
      <c r="A52" s="11" t="s">
        <v>0</v>
      </c>
      <c r="B52" s="7">
        <f>C42/(B42+C42)</f>
        <v>0.4167035608763543</v>
      </c>
      <c r="C52" s="6">
        <v>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5">
      <c r="A53" s="11" t="s">
        <v>1</v>
      </c>
      <c r="B53" s="7">
        <f t="shared" ref="B53:B57" si="7">C43/(B43+C43)</f>
        <v>0.55190009201817281</v>
      </c>
      <c r="C53" s="6">
        <v>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5">
      <c r="A54" s="11" t="s">
        <v>2</v>
      </c>
      <c r="B54" s="7">
        <f t="shared" si="7"/>
        <v>0.53961966126234961</v>
      </c>
      <c r="C54" s="6">
        <v>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5">
      <c r="A55" s="11" t="s">
        <v>3</v>
      </c>
      <c r="B55" s="7">
        <f t="shared" si="7"/>
        <v>0.53992626650965725</v>
      </c>
      <c r="C55" s="6">
        <v>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25">
      <c r="A56" s="11" t="s">
        <v>4</v>
      </c>
      <c r="B56" s="7">
        <f t="shared" si="7"/>
        <v>0.4291280447339344</v>
      </c>
      <c r="C56" s="6">
        <v>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25">
      <c r="A57" s="11" t="s">
        <v>5</v>
      </c>
      <c r="B57" s="7">
        <f t="shared" si="7"/>
        <v>0.56814199403464205</v>
      </c>
      <c r="C57" s="6">
        <v>1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</sheetData>
  <mergeCells count="6">
    <mergeCell ref="A49:F49"/>
    <mergeCell ref="A1:F1"/>
    <mergeCell ref="A10:F10"/>
    <mergeCell ref="A19:F19"/>
    <mergeCell ref="A30:F30"/>
    <mergeCell ref="A38:F3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Özlem</dc:creator>
  <cp:lastModifiedBy>Özlem</cp:lastModifiedBy>
  <dcterms:created xsi:type="dcterms:W3CDTF">2020-12-13T00:07:20Z</dcterms:created>
  <dcterms:modified xsi:type="dcterms:W3CDTF">2020-12-13T02:02:41Z</dcterms:modified>
</cp:coreProperties>
</file>