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zt\Desktop\ozt\git\NEXT_14_SECOND\Physics\"/>
    </mc:Choice>
  </mc:AlternateContent>
  <bookViews>
    <workbookView xWindow="0" yWindow="0" windowWidth="19200" windowHeight="8190"/>
  </bookViews>
  <sheets>
    <sheet name="HW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2" i="1" l="1"/>
  <c r="P33" i="1"/>
  <c r="Q28" i="1"/>
  <c r="Q29" i="1"/>
  <c r="P18" i="1"/>
  <c r="S16" i="1"/>
  <c r="S18" i="1"/>
  <c r="S17" i="1"/>
  <c r="P19" i="1"/>
  <c r="P17" i="1"/>
  <c r="P16" i="1"/>
  <c r="Q4" i="1"/>
  <c r="Q9" i="1"/>
  <c r="Q6" i="1"/>
</calcChain>
</file>

<file path=xl/sharedStrings.xml><?xml version="1.0" encoding="utf-8"?>
<sst xmlns="http://schemas.openxmlformats.org/spreadsheetml/2006/main" count="54" uniqueCount="52">
  <si>
    <t>평형 상태 = 외력이 0, 토크가 0</t>
    <phoneticPr fontId="1" type="noConversion"/>
  </si>
  <si>
    <t xml:space="preserve">장력을 제외한 외력 </t>
    <phoneticPr fontId="1" type="noConversion"/>
  </si>
  <si>
    <t>장력의 총합</t>
    <phoneticPr fontId="1" type="noConversion"/>
  </si>
  <si>
    <t xml:space="preserve">중력 반대 방향으로 </t>
    <phoneticPr fontId="1" type="noConversion"/>
  </si>
  <si>
    <t>중력 방향으로</t>
    <phoneticPr fontId="1" type="noConversion"/>
  </si>
  <si>
    <t>T1y + T2y = 994</t>
    <phoneticPr fontId="1" type="noConversion"/>
  </si>
  <si>
    <t xml:space="preserve">T1y </t>
    <phoneticPr fontId="1" type="noConversion"/>
  </si>
  <si>
    <t>T2y</t>
    <phoneticPr fontId="1" type="noConversion"/>
  </si>
  <si>
    <t>T1x</t>
    <phoneticPr fontId="1" type="noConversion"/>
  </si>
  <si>
    <t>T3x</t>
    <phoneticPr fontId="1" type="noConversion"/>
  </si>
  <si>
    <t>T1</t>
    <phoneticPr fontId="1" type="noConversion"/>
  </si>
  <si>
    <t>T2</t>
    <phoneticPr fontId="1" type="noConversion"/>
  </si>
  <si>
    <t>T3</t>
    <phoneticPr fontId="1" type="noConversion"/>
  </si>
  <si>
    <t>토크의 합이 0</t>
    <phoneticPr fontId="1" type="noConversion"/>
  </si>
  <si>
    <t>사람의 토크</t>
    <phoneticPr fontId="1" type="noConversion"/>
  </si>
  <si>
    <t>(이걸 +방향으로)</t>
    <phoneticPr fontId="1" type="noConversion"/>
  </si>
  <si>
    <t>T1y</t>
    <phoneticPr fontId="1" type="noConversion"/>
  </si>
  <si>
    <t>-T2y</t>
    <phoneticPr fontId="1" type="noConversion"/>
  </si>
  <si>
    <t>350 + T1y - T2y = 0</t>
    <phoneticPr fontId="1" type="noConversion"/>
  </si>
  <si>
    <t>|T1|</t>
    <phoneticPr fontId="1" type="noConversion"/>
  </si>
  <si>
    <t>|T2|</t>
    <phoneticPr fontId="1" type="noConversion"/>
  </si>
  <si>
    <t>|T3|</t>
    <phoneticPr fontId="1" type="noConversion"/>
  </si>
  <si>
    <t>장력이 한일</t>
    <phoneticPr fontId="1" type="noConversion"/>
  </si>
  <si>
    <t>J</t>
    <phoneticPr fontId="1" type="noConversion"/>
  </si>
  <si>
    <t>일 후의 에너지 = 회전운동 에너지</t>
    <phoneticPr fontId="1" type="noConversion"/>
  </si>
  <si>
    <t>(무게 중심이 움직이지 않기 때문에)</t>
    <phoneticPr fontId="1" type="noConversion"/>
  </si>
  <si>
    <t>w</t>
    <phoneticPr fontId="1" type="noConversion"/>
  </si>
  <si>
    <t>I</t>
    <phoneticPr fontId="1" type="noConversion"/>
  </si>
  <si>
    <t>kg*m^2</t>
    <phoneticPr fontId="1" type="noConversion"/>
  </si>
  <si>
    <t>rad/s</t>
    <phoneticPr fontId="1" type="noConversion"/>
  </si>
  <si>
    <t>운동량 보존의 법칙</t>
    <phoneticPr fontId="1" type="noConversion"/>
  </si>
  <si>
    <t>초기 운동량 = 나중 운동량</t>
    <phoneticPr fontId="1" type="noConversion"/>
  </si>
  <si>
    <t>I1* W0 = (I1 + I2) * w</t>
    <phoneticPr fontId="1" type="noConversion"/>
  </si>
  <si>
    <t>I1*w0 / (I1 + I2)</t>
    <phoneticPr fontId="1" type="noConversion"/>
  </si>
  <si>
    <t>I2 &gt;0 이므로 I1/(I1 + I2) &lt; 1</t>
    <phoneticPr fontId="1" type="noConversion"/>
  </si>
  <si>
    <t>처음 운동에너지 E1</t>
    <phoneticPr fontId="1" type="noConversion"/>
  </si>
  <si>
    <t>이후 운동에너지 E2</t>
    <phoneticPr fontId="1" type="noConversion"/>
  </si>
  <si>
    <t>E1 = 1/2* I1 * w0^2</t>
    <phoneticPr fontId="1" type="noConversion"/>
  </si>
  <si>
    <t>E2 = 1/2*(I1 + I2) * w^2</t>
    <phoneticPr fontId="1" type="noConversion"/>
  </si>
  <si>
    <t>E2 = (1/2 * I1 * w0^2) * I1 / (I1 + I2)</t>
    <phoneticPr fontId="1" type="noConversion"/>
  </si>
  <si>
    <t>E2 = E1 * (I1 / (I1 + I2))</t>
    <phoneticPr fontId="1" type="noConversion"/>
  </si>
  <si>
    <t>따라서 E2 &lt; E1</t>
    <phoneticPr fontId="1" type="noConversion"/>
  </si>
  <si>
    <t>사람이 올라간 이 평상은 평형상태를 유지한다.</t>
    <phoneticPr fontId="1" type="noConversion"/>
  </si>
  <si>
    <t>외력이 0인 것은 저울이 무게를 지탱해주기 때문이다.</t>
    <phoneticPr fontId="1" type="noConversion"/>
  </si>
  <si>
    <t>토크의 총합이 0 인 것을 사용하여 무게중심의 위치를 구할 수 있다.</t>
    <phoneticPr fontId="1" type="noConversion"/>
  </si>
  <si>
    <t>측정되는 양쪽 끝 토크로 전체 토크를 환산하여 생각할 수 있다.</t>
    <phoneticPr fontId="1" type="noConversion"/>
  </si>
  <si>
    <t>왼쪽 저울의 토크 방향을 + 로 하면</t>
    <phoneticPr fontId="1" type="noConversion"/>
  </si>
  <si>
    <t>380 * r1 - 320 * r2 = 0</t>
    <phoneticPr fontId="1" type="noConversion"/>
  </si>
  <si>
    <t>r1 + r2 = 2</t>
    <phoneticPr fontId="1" type="noConversion"/>
  </si>
  <si>
    <t>r2</t>
    <phoneticPr fontId="1" type="noConversion"/>
  </si>
  <si>
    <t>m</t>
    <phoneticPr fontId="1" type="noConversion"/>
  </si>
  <si>
    <t>운동에너지의 비율은 1: I1/(I1 + I2)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</si>
</sst>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quotePrefix="1" applyAlignment="1">
      <alignment horizontal="right"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685799</xdr:colOff>
      <xdr:row>1</xdr:row>
      <xdr:rowOff>0</xdr:rowOff>
    </xdr:from>
    <xdr:to>
      <xdr:col>11</xdr:col>
      <xdr:colOff>676274</xdr:colOff>
      <xdr:row>25</xdr:row>
      <xdr:rowOff>21431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799" y="209550"/>
          <a:ext cx="7534275" cy="5050631"/>
        </a:xfrm>
        <a:prstGeom prst="rect">
          <a:avLst/>
        </a:prstGeom>
      </xdr:spPr>
    </xdr:pic>
    <xdr:clientData/>
  </xdr:twoCellAnchor>
  <xdr:twoCellAnchor editAs="oneCell">
    <xdr:from>
      <xdr:col>0</xdr:col>
      <xdr:colOff>676275</xdr:colOff>
      <xdr:row>26</xdr:row>
      <xdr:rowOff>9525</xdr:rowOff>
    </xdr:from>
    <xdr:to>
      <xdr:col>12</xdr:col>
      <xdr:colOff>0</xdr:colOff>
      <xdr:row>35</xdr:row>
      <xdr:rowOff>104775</xdr:rowOff>
    </xdr:to>
    <xdr:pic>
      <xdr:nvPicPr>
        <xdr:cNvPr id="3" name="그림 2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2196" b="19698"/>
        <a:stretch/>
      </xdr:blipFill>
      <xdr:spPr>
        <a:xfrm>
          <a:off x="676275" y="5457825"/>
          <a:ext cx="7553325" cy="1981200"/>
        </a:xfrm>
        <a:prstGeom prst="rect">
          <a:avLst/>
        </a:prstGeom>
      </xdr:spPr>
    </xdr:pic>
    <xdr:clientData/>
  </xdr:twoCellAnchor>
  <xdr:twoCellAnchor editAs="oneCell">
    <xdr:from>
      <xdr:col>0</xdr:col>
      <xdr:colOff>676275</xdr:colOff>
      <xdr:row>35</xdr:row>
      <xdr:rowOff>85725</xdr:rowOff>
    </xdr:from>
    <xdr:to>
      <xdr:col>12</xdr:col>
      <xdr:colOff>0</xdr:colOff>
      <xdr:row>48</xdr:row>
      <xdr:rowOff>9524</xdr:rowOff>
    </xdr:to>
    <xdr:pic>
      <xdr:nvPicPr>
        <xdr:cNvPr id="4" name="그림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101" b="20350"/>
        <a:stretch/>
      </xdr:blipFill>
      <xdr:spPr>
        <a:xfrm>
          <a:off x="676275" y="7419975"/>
          <a:ext cx="7553325" cy="264794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49</xdr:row>
      <xdr:rowOff>19050</xdr:rowOff>
    </xdr:from>
    <xdr:to>
      <xdr:col>12</xdr:col>
      <xdr:colOff>9525</xdr:colOff>
      <xdr:row>54</xdr:row>
      <xdr:rowOff>142875</xdr:rowOff>
    </xdr:to>
    <xdr:pic>
      <xdr:nvPicPr>
        <xdr:cNvPr id="6" name="그림 5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1566" b="45328"/>
        <a:stretch/>
      </xdr:blipFill>
      <xdr:spPr>
        <a:xfrm>
          <a:off x="704850" y="10287000"/>
          <a:ext cx="7534275" cy="117157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54</xdr:row>
      <xdr:rowOff>142875</xdr:rowOff>
    </xdr:from>
    <xdr:to>
      <xdr:col>11</xdr:col>
      <xdr:colOff>676275</xdr:colOff>
      <xdr:row>70</xdr:row>
      <xdr:rowOff>133350</xdr:rowOff>
    </xdr:to>
    <xdr:pic>
      <xdr:nvPicPr>
        <xdr:cNvPr id="7" name="그림 6"/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819" r="14110" b="16540"/>
        <a:stretch/>
      </xdr:blipFill>
      <xdr:spPr>
        <a:xfrm>
          <a:off x="704850" y="11458575"/>
          <a:ext cx="7515225" cy="334327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72</xdr:row>
      <xdr:rowOff>19050</xdr:rowOff>
    </xdr:from>
    <xdr:to>
      <xdr:col>12</xdr:col>
      <xdr:colOff>1</xdr:colOff>
      <xdr:row>94</xdr:row>
      <xdr:rowOff>47625</xdr:rowOff>
    </xdr:to>
    <xdr:pic>
      <xdr:nvPicPr>
        <xdr:cNvPr id="8" name="그림 7"/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29" t="9849" r="13352" b="14646"/>
        <a:stretch/>
      </xdr:blipFill>
      <xdr:spPr>
        <a:xfrm>
          <a:off x="695325" y="15106650"/>
          <a:ext cx="7534276" cy="4638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2:S82"/>
  <sheetViews>
    <sheetView tabSelected="1" topLeftCell="B55" workbookViewId="0">
      <selection activeCell="O66" sqref="O66"/>
    </sheetView>
  </sheetViews>
  <sheetFormatPr defaultRowHeight="16.5" x14ac:dyDescent="0.3"/>
  <sheetData>
    <row r="2" spans="14:19" x14ac:dyDescent="0.3">
      <c r="N2">
        <v>7</v>
      </c>
      <c r="O2" t="s">
        <v>0</v>
      </c>
    </row>
    <row r="3" spans="14:19" x14ac:dyDescent="0.3">
      <c r="O3" t="s">
        <v>1</v>
      </c>
    </row>
    <row r="4" spans="14:19" x14ac:dyDescent="0.3">
      <c r="O4" t="s">
        <v>4</v>
      </c>
      <c r="Q4">
        <f xml:space="preserve"> 30*9.8 + 700</f>
        <v>994</v>
      </c>
    </row>
    <row r="5" spans="14:19" x14ac:dyDescent="0.3">
      <c r="O5" t="s">
        <v>2</v>
      </c>
    </row>
    <row r="6" spans="14:19" x14ac:dyDescent="0.3">
      <c r="O6" t="s">
        <v>3</v>
      </c>
      <c r="Q6">
        <f>Q4</f>
        <v>994</v>
      </c>
    </row>
    <row r="8" spans="14:19" x14ac:dyDescent="0.3">
      <c r="O8" t="s">
        <v>13</v>
      </c>
    </row>
    <row r="9" spans="14:19" x14ac:dyDescent="0.3">
      <c r="O9" t="s">
        <v>14</v>
      </c>
      <c r="Q9">
        <f>700*0.5</f>
        <v>350</v>
      </c>
      <c r="R9" t="s">
        <v>15</v>
      </c>
    </row>
    <row r="10" spans="14:19" x14ac:dyDescent="0.3">
      <c r="O10" t="s">
        <v>11</v>
      </c>
      <c r="Q10" s="1" t="s">
        <v>17</v>
      </c>
    </row>
    <row r="11" spans="14:19" x14ac:dyDescent="0.3">
      <c r="O11" t="s">
        <v>10</v>
      </c>
      <c r="Q11" s="1" t="s">
        <v>16</v>
      </c>
    </row>
    <row r="12" spans="14:19" x14ac:dyDescent="0.3">
      <c r="O12" t="s">
        <v>12</v>
      </c>
      <c r="Q12">
        <v>0</v>
      </c>
    </row>
    <row r="14" spans="14:19" x14ac:dyDescent="0.3">
      <c r="O14" t="s">
        <v>18</v>
      </c>
    </row>
    <row r="15" spans="14:19" x14ac:dyDescent="0.3">
      <c r="O15" t="s">
        <v>5</v>
      </c>
    </row>
    <row r="16" spans="14:19" x14ac:dyDescent="0.3">
      <c r="O16" t="s">
        <v>6</v>
      </c>
      <c r="P16">
        <f>(994-350)/2</f>
        <v>322</v>
      </c>
      <c r="R16" s="2" t="s">
        <v>19</v>
      </c>
      <c r="S16" s="2">
        <f>(P16^2 + P18^2)^0.5</f>
        <v>500.94307224905282</v>
      </c>
    </row>
    <row r="17" spans="14:19" x14ac:dyDescent="0.3">
      <c r="O17" t="s">
        <v>7</v>
      </c>
      <c r="P17">
        <f>994-P16</f>
        <v>672</v>
      </c>
      <c r="R17" s="2" t="s">
        <v>20</v>
      </c>
      <c r="S17" s="2">
        <f>P17</f>
        <v>672</v>
      </c>
    </row>
    <row r="18" spans="14:19" x14ac:dyDescent="0.3">
      <c r="O18" t="s">
        <v>8</v>
      </c>
      <c r="P18">
        <f>P16/(TAN(RADIANS(40)))</f>
        <v>383.74465681533565</v>
      </c>
      <c r="R18" s="2" t="s">
        <v>21</v>
      </c>
      <c r="S18" s="2">
        <f>P19</f>
        <v>-383.74465681533565</v>
      </c>
    </row>
    <row r="19" spans="14:19" x14ac:dyDescent="0.3">
      <c r="O19" t="s">
        <v>9</v>
      </c>
      <c r="P19">
        <f>-P18</f>
        <v>-383.74465681533565</v>
      </c>
    </row>
    <row r="27" spans="14:19" x14ac:dyDescent="0.3">
      <c r="N27">
        <v>15</v>
      </c>
    </row>
    <row r="28" spans="14:19" x14ac:dyDescent="0.3">
      <c r="O28" t="s">
        <v>27</v>
      </c>
      <c r="Q28">
        <f>4*10^-4</f>
        <v>4.0000000000000002E-4</v>
      </c>
      <c r="R28" t="s">
        <v>28</v>
      </c>
    </row>
    <row r="29" spans="14:19" x14ac:dyDescent="0.3">
      <c r="O29" t="s">
        <v>22</v>
      </c>
      <c r="Q29">
        <f>0.8*5.57</f>
        <v>4.4560000000000004</v>
      </c>
      <c r="R29" t="s">
        <v>23</v>
      </c>
    </row>
    <row r="30" spans="14:19" x14ac:dyDescent="0.3">
      <c r="O30" t="s">
        <v>24</v>
      </c>
    </row>
    <row r="31" spans="14:19" x14ac:dyDescent="0.3">
      <c r="O31" t="s">
        <v>25</v>
      </c>
    </row>
    <row r="33" spans="15:17" x14ac:dyDescent="0.3">
      <c r="O33" s="2" t="s">
        <v>26</v>
      </c>
      <c r="P33" s="2">
        <f>(Q29*2/Q28)^0.5</f>
        <v>149.26486525636233</v>
      </c>
      <c r="Q33" t="s">
        <v>29</v>
      </c>
    </row>
    <row r="50" spans="14:18" x14ac:dyDescent="0.3">
      <c r="N50">
        <v>20</v>
      </c>
    </row>
    <row r="51" spans="14:18" x14ac:dyDescent="0.3">
      <c r="O51" t="s">
        <v>30</v>
      </c>
    </row>
    <row r="52" spans="14:18" x14ac:dyDescent="0.3">
      <c r="O52" t="s">
        <v>31</v>
      </c>
    </row>
    <row r="53" spans="14:18" x14ac:dyDescent="0.3">
      <c r="O53" t="s">
        <v>32</v>
      </c>
    </row>
    <row r="54" spans="14:18" x14ac:dyDescent="0.3">
      <c r="O54" s="2" t="s">
        <v>26</v>
      </c>
      <c r="P54" s="2" t="s">
        <v>33</v>
      </c>
      <c r="Q54" s="2"/>
      <c r="R54" t="s">
        <v>29</v>
      </c>
    </row>
    <row r="56" spans="14:18" x14ac:dyDescent="0.3">
      <c r="O56" t="s">
        <v>35</v>
      </c>
    </row>
    <row r="57" spans="14:18" x14ac:dyDescent="0.3">
      <c r="O57" t="s">
        <v>37</v>
      </c>
    </row>
    <row r="59" spans="14:18" x14ac:dyDescent="0.3">
      <c r="O59" t="s">
        <v>36</v>
      </c>
    </row>
    <row r="60" spans="14:18" x14ac:dyDescent="0.3">
      <c r="O60" t="s">
        <v>38</v>
      </c>
    </row>
    <row r="61" spans="14:18" x14ac:dyDescent="0.3">
      <c r="O61" t="s">
        <v>39</v>
      </c>
    </row>
    <row r="62" spans="14:18" x14ac:dyDescent="0.3">
      <c r="O62" t="s">
        <v>40</v>
      </c>
    </row>
    <row r="63" spans="14:18" x14ac:dyDescent="0.3">
      <c r="O63" s="2" t="s">
        <v>34</v>
      </c>
      <c r="P63" s="2"/>
      <c r="Q63" s="2"/>
      <c r="R63" s="2"/>
    </row>
    <row r="64" spans="14:18" x14ac:dyDescent="0.3">
      <c r="O64" s="2" t="s">
        <v>41</v>
      </c>
      <c r="P64" s="2"/>
      <c r="Q64" s="2"/>
      <c r="R64" s="2"/>
    </row>
    <row r="65" spans="14:18" x14ac:dyDescent="0.3">
      <c r="O65" s="2" t="s">
        <v>51</v>
      </c>
      <c r="P65" s="2"/>
      <c r="Q65" s="2"/>
      <c r="R65" s="2"/>
    </row>
    <row r="73" spans="14:18" x14ac:dyDescent="0.3">
      <c r="N73">
        <v>24</v>
      </c>
    </row>
    <row r="74" spans="14:18" x14ac:dyDescent="0.3">
      <c r="O74" t="s">
        <v>42</v>
      </c>
    </row>
    <row r="75" spans="14:18" x14ac:dyDescent="0.3">
      <c r="O75" t="s">
        <v>43</v>
      </c>
    </row>
    <row r="76" spans="14:18" x14ac:dyDescent="0.3">
      <c r="O76" t="s">
        <v>44</v>
      </c>
    </row>
    <row r="78" spans="14:18" x14ac:dyDescent="0.3">
      <c r="O78" t="s">
        <v>45</v>
      </c>
    </row>
    <row r="79" spans="14:18" x14ac:dyDescent="0.3">
      <c r="O79" t="s">
        <v>46</v>
      </c>
    </row>
    <row r="80" spans="14:18" x14ac:dyDescent="0.3">
      <c r="O80" t="s">
        <v>47</v>
      </c>
    </row>
    <row r="81" spans="15:17" x14ac:dyDescent="0.3">
      <c r="O81" t="s">
        <v>48</v>
      </c>
    </row>
    <row r="82" spans="15:17" x14ac:dyDescent="0.3">
      <c r="O82" s="2" t="s">
        <v>49</v>
      </c>
      <c r="P82" s="2">
        <f>(380+320)/(2*320)</f>
        <v>1.09375</v>
      </c>
      <c r="Q82" s="2" t="s">
        <v>50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HW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ozt</dc:creator>
  <cp:lastModifiedBy>ozt</cp:lastModifiedBy>
  <dcterms:created xsi:type="dcterms:W3CDTF">2014-09-19T03:11:21Z</dcterms:created>
  <dcterms:modified xsi:type="dcterms:W3CDTF">2014-09-19T04:53:22Z</dcterms:modified>
</cp:coreProperties>
</file>