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zt\Desktop\ozt\NHN_NEXT\NEXT_14_SECOND\Physics\"/>
    </mc:Choice>
  </mc:AlternateContent>
  <bookViews>
    <workbookView xWindow="0" yWindow="0" windowWidth="3795" windowHeight="2715" firstSheet="1" activeTab="6"/>
  </bookViews>
  <sheets>
    <sheet name="마찰없는 경우" sheetId="1" r:id="rId1"/>
    <sheet name="마찰있는 경우1" sheetId="3" r:id="rId2"/>
    <sheet name="마찰있는 경우2" sheetId="2" r:id="rId3"/>
    <sheet name="Reduced mass" sheetId="4" r:id="rId4"/>
    <sheet name="hw_4교시" sheetId="5" r:id="rId5"/>
    <sheet name="5-15" sheetId="6" r:id="rId6"/>
    <sheet name="5-20" sheetId="7" r:id="rId7"/>
  </sheets>
  <calcPr calcId="152511"/>
</workbook>
</file>

<file path=xl/calcChain.xml><?xml version="1.0" encoding="utf-8"?>
<calcChain xmlns="http://schemas.openxmlformats.org/spreadsheetml/2006/main">
  <c r="I25" i="6" l="1"/>
  <c r="G24" i="6"/>
  <c r="G23" i="6"/>
  <c r="G19" i="6"/>
  <c r="AC33" i="5"/>
  <c r="AD33" i="5"/>
  <c r="AE33" i="5"/>
  <c r="AC34" i="5"/>
  <c r="AE34" i="5" s="1"/>
  <c r="AD34" i="5"/>
  <c r="AC35" i="5"/>
  <c r="AD35" i="5"/>
  <c r="AC36" i="5"/>
  <c r="AD36" i="5"/>
  <c r="AE36" i="5"/>
  <c r="AC37" i="5"/>
  <c r="AD37" i="5"/>
  <c r="AE37" i="5"/>
  <c r="AC38" i="5"/>
  <c r="AE38" i="5" s="1"/>
  <c r="AD38" i="5"/>
  <c r="AC39" i="5"/>
  <c r="AE39" i="5" s="1"/>
  <c r="AD39" i="5"/>
  <c r="AC40" i="5"/>
  <c r="AD40" i="5"/>
  <c r="AE40" i="5"/>
  <c r="AC41" i="5"/>
  <c r="AD41" i="5"/>
  <c r="AE41" i="5"/>
  <c r="AC42" i="5"/>
  <c r="AE42" i="5" s="1"/>
  <c r="AD42" i="5"/>
  <c r="AC43" i="5"/>
  <c r="AD43" i="5"/>
  <c r="AC44" i="5"/>
  <c r="AD44" i="5"/>
  <c r="AE44" i="5"/>
  <c r="AC45" i="5"/>
  <c r="AD45" i="5"/>
  <c r="AE45" i="5"/>
  <c r="AC46" i="5"/>
  <c r="AE46" i="5" s="1"/>
  <c r="AD46" i="5"/>
  <c r="AC47" i="5"/>
  <c r="AE47" i="5" s="1"/>
  <c r="AD47" i="5"/>
  <c r="AC48" i="5"/>
  <c r="AD48" i="5"/>
  <c r="AE48" i="5"/>
  <c r="AC49" i="5"/>
  <c r="AD49" i="5"/>
  <c r="AE49" i="5"/>
  <c r="AC50" i="5"/>
  <c r="AE50" i="5" s="1"/>
  <c r="AD50" i="5"/>
  <c r="AC51" i="5"/>
  <c r="AD51" i="5"/>
  <c r="AC52" i="5"/>
  <c r="AD52" i="5"/>
  <c r="AE52" i="5"/>
  <c r="AC53" i="5"/>
  <c r="AD53" i="5"/>
  <c r="AE53" i="5"/>
  <c r="AC54" i="5"/>
  <c r="AE54" i="5" s="1"/>
  <c r="AD54" i="5"/>
  <c r="AC55" i="5"/>
  <c r="AE55" i="5" s="1"/>
  <c r="AD55" i="5"/>
  <c r="AC56" i="5"/>
  <c r="AD56" i="5"/>
  <c r="AE56" i="5"/>
  <c r="AC57" i="5"/>
  <c r="AD57" i="5"/>
  <c r="AE57" i="5"/>
  <c r="AC58" i="5"/>
  <c r="AE58" i="5" s="1"/>
  <c r="AD58" i="5"/>
  <c r="AC59" i="5"/>
  <c r="AD59" i="5"/>
  <c r="AC60" i="5"/>
  <c r="AD60" i="5"/>
  <c r="AE60" i="5"/>
  <c r="AC61" i="5"/>
  <c r="AD61" i="5"/>
  <c r="AE61" i="5"/>
  <c r="AC62" i="5"/>
  <c r="AE62" i="5" s="1"/>
  <c r="AD62" i="5"/>
  <c r="AC63" i="5"/>
  <c r="AE63" i="5" s="1"/>
  <c r="AD63" i="5"/>
  <c r="AC64" i="5"/>
  <c r="AD64" i="5"/>
  <c r="AE64" i="5"/>
  <c r="AC65" i="5"/>
  <c r="AD65" i="5"/>
  <c r="AE65" i="5"/>
  <c r="AC66" i="5"/>
  <c r="AE66" i="5" s="1"/>
  <c r="AD66" i="5"/>
  <c r="AC67" i="5"/>
  <c r="AD67" i="5"/>
  <c r="AC68" i="5"/>
  <c r="AD68" i="5"/>
  <c r="AE68" i="5"/>
  <c r="AC69" i="5"/>
  <c r="AD69" i="5"/>
  <c r="AE69" i="5"/>
  <c r="AC70" i="5"/>
  <c r="AE70" i="5" s="1"/>
  <c r="AD70" i="5"/>
  <c r="AC71" i="5"/>
  <c r="AE71" i="5" s="1"/>
  <c r="AD71" i="5"/>
  <c r="AC72" i="5"/>
  <c r="AD72" i="5"/>
  <c r="AE72" i="5"/>
  <c r="AC73" i="5"/>
  <c r="AD73" i="5"/>
  <c r="AE73" i="5"/>
  <c r="AC74" i="5"/>
  <c r="AE74" i="5" s="1"/>
  <c r="AD74" i="5"/>
  <c r="AC75" i="5"/>
  <c r="AD75" i="5"/>
  <c r="AC76" i="5"/>
  <c r="AD76" i="5"/>
  <c r="AE76" i="5"/>
  <c r="AC77" i="5"/>
  <c r="AD77" i="5"/>
  <c r="AE77" i="5"/>
  <c r="AC78" i="5"/>
  <c r="AE78" i="5" s="1"/>
  <c r="AD78" i="5"/>
  <c r="AC79" i="5"/>
  <c r="AE79" i="5" s="1"/>
  <c r="AD79" i="5"/>
  <c r="AC80" i="5"/>
  <c r="AD80" i="5"/>
  <c r="AE80" i="5"/>
  <c r="AC81" i="5"/>
  <c r="AD81" i="5"/>
  <c r="AE81" i="5"/>
  <c r="AC82" i="5"/>
  <c r="AE82" i="5" s="1"/>
  <c r="AD82" i="5"/>
  <c r="AC83" i="5"/>
  <c r="AD83" i="5"/>
  <c r="AC84" i="5"/>
  <c r="AD84" i="5"/>
  <c r="AE84" i="5"/>
  <c r="AC85" i="5"/>
  <c r="AD85" i="5"/>
  <c r="AE85" i="5"/>
  <c r="AC86" i="5"/>
  <c r="AE86" i="5" s="1"/>
  <c r="AD86" i="5"/>
  <c r="AC87" i="5"/>
  <c r="AE87" i="5" s="1"/>
  <c r="AD87" i="5"/>
  <c r="AC88" i="5"/>
  <c r="AD88" i="5"/>
  <c r="AE88" i="5"/>
  <c r="AC89" i="5"/>
  <c r="AD89" i="5"/>
  <c r="AE89" i="5"/>
  <c r="AC90" i="5"/>
  <c r="AE90" i="5" s="1"/>
  <c r="AD90" i="5"/>
  <c r="AC91" i="5"/>
  <c r="AD91" i="5"/>
  <c r="AC92" i="5"/>
  <c r="AD92" i="5"/>
  <c r="AE92" i="5"/>
  <c r="AC93" i="5"/>
  <c r="AD93" i="5"/>
  <c r="AE93" i="5"/>
  <c r="AC94" i="5"/>
  <c r="AE94" i="5" s="1"/>
  <c r="AD94" i="5"/>
  <c r="AC95" i="5"/>
  <c r="AE95" i="5" s="1"/>
  <c r="AD95" i="5"/>
  <c r="AC96" i="5"/>
  <c r="AD96" i="5"/>
  <c r="AE96" i="5"/>
  <c r="AC97" i="5"/>
  <c r="AD97" i="5"/>
  <c r="AE97" i="5"/>
  <c r="AC98" i="5"/>
  <c r="AE98" i="5" s="1"/>
  <c r="AD98" i="5"/>
  <c r="AC99" i="5"/>
  <c r="AD99" i="5"/>
  <c r="AC100" i="5"/>
  <c r="AD100" i="5"/>
  <c r="AE100" i="5"/>
  <c r="AC101" i="5"/>
  <c r="AD101" i="5"/>
  <c r="AE101" i="5"/>
  <c r="AC102" i="5"/>
  <c r="AE102" i="5" s="1"/>
  <c r="AD102" i="5"/>
  <c r="AC103" i="5"/>
  <c r="AE103" i="5" s="1"/>
  <c r="AD103" i="5"/>
  <c r="AC104" i="5"/>
  <c r="AD104" i="5"/>
  <c r="AE104" i="5"/>
  <c r="AC105" i="5"/>
  <c r="AD105" i="5"/>
  <c r="AE105" i="5"/>
  <c r="AC106" i="5"/>
  <c r="AE106" i="5" s="1"/>
  <c r="AD106" i="5"/>
  <c r="AC107" i="5"/>
  <c r="AD107" i="5"/>
  <c r="AC108" i="5"/>
  <c r="AD108" i="5"/>
  <c r="AE108" i="5"/>
  <c r="AC109" i="5"/>
  <c r="AD109" i="5"/>
  <c r="AE109" i="5"/>
  <c r="AC110" i="5"/>
  <c r="AE110" i="5" s="1"/>
  <c r="AD110" i="5"/>
  <c r="AC111" i="5"/>
  <c r="AE111" i="5" s="1"/>
  <c r="AD111" i="5"/>
  <c r="AC112" i="5"/>
  <c r="AD112" i="5"/>
  <c r="AE112" i="5"/>
  <c r="AC113" i="5"/>
  <c r="AD113" i="5"/>
  <c r="AE113" i="5"/>
  <c r="AC114" i="5"/>
  <c r="AE114" i="5" s="1"/>
  <c r="AD114" i="5"/>
  <c r="AC115" i="5"/>
  <c r="AD115" i="5"/>
  <c r="AC116" i="5"/>
  <c r="AD116" i="5"/>
  <c r="AE116" i="5"/>
  <c r="AC117" i="5"/>
  <c r="AD117" i="5"/>
  <c r="AE117" i="5"/>
  <c r="AC118" i="5"/>
  <c r="AE118" i="5" s="1"/>
  <c r="AD118" i="5"/>
  <c r="AC119" i="5"/>
  <c r="AE119" i="5" s="1"/>
  <c r="AD119" i="5"/>
  <c r="AC120" i="5"/>
  <c r="AD120" i="5"/>
  <c r="AE120" i="5"/>
  <c r="AC121" i="5"/>
  <c r="AD121" i="5"/>
  <c r="AE121" i="5"/>
  <c r="AC122" i="5"/>
  <c r="AE122" i="5" s="1"/>
  <c r="AD122" i="5"/>
  <c r="AC123" i="5"/>
  <c r="AD123" i="5"/>
  <c r="AC124" i="5"/>
  <c r="AD124" i="5"/>
  <c r="AE124" i="5"/>
  <c r="AC125" i="5"/>
  <c r="AD125" i="5"/>
  <c r="AE125" i="5"/>
  <c r="AC126" i="5"/>
  <c r="AE126" i="5" s="1"/>
  <c r="AD126" i="5"/>
  <c r="AC127" i="5"/>
  <c r="AE127" i="5" s="1"/>
  <c r="AD127" i="5"/>
  <c r="AC128" i="5"/>
  <c r="AD128" i="5"/>
  <c r="AE128" i="5"/>
  <c r="AC129" i="5"/>
  <c r="AD129" i="5"/>
  <c r="AE129" i="5"/>
  <c r="AC130" i="5"/>
  <c r="AE130" i="5" s="1"/>
  <c r="AD130" i="5"/>
  <c r="AC131" i="5"/>
  <c r="AD131" i="5"/>
  <c r="AC132" i="5"/>
  <c r="AD132" i="5"/>
  <c r="AE132" i="5"/>
  <c r="AC133" i="5"/>
  <c r="AD133" i="5"/>
  <c r="AE133" i="5"/>
  <c r="AC134" i="5"/>
  <c r="AE134" i="5" s="1"/>
  <c r="AD134" i="5"/>
  <c r="AC135" i="5"/>
  <c r="AE135" i="5" s="1"/>
  <c r="AD135" i="5"/>
  <c r="AC136" i="5"/>
  <c r="AD136" i="5"/>
  <c r="AE136" i="5"/>
  <c r="AC137" i="5"/>
  <c r="AD137" i="5"/>
  <c r="AE137" i="5"/>
  <c r="AC138" i="5"/>
  <c r="AE138" i="5" s="1"/>
  <c r="AD138" i="5"/>
  <c r="AC139" i="5"/>
  <c r="AD139" i="5"/>
  <c r="AC140" i="5"/>
  <c r="AD140" i="5"/>
  <c r="AE140" i="5"/>
  <c r="AC141" i="5"/>
  <c r="AD141" i="5"/>
  <c r="AE141" i="5"/>
  <c r="AC142" i="5"/>
  <c r="AE142" i="5" s="1"/>
  <c r="AD142" i="5"/>
  <c r="AC143" i="5"/>
  <c r="AE143" i="5" s="1"/>
  <c r="AD143" i="5"/>
  <c r="AC144" i="5"/>
  <c r="AD144" i="5"/>
  <c r="AE144" i="5"/>
  <c r="AC145" i="5"/>
  <c r="AD145" i="5"/>
  <c r="AE145" i="5"/>
  <c r="AC146" i="5"/>
  <c r="AE146" i="5" s="1"/>
  <c r="AD146" i="5"/>
  <c r="AC147" i="5"/>
  <c r="AD147" i="5"/>
  <c r="AC148" i="5"/>
  <c r="AD148" i="5"/>
  <c r="AE148" i="5"/>
  <c r="AC149" i="5"/>
  <c r="AD149" i="5"/>
  <c r="AE149" i="5"/>
  <c r="AC150" i="5"/>
  <c r="AE150" i="5" s="1"/>
  <c r="AD150" i="5"/>
  <c r="AC151" i="5"/>
  <c r="AE151" i="5" s="1"/>
  <c r="AD151" i="5"/>
  <c r="AC152" i="5"/>
  <c r="AD152" i="5"/>
  <c r="AE152" i="5"/>
  <c r="AC153" i="5"/>
  <c r="AD153" i="5"/>
  <c r="AE153" i="5"/>
  <c r="AC154" i="5"/>
  <c r="AE154" i="5" s="1"/>
  <c r="AD154" i="5"/>
  <c r="AC155" i="5"/>
  <c r="AD155" i="5"/>
  <c r="AC156" i="5"/>
  <c r="AD156" i="5"/>
  <c r="AE156" i="5"/>
  <c r="AC157" i="5"/>
  <c r="AD157" i="5"/>
  <c r="AE157" i="5"/>
  <c r="AC158" i="5"/>
  <c r="AE158" i="5" s="1"/>
  <c r="AD158" i="5"/>
  <c r="AC159" i="5"/>
  <c r="AE159" i="5" s="1"/>
  <c r="AD159" i="5"/>
  <c r="AC160" i="5"/>
  <c r="AD160" i="5"/>
  <c r="AE160" i="5"/>
  <c r="AC161" i="5"/>
  <c r="AD161" i="5"/>
  <c r="AE161" i="5"/>
  <c r="AC162" i="5"/>
  <c r="AE162" i="5" s="1"/>
  <c r="AD162" i="5"/>
  <c r="AC163" i="5"/>
  <c r="AD163" i="5"/>
  <c r="AC164" i="5"/>
  <c r="AD164" i="5"/>
  <c r="AE164" i="5"/>
  <c r="AC165" i="5"/>
  <c r="AD165" i="5"/>
  <c r="AE165" i="5"/>
  <c r="AC166" i="5"/>
  <c r="AE166" i="5" s="1"/>
  <c r="AD166" i="5"/>
  <c r="AC167" i="5"/>
  <c r="AE167" i="5" s="1"/>
  <c r="AD167" i="5"/>
  <c r="AC168" i="5"/>
  <c r="AD168" i="5"/>
  <c r="AE168" i="5"/>
  <c r="AC169" i="5"/>
  <c r="AD169" i="5"/>
  <c r="AE169" i="5"/>
  <c r="AC170" i="5"/>
  <c r="AE170" i="5" s="1"/>
  <c r="AD170" i="5"/>
  <c r="AC171" i="5"/>
  <c r="AD171" i="5"/>
  <c r="AC172" i="5"/>
  <c r="AD172" i="5"/>
  <c r="AE172" i="5"/>
  <c r="AC173" i="5"/>
  <c r="AD173" i="5"/>
  <c r="AE173" i="5"/>
  <c r="AC174" i="5"/>
  <c r="AE174" i="5" s="1"/>
  <c r="AD174" i="5"/>
  <c r="AC175" i="5"/>
  <c r="AE175" i="5" s="1"/>
  <c r="AD175" i="5"/>
  <c r="AC176" i="5"/>
  <c r="AD176" i="5"/>
  <c r="AE176" i="5"/>
  <c r="AC177" i="5"/>
  <c r="AD177" i="5"/>
  <c r="AE177" i="5"/>
  <c r="AC178" i="5"/>
  <c r="AE178" i="5" s="1"/>
  <c r="AD178" i="5"/>
  <c r="AC179" i="5"/>
  <c r="AD179" i="5"/>
  <c r="AC180" i="5"/>
  <c r="AD180" i="5"/>
  <c r="AE180" i="5"/>
  <c r="AC181" i="5"/>
  <c r="AD181" i="5"/>
  <c r="AE181" i="5"/>
  <c r="AC182" i="5"/>
  <c r="AE182" i="5" s="1"/>
  <c r="AD182" i="5"/>
  <c r="AC183" i="5"/>
  <c r="AE183" i="5" s="1"/>
  <c r="AD183" i="5"/>
  <c r="AC184" i="5"/>
  <c r="AD184" i="5"/>
  <c r="AE184" i="5"/>
  <c r="AC185" i="5"/>
  <c r="AD185" i="5"/>
  <c r="AE185" i="5"/>
  <c r="AC186" i="5"/>
  <c r="AE186" i="5" s="1"/>
  <c r="AD186" i="5"/>
  <c r="AC187" i="5"/>
  <c r="AD187" i="5"/>
  <c r="AC188" i="5"/>
  <c r="AD188" i="5"/>
  <c r="AE188" i="5"/>
  <c r="AC189" i="5"/>
  <c r="AD189" i="5"/>
  <c r="AE189" i="5"/>
  <c r="AC190" i="5"/>
  <c r="AE190" i="5" s="1"/>
  <c r="AD190" i="5"/>
  <c r="AC191" i="5"/>
  <c r="AE191" i="5" s="1"/>
  <c r="AD191" i="5"/>
  <c r="AC192" i="5"/>
  <c r="AD192" i="5"/>
  <c r="AE192" i="5"/>
  <c r="AC193" i="5"/>
  <c r="AD193" i="5"/>
  <c r="AE193" i="5"/>
  <c r="AC194" i="5"/>
  <c r="AE194" i="5" s="1"/>
  <c r="AD194" i="5"/>
  <c r="AC195" i="5"/>
  <c r="AD195" i="5"/>
  <c r="AC196" i="5"/>
  <c r="AD196" i="5"/>
  <c r="AE196" i="5"/>
  <c r="AC197" i="5"/>
  <c r="AD197" i="5"/>
  <c r="AE197" i="5"/>
  <c r="AC198" i="5"/>
  <c r="AE198" i="5" s="1"/>
  <c r="AD198" i="5"/>
  <c r="AC199" i="5"/>
  <c r="AE199" i="5" s="1"/>
  <c r="AD199" i="5"/>
  <c r="AC200" i="5"/>
  <c r="AD200" i="5"/>
  <c r="AE200" i="5"/>
  <c r="AC201" i="5"/>
  <c r="AD201" i="5"/>
  <c r="AE201" i="5"/>
  <c r="AC202" i="5"/>
  <c r="AE202" i="5" s="1"/>
  <c r="AD202" i="5"/>
  <c r="AC203" i="5"/>
  <c r="AD203" i="5"/>
  <c r="AC204" i="5"/>
  <c r="AD204" i="5"/>
  <c r="AE204" i="5"/>
  <c r="AC205" i="5"/>
  <c r="AD205" i="5"/>
  <c r="AE205" i="5"/>
  <c r="AC206" i="5"/>
  <c r="AE206" i="5" s="1"/>
  <c r="AD206" i="5"/>
  <c r="AC207" i="5"/>
  <c r="AE207" i="5" s="1"/>
  <c r="AD207" i="5"/>
  <c r="AC208" i="5"/>
  <c r="AD208" i="5"/>
  <c r="AE208" i="5"/>
  <c r="AC209" i="5"/>
  <c r="AD209" i="5"/>
  <c r="AE209" i="5"/>
  <c r="AC210" i="5"/>
  <c r="AE210" i="5" s="1"/>
  <c r="AD210" i="5"/>
  <c r="AC211" i="5"/>
  <c r="AD211" i="5"/>
  <c r="AC212" i="5"/>
  <c r="AD212" i="5"/>
  <c r="AE212" i="5"/>
  <c r="AC213" i="5"/>
  <c r="AD213" i="5"/>
  <c r="AE213" i="5"/>
  <c r="AC214" i="5"/>
  <c r="AE214" i="5" s="1"/>
  <c r="AD214" i="5"/>
  <c r="AC215" i="5"/>
  <c r="AE215" i="5" s="1"/>
  <c r="AD215" i="5"/>
  <c r="AC216" i="5"/>
  <c r="AD216" i="5"/>
  <c r="AE216" i="5"/>
  <c r="AC217" i="5"/>
  <c r="AD217" i="5"/>
  <c r="AE217" i="5"/>
  <c r="AC218" i="5"/>
  <c r="AE218" i="5" s="1"/>
  <c r="AD218" i="5"/>
  <c r="AC219" i="5"/>
  <c r="AD219" i="5"/>
  <c r="AC220" i="5"/>
  <c r="AD220" i="5"/>
  <c r="AE220" i="5"/>
  <c r="AC221" i="5"/>
  <c r="AD221" i="5"/>
  <c r="AE221" i="5"/>
  <c r="AC222" i="5"/>
  <c r="AE222" i="5" s="1"/>
  <c r="AD222" i="5"/>
  <c r="AC223" i="5"/>
  <c r="AE223" i="5" s="1"/>
  <c r="AD223" i="5"/>
  <c r="AC224" i="5"/>
  <c r="AD224" i="5"/>
  <c r="AE224" i="5"/>
  <c r="AC225" i="5"/>
  <c r="AD225" i="5"/>
  <c r="AE225" i="5"/>
  <c r="AC226" i="5"/>
  <c r="AE226" i="5" s="1"/>
  <c r="AD226" i="5"/>
  <c r="AC227" i="5"/>
  <c r="AD227" i="5"/>
  <c r="AC228" i="5"/>
  <c r="AD228" i="5"/>
  <c r="AE228" i="5"/>
  <c r="AC229" i="5"/>
  <c r="AD229" i="5"/>
  <c r="AE229" i="5"/>
  <c r="AC230" i="5"/>
  <c r="AE230" i="5" s="1"/>
  <c r="AD230" i="5"/>
  <c r="AC231" i="5"/>
  <c r="AE231" i="5" s="1"/>
  <c r="AD231" i="5"/>
  <c r="AC232" i="5"/>
  <c r="AD232" i="5"/>
  <c r="AE232" i="5"/>
  <c r="AC233" i="5"/>
  <c r="AD233" i="5"/>
  <c r="AE233" i="5"/>
  <c r="AC234" i="5"/>
  <c r="AE234" i="5" s="1"/>
  <c r="AD234" i="5"/>
  <c r="AC235" i="5"/>
  <c r="AD235" i="5"/>
  <c r="AC236" i="5"/>
  <c r="AD236" i="5"/>
  <c r="AE236" i="5"/>
  <c r="AC237" i="5"/>
  <c r="AD237" i="5"/>
  <c r="AE237" i="5"/>
  <c r="AC238" i="5"/>
  <c r="AE238" i="5" s="1"/>
  <c r="AD238" i="5"/>
  <c r="AC239" i="5"/>
  <c r="AE239" i="5" s="1"/>
  <c r="AD239" i="5"/>
  <c r="AC240" i="5"/>
  <c r="AD240" i="5"/>
  <c r="AE240" i="5"/>
  <c r="AC241" i="5"/>
  <c r="AD241" i="5"/>
  <c r="AE241" i="5"/>
  <c r="AC242" i="5"/>
  <c r="AE242" i="5" s="1"/>
  <c r="AD242" i="5"/>
  <c r="AC243" i="5"/>
  <c r="AD243" i="5"/>
  <c r="AC244" i="5"/>
  <c r="AD244" i="5"/>
  <c r="AE244" i="5"/>
  <c r="AC245" i="5"/>
  <c r="AD245" i="5"/>
  <c r="AE245" i="5"/>
  <c r="AC246" i="5"/>
  <c r="AE246" i="5" s="1"/>
  <c r="AD246" i="5"/>
  <c r="AC247" i="5"/>
  <c r="AE247" i="5" s="1"/>
  <c r="AD247" i="5"/>
  <c r="AC248" i="5"/>
  <c r="AD248" i="5"/>
  <c r="AE248" i="5"/>
  <c r="AC249" i="5"/>
  <c r="AD249" i="5"/>
  <c r="AE249" i="5"/>
  <c r="AC250" i="5"/>
  <c r="AE250" i="5" s="1"/>
  <c r="AD250" i="5"/>
  <c r="AC251" i="5"/>
  <c r="AD251" i="5"/>
  <c r="AC252" i="5"/>
  <c r="AD252" i="5"/>
  <c r="AE252" i="5"/>
  <c r="AC253" i="5"/>
  <c r="AD253" i="5"/>
  <c r="AE253" i="5"/>
  <c r="AC254" i="5"/>
  <c r="AE254" i="5" s="1"/>
  <c r="AD254" i="5"/>
  <c r="AC255" i="5"/>
  <c r="AE255" i="5" s="1"/>
  <c r="AD255" i="5"/>
  <c r="AC256" i="5"/>
  <c r="AD256" i="5"/>
  <c r="AE256" i="5"/>
  <c r="AC257" i="5"/>
  <c r="AD257" i="5"/>
  <c r="AE257" i="5"/>
  <c r="AC258" i="5"/>
  <c r="AE258" i="5" s="1"/>
  <c r="AD258" i="5"/>
  <c r="AC259" i="5"/>
  <c r="AD259" i="5"/>
  <c r="AC260" i="5"/>
  <c r="AD260" i="5"/>
  <c r="AE260" i="5"/>
  <c r="AC261" i="5"/>
  <c r="AD261" i="5"/>
  <c r="AE261" i="5"/>
  <c r="AC262" i="5"/>
  <c r="AE262" i="5" s="1"/>
  <c r="AD262" i="5"/>
  <c r="AC263" i="5"/>
  <c r="AE263" i="5" s="1"/>
  <c r="AD263" i="5"/>
  <c r="AC264" i="5"/>
  <c r="AD264" i="5"/>
  <c r="AE264" i="5"/>
  <c r="AC265" i="5"/>
  <c r="AD265" i="5"/>
  <c r="AE265" i="5"/>
  <c r="AC266" i="5"/>
  <c r="AE266" i="5" s="1"/>
  <c r="AD266" i="5"/>
  <c r="AC267" i="5"/>
  <c r="AD267" i="5"/>
  <c r="AC268" i="5"/>
  <c r="AD268" i="5"/>
  <c r="AE268" i="5"/>
  <c r="AC269" i="5"/>
  <c r="AD269" i="5"/>
  <c r="AE269" i="5"/>
  <c r="AC270" i="5"/>
  <c r="AE270" i="5" s="1"/>
  <c r="AD270" i="5"/>
  <c r="AC271" i="5"/>
  <c r="AE271" i="5" s="1"/>
  <c r="AD271" i="5"/>
  <c r="AC272" i="5"/>
  <c r="AD272" i="5"/>
  <c r="AE272" i="5"/>
  <c r="AC273" i="5"/>
  <c r="AD273" i="5"/>
  <c r="AE273" i="5"/>
  <c r="AC274" i="5"/>
  <c r="AE274" i="5" s="1"/>
  <c r="AD274" i="5"/>
  <c r="AC275" i="5"/>
  <c r="AD275" i="5"/>
  <c r="AC276" i="5"/>
  <c r="AD276" i="5"/>
  <c r="AE276" i="5"/>
  <c r="AC277" i="5"/>
  <c r="AD277" i="5"/>
  <c r="AE277" i="5"/>
  <c r="AC278" i="5"/>
  <c r="AE278" i="5" s="1"/>
  <c r="AD278" i="5"/>
  <c r="AC279" i="5"/>
  <c r="AE279" i="5" s="1"/>
  <c r="AD279" i="5"/>
  <c r="AC280" i="5"/>
  <c r="AD280" i="5"/>
  <c r="AE280" i="5"/>
  <c r="AC281" i="5"/>
  <c r="AD281" i="5"/>
  <c r="AE281" i="5"/>
  <c r="AC282" i="5"/>
  <c r="AE282" i="5" s="1"/>
  <c r="AD282" i="5"/>
  <c r="AC283" i="5"/>
  <c r="AD283" i="5"/>
  <c r="AC284" i="5"/>
  <c r="AD284" i="5"/>
  <c r="AE284" i="5"/>
  <c r="AC285" i="5"/>
  <c r="AD285" i="5"/>
  <c r="AE285" i="5"/>
  <c r="AC286" i="5"/>
  <c r="AE286" i="5" s="1"/>
  <c r="AD286" i="5"/>
  <c r="AC287" i="5"/>
  <c r="AE287" i="5" s="1"/>
  <c r="AD287" i="5"/>
  <c r="AC288" i="5"/>
  <c r="AD288" i="5"/>
  <c r="AE288" i="5"/>
  <c r="AC289" i="5"/>
  <c r="AD289" i="5"/>
  <c r="AE289" i="5"/>
  <c r="AC290" i="5"/>
  <c r="AE290" i="5" s="1"/>
  <c r="AD290" i="5"/>
  <c r="AC291" i="5"/>
  <c r="AD291" i="5"/>
  <c r="AC292" i="5"/>
  <c r="AD292" i="5"/>
  <c r="AE292" i="5"/>
  <c r="AC293" i="5"/>
  <c r="AD293" i="5"/>
  <c r="AE293" i="5"/>
  <c r="AC294" i="5"/>
  <c r="AE294" i="5" s="1"/>
  <c r="AD294" i="5"/>
  <c r="AC295" i="5"/>
  <c r="AE295" i="5" s="1"/>
  <c r="AD295" i="5"/>
  <c r="AC296" i="5"/>
  <c r="AD296" i="5"/>
  <c r="AE296" i="5"/>
  <c r="AC297" i="5"/>
  <c r="AD297" i="5"/>
  <c r="AE297" i="5"/>
  <c r="AC298" i="5"/>
  <c r="AE298" i="5" s="1"/>
  <c r="AD298" i="5"/>
  <c r="AC299" i="5"/>
  <c r="AD299" i="5"/>
  <c r="AC300" i="5"/>
  <c r="AD300" i="5"/>
  <c r="AE300" i="5"/>
  <c r="AC301" i="5"/>
  <c r="AD301" i="5"/>
  <c r="AE301" i="5"/>
  <c r="AC302" i="5"/>
  <c r="AE302" i="5" s="1"/>
  <c r="AD302" i="5"/>
  <c r="AC303" i="5"/>
  <c r="AE303" i="5" s="1"/>
  <c r="AD303" i="5"/>
  <c r="AC304" i="5"/>
  <c r="AD304" i="5"/>
  <c r="AE304" i="5"/>
  <c r="AC305" i="5"/>
  <c r="AD305" i="5"/>
  <c r="AE305" i="5"/>
  <c r="AC306" i="5"/>
  <c r="AE306" i="5" s="1"/>
  <c r="AD306" i="5"/>
  <c r="AC307" i="5"/>
  <c r="AD307" i="5"/>
  <c r="AC308" i="5"/>
  <c r="AD308" i="5"/>
  <c r="AE308" i="5"/>
  <c r="AC309" i="5"/>
  <c r="AD309" i="5"/>
  <c r="AE309" i="5"/>
  <c r="AC310" i="5"/>
  <c r="AE310" i="5" s="1"/>
  <c r="AD310" i="5"/>
  <c r="AC311" i="5"/>
  <c r="AE311" i="5" s="1"/>
  <c r="AD311" i="5"/>
  <c r="AC312" i="5"/>
  <c r="AD312" i="5"/>
  <c r="AE312" i="5"/>
  <c r="AC313" i="5"/>
  <c r="AD313" i="5"/>
  <c r="AE313" i="5"/>
  <c r="AC314" i="5"/>
  <c r="AE314" i="5" s="1"/>
  <c r="AD314" i="5"/>
  <c r="AC315" i="5"/>
  <c r="AD315" i="5"/>
  <c r="AC316" i="5"/>
  <c r="AD316" i="5"/>
  <c r="AE316" i="5"/>
  <c r="AC317" i="5"/>
  <c r="AD317" i="5"/>
  <c r="AE317" i="5"/>
  <c r="AC318" i="5"/>
  <c r="AE318" i="5" s="1"/>
  <c r="AD318" i="5"/>
  <c r="AC319" i="5"/>
  <c r="AE319" i="5" s="1"/>
  <c r="AD319" i="5"/>
  <c r="AC320" i="5"/>
  <c r="AD320" i="5"/>
  <c r="AE320" i="5"/>
  <c r="AC321" i="5"/>
  <c r="AD321" i="5"/>
  <c r="AE321" i="5"/>
  <c r="AC322" i="5"/>
  <c r="AE322" i="5" s="1"/>
  <c r="AD322" i="5"/>
  <c r="AC323" i="5"/>
  <c r="AD323" i="5"/>
  <c r="AC324" i="5"/>
  <c r="AD324" i="5"/>
  <c r="AE324" i="5"/>
  <c r="AC325" i="5"/>
  <c r="AD325" i="5"/>
  <c r="AE325" i="5"/>
  <c r="AC326" i="5"/>
  <c r="AE326" i="5" s="1"/>
  <c r="AD326" i="5"/>
  <c r="AC327" i="5"/>
  <c r="AE327" i="5" s="1"/>
  <c r="AD327" i="5"/>
  <c r="AC328" i="5"/>
  <c r="AD328" i="5"/>
  <c r="AE328" i="5"/>
  <c r="AC329" i="5"/>
  <c r="AD329" i="5"/>
  <c r="AE329" i="5"/>
  <c r="AC330" i="5"/>
  <c r="AE330" i="5" s="1"/>
  <c r="AD330" i="5"/>
  <c r="AC331" i="5"/>
  <c r="AD331" i="5"/>
  <c r="AC332" i="5"/>
  <c r="AD332" i="5"/>
  <c r="AE332" i="5"/>
  <c r="AC333" i="5"/>
  <c r="AD333" i="5"/>
  <c r="AE333" i="5"/>
  <c r="AC334" i="5"/>
  <c r="AE334" i="5" s="1"/>
  <c r="AD334" i="5"/>
  <c r="AC335" i="5"/>
  <c r="AE335" i="5" s="1"/>
  <c r="AD335" i="5"/>
  <c r="AC336" i="5"/>
  <c r="AD336" i="5"/>
  <c r="AE336" i="5"/>
  <c r="AC337" i="5"/>
  <c r="AD337" i="5"/>
  <c r="AE337" i="5"/>
  <c r="AC338" i="5"/>
  <c r="AE338" i="5" s="1"/>
  <c r="AD338" i="5"/>
  <c r="AC339" i="5"/>
  <c r="AD339" i="5"/>
  <c r="AC340" i="5"/>
  <c r="AD340" i="5"/>
  <c r="AE340" i="5"/>
  <c r="AC341" i="5"/>
  <c r="AD341" i="5"/>
  <c r="AE341" i="5"/>
  <c r="AC342" i="5"/>
  <c r="AE342" i="5" s="1"/>
  <c r="AD342" i="5"/>
  <c r="AC343" i="5"/>
  <c r="AE343" i="5" s="1"/>
  <c r="AD343" i="5"/>
  <c r="AC344" i="5"/>
  <c r="AD344" i="5"/>
  <c r="AE344" i="5"/>
  <c r="AC345" i="5"/>
  <c r="AD345" i="5"/>
  <c r="AE345" i="5"/>
  <c r="AC346" i="5"/>
  <c r="AE346" i="5" s="1"/>
  <c r="AD346" i="5"/>
  <c r="AC347" i="5"/>
  <c r="AD347" i="5"/>
  <c r="AC348" i="5"/>
  <c r="AD348" i="5"/>
  <c r="AE348" i="5"/>
  <c r="AC349" i="5"/>
  <c r="AD349" i="5"/>
  <c r="AE349" i="5"/>
  <c r="AC350" i="5"/>
  <c r="AE350" i="5" s="1"/>
  <c r="AD350" i="5"/>
  <c r="AC351" i="5"/>
  <c r="AE351" i="5" s="1"/>
  <c r="AD351" i="5"/>
  <c r="AC352" i="5"/>
  <c r="AD352" i="5"/>
  <c r="AE352" i="5"/>
  <c r="AC353" i="5"/>
  <c r="AD353" i="5"/>
  <c r="AE353" i="5"/>
  <c r="AC354" i="5"/>
  <c r="AE354" i="5" s="1"/>
  <c r="AD354" i="5"/>
  <c r="AC355" i="5"/>
  <c r="AD355" i="5"/>
  <c r="AC356" i="5"/>
  <c r="AD356" i="5"/>
  <c r="AE356" i="5"/>
  <c r="AC357" i="5"/>
  <c r="AD357" i="5"/>
  <c r="AE357" i="5"/>
  <c r="AC358" i="5"/>
  <c r="AE358" i="5" s="1"/>
  <c r="AD358" i="5"/>
  <c r="AC359" i="5"/>
  <c r="AE359" i="5" s="1"/>
  <c r="AD359" i="5"/>
  <c r="AC360" i="5"/>
  <c r="AD360" i="5"/>
  <c r="AE360" i="5"/>
  <c r="AC361" i="5"/>
  <c r="AD361" i="5"/>
  <c r="AE361" i="5"/>
  <c r="AC362" i="5"/>
  <c r="AE362" i="5" s="1"/>
  <c r="AD362" i="5"/>
  <c r="AC363" i="5"/>
  <c r="AD363" i="5"/>
  <c r="AC364" i="5"/>
  <c r="AD364" i="5"/>
  <c r="AE364" i="5"/>
  <c r="AC365" i="5"/>
  <c r="AD365" i="5"/>
  <c r="AE365" i="5"/>
  <c r="AC366" i="5"/>
  <c r="AE366" i="5" s="1"/>
  <c r="AD366" i="5"/>
  <c r="AC367" i="5"/>
  <c r="AE367" i="5" s="1"/>
  <c r="AD367" i="5"/>
  <c r="AC368" i="5"/>
  <c r="AD368" i="5"/>
  <c r="AE368" i="5"/>
  <c r="AC369" i="5"/>
  <c r="AD369" i="5"/>
  <c r="AE369" i="5"/>
  <c r="AC370" i="5"/>
  <c r="AE370" i="5" s="1"/>
  <c r="AD370" i="5"/>
  <c r="AC371" i="5"/>
  <c r="AD371" i="5"/>
  <c r="AE371" i="5"/>
  <c r="AC372" i="5"/>
  <c r="AD372" i="5"/>
  <c r="AE372" i="5"/>
  <c r="AC373" i="5"/>
  <c r="AE373" i="5" s="1"/>
  <c r="AD373" i="5"/>
  <c r="AC374" i="5"/>
  <c r="AE374" i="5" s="1"/>
  <c r="AD374" i="5"/>
  <c r="AC375" i="5"/>
  <c r="AD375" i="5"/>
  <c r="AE375" i="5"/>
  <c r="AC376" i="5"/>
  <c r="AD376" i="5"/>
  <c r="AE376" i="5"/>
  <c r="AC377" i="5"/>
  <c r="AE377" i="5" s="1"/>
  <c r="AD377" i="5"/>
  <c r="AC378" i="5"/>
  <c r="AE378" i="5" s="1"/>
  <c r="AD378" i="5"/>
  <c r="AC379" i="5"/>
  <c r="AD379" i="5"/>
  <c r="AE379" i="5"/>
  <c r="AC380" i="5"/>
  <c r="AD380" i="5"/>
  <c r="AE380" i="5"/>
  <c r="AC381" i="5"/>
  <c r="AE381" i="5" s="1"/>
  <c r="AD381" i="5"/>
  <c r="AC382" i="5"/>
  <c r="AE382" i="5" s="1"/>
  <c r="AD382" i="5"/>
  <c r="AC383" i="5"/>
  <c r="AD383" i="5"/>
  <c r="AE383" i="5"/>
  <c r="AC384" i="5"/>
  <c r="AD384" i="5"/>
  <c r="AE384" i="5"/>
  <c r="AC385" i="5"/>
  <c r="AE385" i="5" s="1"/>
  <c r="AD385" i="5"/>
  <c r="AC386" i="5"/>
  <c r="AE386" i="5" s="1"/>
  <c r="AD386" i="5"/>
  <c r="AC387" i="5"/>
  <c r="AD387" i="5"/>
  <c r="AE387" i="5"/>
  <c r="AC388" i="5"/>
  <c r="AD388" i="5"/>
  <c r="AE388" i="5"/>
  <c r="AC389" i="5"/>
  <c r="AE389" i="5" s="1"/>
  <c r="AD389" i="5"/>
  <c r="AC390" i="5"/>
  <c r="AE390" i="5" s="1"/>
  <c r="AD390" i="5"/>
  <c r="AC391" i="5"/>
  <c r="AD391" i="5"/>
  <c r="AE391" i="5"/>
  <c r="AC392" i="5"/>
  <c r="AD392" i="5"/>
  <c r="AE392" i="5"/>
  <c r="AC393" i="5"/>
  <c r="AE393" i="5" s="1"/>
  <c r="AD393" i="5"/>
  <c r="AC394" i="5"/>
  <c r="AE394" i="5" s="1"/>
  <c r="AD394" i="5"/>
  <c r="AC395" i="5"/>
  <c r="AD395" i="5"/>
  <c r="AE395" i="5"/>
  <c r="AC396" i="5"/>
  <c r="AD396" i="5"/>
  <c r="AE396" i="5"/>
  <c r="AC397" i="5"/>
  <c r="AE397" i="5" s="1"/>
  <c r="AD397" i="5"/>
  <c r="AC398" i="5"/>
  <c r="AE398" i="5" s="1"/>
  <c r="AD398" i="5"/>
  <c r="AC399" i="5"/>
  <c r="AD399" i="5"/>
  <c r="AE399" i="5"/>
  <c r="AC400" i="5"/>
  <c r="AD400" i="5"/>
  <c r="AE400" i="5"/>
  <c r="AC401" i="5"/>
  <c r="AE401" i="5" s="1"/>
  <c r="AD401" i="5"/>
  <c r="AC402" i="5"/>
  <c r="AE402" i="5" s="1"/>
  <c r="AD402" i="5"/>
  <c r="AC403" i="5"/>
  <c r="AD403" i="5"/>
  <c r="AE403" i="5"/>
  <c r="AC404" i="5"/>
  <c r="AD404" i="5"/>
  <c r="AE404" i="5"/>
  <c r="AC405" i="5"/>
  <c r="AE405" i="5" s="1"/>
  <c r="AD405" i="5"/>
  <c r="AC406" i="5"/>
  <c r="AE406" i="5" s="1"/>
  <c r="AD406" i="5"/>
  <c r="AC407" i="5"/>
  <c r="AD407" i="5"/>
  <c r="AE407" i="5"/>
  <c r="AC408" i="5"/>
  <c r="AD408" i="5"/>
  <c r="AE408" i="5"/>
  <c r="AC409" i="5"/>
  <c r="AE409" i="5" s="1"/>
  <c r="AD409" i="5"/>
  <c r="AC410" i="5"/>
  <c r="AE410" i="5" s="1"/>
  <c r="AD410" i="5"/>
  <c r="AC411" i="5"/>
  <c r="AD411" i="5"/>
  <c r="AE411" i="5"/>
  <c r="AC412" i="5"/>
  <c r="AD412" i="5"/>
  <c r="AE412" i="5"/>
  <c r="AC413" i="5"/>
  <c r="AE413" i="5" s="1"/>
  <c r="AD413" i="5"/>
  <c r="AC414" i="5"/>
  <c r="AE414" i="5" s="1"/>
  <c r="AD414" i="5"/>
  <c r="AC415" i="5"/>
  <c r="AD415" i="5"/>
  <c r="AE415" i="5"/>
  <c r="AC416" i="5"/>
  <c r="AD416" i="5"/>
  <c r="AE416" i="5"/>
  <c r="AC417" i="5"/>
  <c r="AE417" i="5" s="1"/>
  <c r="AD417" i="5"/>
  <c r="AC418" i="5"/>
  <c r="AE418" i="5" s="1"/>
  <c r="AD418" i="5"/>
  <c r="AC419" i="5"/>
  <c r="AD419" i="5"/>
  <c r="AE419" i="5"/>
  <c r="AC420" i="5"/>
  <c r="AD420" i="5"/>
  <c r="AE420" i="5"/>
  <c r="AC421" i="5"/>
  <c r="AE421" i="5" s="1"/>
  <c r="AD421" i="5"/>
  <c r="AC422" i="5"/>
  <c r="AE422" i="5" s="1"/>
  <c r="AD422" i="5"/>
  <c r="AC423" i="5"/>
  <c r="AD423" i="5"/>
  <c r="AE423" i="5"/>
  <c r="AC424" i="5"/>
  <c r="AD424" i="5"/>
  <c r="AE424" i="5"/>
  <c r="AC425" i="5"/>
  <c r="AE425" i="5" s="1"/>
  <c r="AD425" i="5"/>
  <c r="AC426" i="5"/>
  <c r="AE426" i="5" s="1"/>
  <c r="AD426" i="5"/>
  <c r="AC427" i="5"/>
  <c r="AD427" i="5"/>
  <c r="AE427" i="5"/>
  <c r="AC428" i="5"/>
  <c r="AD428" i="5"/>
  <c r="AE428" i="5"/>
  <c r="AC429" i="5"/>
  <c r="AE429" i="5" s="1"/>
  <c r="AD429" i="5"/>
  <c r="AC430" i="5"/>
  <c r="AE430" i="5" s="1"/>
  <c r="AD430" i="5"/>
  <c r="AC431" i="5"/>
  <c r="AD431" i="5"/>
  <c r="AE431" i="5"/>
  <c r="AC432" i="5"/>
  <c r="AD432" i="5"/>
  <c r="AE432" i="5"/>
  <c r="AC433" i="5"/>
  <c r="AE433" i="5" s="1"/>
  <c r="AD433" i="5"/>
  <c r="AC434" i="5"/>
  <c r="AE434" i="5" s="1"/>
  <c r="AD434" i="5"/>
  <c r="AC435" i="5"/>
  <c r="AD435" i="5"/>
  <c r="AE435" i="5"/>
  <c r="AC436" i="5"/>
  <c r="AD436" i="5"/>
  <c r="AE436" i="5"/>
  <c r="AC437" i="5"/>
  <c r="AE437" i="5" s="1"/>
  <c r="AD437" i="5"/>
  <c r="AC438" i="5"/>
  <c r="AE438" i="5" s="1"/>
  <c r="AD438" i="5"/>
  <c r="AC439" i="5"/>
  <c r="AD439" i="5"/>
  <c r="AE439" i="5"/>
  <c r="AC440" i="5"/>
  <c r="AD440" i="5"/>
  <c r="AE440" i="5"/>
  <c r="AC441" i="5"/>
  <c r="AE441" i="5" s="1"/>
  <c r="AD441" i="5"/>
  <c r="AC442" i="5"/>
  <c r="AE442" i="5" s="1"/>
  <c r="AD442" i="5"/>
  <c r="AC443" i="5"/>
  <c r="AD443" i="5"/>
  <c r="AE443" i="5"/>
  <c r="AC444" i="5"/>
  <c r="AD444" i="5"/>
  <c r="AE444" i="5"/>
  <c r="AC445" i="5"/>
  <c r="AE445" i="5" s="1"/>
  <c r="AD445" i="5"/>
  <c r="AC446" i="5"/>
  <c r="AE446" i="5" s="1"/>
  <c r="AD446" i="5"/>
  <c r="AC447" i="5"/>
  <c r="AD447" i="5"/>
  <c r="AE447" i="5"/>
  <c r="AC448" i="5"/>
  <c r="AD448" i="5"/>
  <c r="AE448" i="5"/>
  <c r="AC449" i="5"/>
  <c r="AE449" i="5" s="1"/>
  <c r="AD449" i="5"/>
  <c r="AC450" i="5"/>
  <c r="AE450" i="5" s="1"/>
  <c r="AD450" i="5"/>
  <c r="AC451" i="5"/>
  <c r="AD451" i="5"/>
  <c r="AE451" i="5"/>
  <c r="AC452" i="5"/>
  <c r="AD452" i="5"/>
  <c r="AE452" i="5"/>
  <c r="AC453" i="5"/>
  <c r="AE453" i="5" s="1"/>
  <c r="AD453" i="5"/>
  <c r="AC454" i="5"/>
  <c r="AE454" i="5" s="1"/>
  <c r="AD454" i="5"/>
  <c r="AC455" i="5"/>
  <c r="AD455" i="5"/>
  <c r="AE455" i="5"/>
  <c r="AC456" i="5"/>
  <c r="AD456" i="5"/>
  <c r="AE456" i="5"/>
  <c r="AC457" i="5"/>
  <c r="AE457" i="5" s="1"/>
  <c r="AD457" i="5"/>
  <c r="AC458" i="5"/>
  <c r="AE458" i="5" s="1"/>
  <c r="AD458" i="5"/>
  <c r="AC459" i="5"/>
  <c r="AD459" i="5"/>
  <c r="AE459" i="5"/>
  <c r="AC460" i="5"/>
  <c r="AD460" i="5"/>
  <c r="AE460" i="5"/>
  <c r="AC461" i="5"/>
  <c r="AE461" i="5" s="1"/>
  <c r="AD461" i="5"/>
  <c r="AC462" i="5"/>
  <c r="AE462" i="5" s="1"/>
  <c r="AD462" i="5"/>
  <c r="AC463" i="5"/>
  <c r="AD463" i="5"/>
  <c r="AE463" i="5"/>
  <c r="AC464" i="5"/>
  <c r="AD464" i="5"/>
  <c r="AE464" i="5"/>
  <c r="AC465" i="5"/>
  <c r="AE465" i="5" s="1"/>
  <c r="AD465" i="5"/>
  <c r="AC466" i="5"/>
  <c r="AE466" i="5" s="1"/>
  <c r="AD466" i="5"/>
  <c r="AC467" i="5"/>
  <c r="AD467" i="5"/>
  <c r="AE467" i="5"/>
  <c r="AC468" i="5"/>
  <c r="AD468" i="5"/>
  <c r="AE468" i="5"/>
  <c r="AC469" i="5"/>
  <c r="AE469" i="5" s="1"/>
  <c r="AD469" i="5"/>
  <c r="AC470" i="5"/>
  <c r="AE470" i="5" s="1"/>
  <c r="AD470" i="5"/>
  <c r="AC471" i="5"/>
  <c r="AD471" i="5"/>
  <c r="AE471" i="5"/>
  <c r="AC472" i="5"/>
  <c r="AD472" i="5"/>
  <c r="AE472" i="5"/>
  <c r="AC473" i="5"/>
  <c r="AE473" i="5" s="1"/>
  <c r="AD473" i="5"/>
  <c r="AC474" i="5"/>
  <c r="AE474" i="5" s="1"/>
  <c r="AD474" i="5"/>
  <c r="AC475" i="5"/>
  <c r="AD475" i="5"/>
  <c r="AE475" i="5"/>
  <c r="AC476" i="5"/>
  <c r="AD476" i="5"/>
  <c r="AE476" i="5"/>
  <c r="AC477" i="5"/>
  <c r="AE477" i="5" s="1"/>
  <c r="AD477" i="5"/>
  <c r="AC478" i="5"/>
  <c r="AE478" i="5" s="1"/>
  <c r="AD478" i="5"/>
  <c r="AC479" i="5"/>
  <c r="AD479" i="5"/>
  <c r="AE479" i="5"/>
  <c r="AC480" i="5"/>
  <c r="AD480" i="5"/>
  <c r="AE480" i="5"/>
  <c r="AC481" i="5"/>
  <c r="AE481" i="5" s="1"/>
  <c r="AD481" i="5"/>
  <c r="AC482" i="5"/>
  <c r="AE482" i="5" s="1"/>
  <c r="AD482" i="5"/>
  <c r="AC483" i="5"/>
  <c r="AD483" i="5"/>
  <c r="AE483" i="5"/>
  <c r="AC484" i="5"/>
  <c r="AD484" i="5"/>
  <c r="AE484" i="5"/>
  <c r="AC485" i="5"/>
  <c r="AE485" i="5" s="1"/>
  <c r="AD485" i="5"/>
  <c r="AC486" i="5"/>
  <c r="AE486" i="5" s="1"/>
  <c r="AD486" i="5"/>
  <c r="AC487" i="5"/>
  <c r="AD487" i="5"/>
  <c r="AE487" i="5"/>
  <c r="AC488" i="5"/>
  <c r="AD488" i="5"/>
  <c r="AE488" i="5"/>
  <c r="AC489" i="5"/>
  <c r="AE489" i="5" s="1"/>
  <c r="AD489" i="5"/>
  <c r="AC490" i="5"/>
  <c r="AE490" i="5" s="1"/>
  <c r="AD490" i="5"/>
  <c r="AC491" i="5"/>
  <c r="AD491" i="5"/>
  <c r="AE491" i="5"/>
  <c r="AC492" i="5"/>
  <c r="AD492" i="5"/>
  <c r="AE492" i="5"/>
  <c r="AC493" i="5"/>
  <c r="AE493" i="5" s="1"/>
  <c r="AD493" i="5"/>
  <c r="AC494" i="5"/>
  <c r="AE494" i="5" s="1"/>
  <c r="AD494" i="5"/>
  <c r="AC495" i="5"/>
  <c r="AD495" i="5"/>
  <c r="AE495" i="5"/>
  <c r="AC496" i="5"/>
  <c r="AD496" i="5"/>
  <c r="AE496" i="5"/>
  <c r="AC497" i="5"/>
  <c r="AE497" i="5" s="1"/>
  <c r="AD497" i="5"/>
  <c r="AC498" i="5"/>
  <c r="AE498" i="5" s="1"/>
  <c r="AD498" i="5"/>
  <c r="AC499" i="5"/>
  <c r="AD499" i="5"/>
  <c r="AE499" i="5"/>
  <c r="AC500" i="5"/>
  <c r="AD500" i="5"/>
  <c r="AE500" i="5"/>
  <c r="AC501" i="5"/>
  <c r="AE501" i="5" s="1"/>
  <c r="AD501" i="5"/>
  <c r="AC502" i="5"/>
  <c r="AE502" i="5" s="1"/>
  <c r="AD502" i="5"/>
  <c r="AC503" i="5"/>
  <c r="AD503" i="5"/>
  <c r="AE503" i="5"/>
  <c r="AC504" i="5"/>
  <c r="AD504" i="5"/>
  <c r="AE504" i="5"/>
  <c r="AC505" i="5"/>
  <c r="AE505" i="5" s="1"/>
  <c r="AD505" i="5"/>
  <c r="AC506" i="5"/>
  <c r="AE506" i="5" s="1"/>
  <c r="AD506" i="5"/>
  <c r="AC507" i="5"/>
  <c r="AD507" i="5"/>
  <c r="AE507" i="5"/>
  <c r="AC508" i="5"/>
  <c r="AD508" i="5"/>
  <c r="AE508" i="5"/>
  <c r="AC509" i="5"/>
  <c r="AE509" i="5" s="1"/>
  <c r="AD509" i="5"/>
  <c r="AC510" i="5"/>
  <c r="AE510" i="5" s="1"/>
  <c r="AD510" i="5"/>
  <c r="AC511" i="5"/>
  <c r="AD511" i="5"/>
  <c r="AE511" i="5"/>
  <c r="AC512" i="5"/>
  <c r="AD512" i="5"/>
  <c r="AE512" i="5"/>
  <c r="AC513" i="5"/>
  <c r="AE513" i="5" s="1"/>
  <c r="AD513" i="5"/>
  <c r="AC514" i="5"/>
  <c r="AE514" i="5" s="1"/>
  <c r="AD514" i="5"/>
  <c r="AC515" i="5"/>
  <c r="AD515" i="5"/>
  <c r="AE515" i="5"/>
  <c r="AC516" i="5"/>
  <c r="AD516" i="5"/>
  <c r="AE516" i="5"/>
  <c r="AC517" i="5"/>
  <c r="AE517" i="5" s="1"/>
  <c r="AD517" i="5"/>
  <c r="AC518" i="5"/>
  <c r="AE518" i="5" s="1"/>
  <c r="AD518" i="5"/>
  <c r="AC519" i="5"/>
  <c r="AD519" i="5"/>
  <c r="AE519" i="5"/>
  <c r="AC520" i="5"/>
  <c r="AD520" i="5"/>
  <c r="AE520" i="5"/>
  <c r="AC521" i="5"/>
  <c r="AE521" i="5" s="1"/>
  <c r="AD521" i="5"/>
  <c r="AC522" i="5"/>
  <c r="AE522" i="5" s="1"/>
  <c r="AD522" i="5"/>
  <c r="AC523" i="5"/>
  <c r="AD523" i="5"/>
  <c r="AE523" i="5"/>
  <c r="AC524" i="5"/>
  <c r="AD524" i="5"/>
  <c r="AE524" i="5"/>
  <c r="AC525" i="5"/>
  <c r="AE525" i="5" s="1"/>
  <c r="AD525" i="5"/>
  <c r="AC526" i="5"/>
  <c r="AE526" i="5" s="1"/>
  <c r="AD526" i="5"/>
  <c r="AC527" i="5"/>
  <c r="AD527" i="5"/>
  <c r="AE527" i="5"/>
  <c r="AC528" i="5"/>
  <c r="AD528" i="5"/>
  <c r="AE528" i="5"/>
  <c r="AC529" i="5"/>
  <c r="AE529" i="5" s="1"/>
  <c r="AD529" i="5"/>
  <c r="AC530" i="5"/>
  <c r="AE530" i="5" s="1"/>
  <c r="AD530" i="5"/>
  <c r="AC531" i="5"/>
  <c r="AD531" i="5"/>
  <c r="AE531" i="5"/>
  <c r="AC532" i="5"/>
  <c r="AD532" i="5"/>
  <c r="AE532" i="5"/>
  <c r="AC32" i="5"/>
  <c r="AE32" i="5"/>
  <c r="AD32" i="5"/>
  <c r="T33" i="5"/>
  <c r="U33" i="5"/>
  <c r="V33" i="5"/>
  <c r="T34" i="5"/>
  <c r="V34" i="5" s="1"/>
  <c r="U34" i="5"/>
  <c r="T35" i="5"/>
  <c r="U35" i="5"/>
  <c r="T36" i="5"/>
  <c r="U36" i="5"/>
  <c r="V36" i="5"/>
  <c r="T37" i="5"/>
  <c r="U37" i="5"/>
  <c r="V37" i="5"/>
  <c r="T38" i="5"/>
  <c r="V38" i="5" s="1"/>
  <c r="U38" i="5"/>
  <c r="T39" i="5"/>
  <c r="V39" i="5" s="1"/>
  <c r="U39" i="5"/>
  <c r="T40" i="5"/>
  <c r="U40" i="5"/>
  <c r="V40" i="5"/>
  <c r="T41" i="5"/>
  <c r="U41" i="5"/>
  <c r="V41" i="5"/>
  <c r="T42" i="5"/>
  <c r="V42" i="5" s="1"/>
  <c r="U42" i="5"/>
  <c r="T43" i="5"/>
  <c r="U43" i="5"/>
  <c r="T44" i="5"/>
  <c r="U44" i="5"/>
  <c r="V44" i="5"/>
  <c r="T45" i="5"/>
  <c r="U45" i="5"/>
  <c r="V45" i="5"/>
  <c r="T46" i="5"/>
  <c r="V46" i="5" s="1"/>
  <c r="U46" i="5"/>
  <c r="T47" i="5"/>
  <c r="V47" i="5" s="1"/>
  <c r="U47" i="5"/>
  <c r="T48" i="5"/>
  <c r="U48" i="5"/>
  <c r="V48" i="5"/>
  <c r="T49" i="5"/>
  <c r="U49" i="5"/>
  <c r="V49" i="5"/>
  <c r="T50" i="5"/>
  <c r="V50" i="5" s="1"/>
  <c r="U50" i="5"/>
  <c r="T51" i="5"/>
  <c r="U51" i="5"/>
  <c r="T52" i="5"/>
  <c r="U52" i="5"/>
  <c r="V52" i="5"/>
  <c r="T53" i="5"/>
  <c r="U53" i="5"/>
  <c r="V53" i="5"/>
  <c r="T54" i="5"/>
  <c r="V54" i="5" s="1"/>
  <c r="U54" i="5"/>
  <c r="T55" i="5"/>
  <c r="V55" i="5" s="1"/>
  <c r="U55" i="5"/>
  <c r="T56" i="5"/>
  <c r="U56" i="5"/>
  <c r="V56" i="5"/>
  <c r="T57" i="5"/>
  <c r="U57" i="5"/>
  <c r="V57" i="5"/>
  <c r="T58" i="5"/>
  <c r="V58" i="5" s="1"/>
  <c r="U58" i="5"/>
  <c r="T59" i="5"/>
  <c r="U59" i="5"/>
  <c r="T60" i="5"/>
  <c r="U60" i="5"/>
  <c r="V60" i="5"/>
  <c r="T61" i="5"/>
  <c r="U61" i="5"/>
  <c r="V61" i="5"/>
  <c r="T62" i="5"/>
  <c r="V62" i="5" s="1"/>
  <c r="U62" i="5"/>
  <c r="T63" i="5"/>
  <c r="V63" i="5" s="1"/>
  <c r="U63" i="5"/>
  <c r="T64" i="5"/>
  <c r="U64" i="5"/>
  <c r="V64" i="5"/>
  <c r="T65" i="5"/>
  <c r="U65" i="5"/>
  <c r="V65" i="5"/>
  <c r="T66" i="5"/>
  <c r="V66" i="5" s="1"/>
  <c r="U66" i="5"/>
  <c r="T67" i="5"/>
  <c r="U67" i="5"/>
  <c r="T68" i="5"/>
  <c r="U68" i="5"/>
  <c r="V68" i="5"/>
  <c r="T69" i="5"/>
  <c r="U69" i="5"/>
  <c r="V69" i="5"/>
  <c r="T70" i="5"/>
  <c r="V70" i="5" s="1"/>
  <c r="U70" i="5"/>
  <c r="T71" i="5"/>
  <c r="V71" i="5" s="1"/>
  <c r="U71" i="5"/>
  <c r="T72" i="5"/>
  <c r="U72" i="5"/>
  <c r="V72" i="5"/>
  <c r="T73" i="5"/>
  <c r="U73" i="5"/>
  <c r="V73" i="5"/>
  <c r="T74" i="5"/>
  <c r="V74" i="5" s="1"/>
  <c r="U74" i="5"/>
  <c r="T75" i="5"/>
  <c r="U75" i="5"/>
  <c r="T76" i="5"/>
  <c r="U76" i="5"/>
  <c r="V76" i="5"/>
  <c r="T77" i="5"/>
  <c r="U77" i="5"/>
  <c r="V77" i="5"/>
  <c r="T78" i="5"/>
  <c r="V78" i="5" s="1"/>
  <c r="U78" i="5"/>
  <c r="T79" i="5"/>
  <c r="V79" i="5" s="1"/>
  <c r="U79" i="5"/>
  <c r="T80" i="5"/>
  <c r="U80" i="5"/>
  <c r="V80" i="5"/>
  <c r="T81" i="5"/>
  <c r="U81" i="5"/>
  <c r="V81" i="5"/>
  <c r="T82" i="5"/>
  <c r="V82" i="5" s="1"/>
  <c r="U82" i="5"/>
  <c r="T83" i="5"/>
  <c r="U83" i="5"/>
  <c r="T84" i="5"/>
  <c r="U84" i="5"/>
  <c r="V84" i="5"/>
  <c r="T85" i="5"/>
  <c r="U85" i="5"/>
  <c r="V85" i="5"/>
  <c r="T86" i="5"/>
  <c r="V86" i="5" s="1"/>
  <c r="U86" i="5"/>
  <c r="T87" i="5"/>
  <c r="V87" i="5" s="1"/>
  <c r="U87" i="5"/>
  <c r="T88" i="5"/>
  <c r="U88" i="5"/>
  <c r="V88" i="5"/>
  <c r="T89" i="5"/>
  <c r="U89" i="5"/>
  <c r="V89" i="5"/>
  <c r="T90" i="5"/>
  <c r="V90" i="5" s="1"/>
  <c r="U90" i="5"/>
  <c r="T91" i="5"/>
  <c r="U91" i="5"/>
  <c r="T92" i="5"/>
  <c r="U92" i="5"/>
  <c r="V92" i="5"/>
  <c r="T93" i="5"/>
  <c r="U93" i="5"/>
  <c r="V93" i="5"/>
  <c r="T94" i="5"/>
  <c r="V94" i="5" s="1"/>
  <c r="U94" i="5"/>
  <c r="T95" i="5"/>
  <c r="V95" i="5" s="1"/>
  <c r="U95" i="5"/>
  <c r="T96" i="5"/>
  <c r="U96" i="5"/>
  <c r="V96" i="5"/>
  <c r="T97" i="5"/>
  <c r="U97" i="5"/>
  <c r="V97" i="5"/>
  <c r="T98" i="5"/>
  <c r="V98" i="5" s="1"/>
  <c r="U98" i="5"/>
  <c r="T99" i="5"/>
  <c r="U99" i="5"/>
  <c r="T100" i="5"/>
  <c r="U100" i="5"/>
  <c r="V100" i="5"/>
  <c r="T101" i="5"/>
  <c r="U101" i="5"/>
  <c r="V101" i="5"/>
  <c r="T102" i="5"/>
  <c r="V102" i="5" s="1"/>
  <c r="U102" i="5"/>
  <c r="T103" i="5"/>
  <c r="V103" i="5" s="1"/>
  <c r="U103" i="5"/>
  <c r="T104" i="5"/>
  <c r="U104" i="5"/>
  <c r="V104" i="5"/>
  <c r="T105" i="5"/>
  <c r="U105" i="5"/>
  <c r="V105" i="5"/>
  <c r="T106" i="5"/>
  <c r="V106" i="5" s="1"/>
  <c r="U106" i="5"/>
  <c r="T107" i="5"/>
  <c r="U107" i="5"/>
  <c r="T108" i="5"/>
  <c r="U108" i="5"/>
  <c r="V108" i="5"/>
  <c r="T109" i="5"/>
  <c r="U109" i="5"/>
  <c r="V109" i="5"/>
  <c r="T110" i="5"/>
  <c r="V110" i="5" s="1"/>
  <c r="U110" i="5"/>
  <c r="T111" i="5"/>
  <c r="V111" i="5" s="1"/>
  <c r="U111" i="5"/>
  <c r="T112" i="5"/>
  <c r="U112" i="5"/>
  <c r="V112" i="5"/>
  <c r="T113" i="5"/>
  <c r="U113" i="5"/>
  <c r="V113" i="5"/>
  <c r="T114" i="5"/>
  <c r="V114" i="5" s="1"/>
  <c r="U114" i="5"/>
  <c r="T115" i="5"/>
  <c r="U115" i="5"/>
  <c r="T116" i="5"/>
  <c r="U116" i="5"/>
  <c r="V116" i="5"/>
  <c r="T117" i="5"/>
  <c r="U117" i="5"/>
  <c r="V117" i="5"/>
  <c r="T118" i="5"/>
  <c r="V118" i="5" s="1"/>
  <c r="U118" i="5"/>
  <c r="T119" i="5"/>
  <c r="V119" i="5" s="1"/>
  <c r="U119" i="5"/>
  <c r="T120" i="5"/>
  <c r="U120" i="5"/>
  <c r="V120" i="5"/>
  <c r="T121" i="5"/>
  <c r="U121" i="5"/>
  <c r="V121" i="5"/>
  <c r="T122" i="5"/>
  <c r="V122" i="5" s="1"/>
  <c r="U122" i="5"/>
  <c r="T123" i="5"/>
  <c r="U123" i="5"/>
  <c r="T124" i="5"/>
  <c r="U124" i="5"/>
  <c r="V124" i="5"/>
  <c r="T125" i="5"/>
  <c r="U125" i="5"/>
  <c r="V125" i="5"/>
  <c r="T126" i="5"/>
  <c r="V126" i="5" s="1"/>
  <c r="U126" i="5"/>
  <c r="T127" i="5"/>
  <c r="V127" i="5" s="1"/>
  <c r="U127" i="5"/>
  <c r="T128" i="5"/>
  <c r="U128" i="5"/>
  <c r="V128" i="5"/>
  <c r="T129" i="5"/>
  <c r="U129" i="5"/>
  <c r="V129" i="5"/>
  <c r="T130" i="5"/>
  <c r="V130" i="5" s="1"/>
  <c r="U130" i="5"/>
  <c r="T131" i="5"/>
  <c r="U131" i="5"/>
  <c r="T132" i="5"/>
  <c r="U132" i="5"/>
  <c r="V132" i="5"/>
  <c r="T133" i="5"/>
  <c r="U133" i="5"/>
  <c r="V133" i="5"/>
  <c r="T134" i="5"/>
  <c r="V134" i="5" s="1"/>
  <c r="U134" i="5"/>
  <c r="T135" i="5"/>
  <c r="V135" i="5" s="1"/>
  <c r="U135" i="5"/>
  <c r="T136" i="5"/>
  <c r="U136" i="5"/>
  <c r="V136" i="5"/>
  <c r="T137" i="5"/>
  <c r="U137" i="5"/>
  <c r="V137" i="5"/>
  <c r="T138" i="5"/>
  <c r="V138" i="5" s="1"/>
  <c r="U138" i="5"/>
  <c r="T139" i="5"/>
  <c r="U139" i="5"/>
  <c r="T140" i="5"/>
  <c r="U140" i="5"/>
  <c r="V140" i="5"/>
  <c r="T141" i="5"/>
  <c r="U141" i="5"/>
  <c r="V141" i="5"/>
  <c r="T142" i="5"/>
  <c r="V142" i="5" s="1"/>
  <c r="U142" i="5"/>
  <c r="T143" i="5"/>
  <c r="V143" i="5" s="1"/>
  <c r="U143" i="5"/>
  <c r="T144" i="5"/>
  <c r="U144" i="5"/>
  <c r="V144" i="5"/>
  <c r="T145" i="5"/>
  <c r="U145" i="5"/>
  <c r="V145" i="5"/>
  <c r="T146" i="5"/>
  <c r="V146" i="5" s="1"/>
  <c r="U146" i="5"/>
  <c r="T147" i="5"/>
  <c r="U147" i="5"/>
  <c r="T148" i="5"/>
  <c r="U148" i="5"/>
  <c r="V148" i="5"/>
  <c r="T149" i="5"/>
  <c r="U149" i="5"/>
  <c r="V149" i="5"/>
  <c r="T150" i="5"/>
  <c r="V150" i="5" s="1"/>
  <c r="U150" i="5"/>
  <c r="T151" i="5"/>
  <c r="V151" i="5" s="1"/>
  <c r="U151" i="5"/>
  <c r="T152" i="5"/>
  <c r="U152" i="5"/>
  <c r="V152" i="5"/>
  <c r="T153" i="5"/>
  <c r="U153" i="5"/>
  <c r="V153" i="5"/>
  <c r="T154" i="5"/>
  <c r="V154" i="5" s="1"/>
  <c r="U154" i="5"/>
  <c r="T155" i="5"/>
  <c r="U155" i="5"/>
  <c r="T156" i="5"/>
  <c r="U156" i="5"/>
  <c r="V156" i="5"/>
  <c r="T157" i="5"/>
  <c r="U157" i="5"/>
  <c r="V157" i="5"/>
  <c r="T158" i="5"/>
  <c r="V158" i="5" s="1"/>
  <c r="U158" i="5"/>
  <c r="T159" i="5"/>
  <c r="V159" i="5" s="1"/>
  <c r="U159" i="5"/>
  <c r="T160" i="5"/>
  <c r="U160" i="5"/>
  <c r="V160" i="5"/>
  <c r="T161" i="5"/>
  <c r="U161" i="5"/>
  <c r="V161" i="5"/>
  <c r="T162" i="5"/>
  <c r="V162" i="5" s="1"/>
  <c r="U162" i="5"/>
  <c r="T163" i="5"/>
  <c r="U163" i="5"/>
  <c r="T164" i="5"/>
  <c r="U164" i="5"/>
  <c r="V164" i="5"/>
  <c r="T165" i="5"/>
  <c r="U165" i="5"/>
  <c r="V165" i="5"/>
  <c r="T166" i="5"/>
  <c r="V166" i="5" s="1"/>
  <c r="U166" i="5"/>
  <c r="T167" i="5"/>
  <c r="V167" i="5" s="1"/>
  <c r="U167" i="5"/>
  <c r="T168" i="5"/>
  <c r="U168" i="5"/>
  <c r="V168" i="5"/>
  <c r="T169" i="5"/>
  <c r="U169" i="5"/>
  <c r="V169" i="5"/>
  <c r="T170" i="5"/>
  <c r="V170" i="5" s="1"/>
  <c r="U170" i="5"/>
  <c r="T171" i="5"/>
  <c r="U171" i="5"/>
  <c r="T172" i="5"/>
  <c r="U172" i="5"/>
  <c r="V172" i="5"/>
  <c r="T173" i="5"/>
  <c r="U173" i="5"/>
  <c r="V173" i="5"/>
  <c r="T174" i="5"/>
  <c r="V174" i="5" s="1"/>
  <c r="U174" i="5"/>
  <c r="T175" i="5"/>
  <c r="V175" i="5" s="1"/>
  <c r="U175" i="5"/>
  <c r="T176" i="5"/>
  <c r="U176" i="5"/>
  <c r="V176" i="5"/>
  <c r="T177" i="5"/>
  <c r="U177" i="5"/>
  <c r="V177" i="5"/>
  <c r="T178" i="5"/>
  <c r="V178" i="5" s="1"/>
  <c r="U178" i="5"/>
  <c r="T179" i="5"/>
  <c r="U179" i="5"/>
  <c r="T180" i="5"/>
  <c r="U180" i="5"/>
  <c r="V180" i="5"/>
  <c r="T181" i="5"/>
  <c r="U181" i="5"/>
  <c r="V181" i="5"/>
  <c r="T182" i="5"/>
  <c r="V182" i="5" s="1"/>
  <c r="U182" i="5"/>
  <c r="T183" i="5"/>
  <c r="V183" i="5" s="1"/>
  <c r="U183" i="5"/>
  <c r="T184" i="5"/>
  <c r="U184" i="5"/>
  <c r="V184" i="5"/>
  <c r="T185" i="5"/>
  <c r="U185" i="5"/>
  <c r="V185" i="5"/>
  <c r="T186" i="5"/>
  <c r="V186" i="5" s="1"/>
  <c r="U186" i="5"/>
  <c r="T187" i="5"/>
  <c r="U187" i="5"/>
  <c r="T188" i="5"/>
  <c r="U188" i="5"/>
  <c r="V188" i="5"/>
  <c r="T189" i="5"/>
  <c r="U189" i="5"/>
  <c r="V189" i="5"/>
  <c r="T190" i="5"/>
  <c r="V190" i="5" s="1"/>
  <c r="U190" i="5"/>
  <c r="T191" i="5"/>
  <c r="V191" i="5" s="1"/>
  <c r="U191" i="5"/>
  <c r="T192" i="5"/>
  <c r="U192" i="5"/>
  <c r="V192" i="5"/>
  <c r="T193" i="5"/>
  <c r="U193" i="5"/>
  <c r="V193" i="5"/>
  <c r="T194" i="5"/>
  <c r="V194" i="5" s="1"/>
  <c r="U194" i="5"/>
  <c r="T195" i="5"/>
  <c r="U195" i="5"/>
  <c r="T196" i="5"/>
  <c r="U196" i="5"/>
  <c r="V196" i="5"/>
  <c r="T197" i="5"/>
  <c r="U197" i="5"/>
  <c r="V197" i="5"/>
  <c r="T198" i="5"/>
  <c r="V198" i="5" s="1"/>
  <c r="U198" i="5"/>
  <c r="T199" i="5"/>
  <c r="V199" i="5" s="1"/>
  <c r="U199" i="5"/>
  <c r="T200" i="5"/>
  <c r="U200" i="5"/>
  <c r="V200" i="5"/>
  <c r="T201" i="5"/>
  <c r="U201" i="5"/>
  <c r="V201" i="5"/>
  <c r="T202" i="5"/>
  <c r="V202" i="5" s="1"/>
  <c r="U202" i="5"/>
  <c r="T203" i="5"/>
  <c r="U203" i="5"/>
  <c r="T204" i="5"/>
  <c r="U204" i="5"/>
  <c r="V204" i="5"/>
  <c r="T205" i="5"/>
  <c r="U205" i="5"/>
  <c r="V205" i="5"/>
  <c r="T206" i="5"/>
  <c r="V206" i="5" s="1"/>
  <c r="U206" i="5"/>
  <c r="T207" i="5"/>
  <c r="V207" i="5" s="1"/>
  <c r="U207" i="5"/>
  <c r="T208" i="5"/>
  <c r="U208" i="5"/>
  <c r="V208" i="5"/>
  <c r="T209" i="5"/>
  <c r="U209" i="5"/>
  <c r="V209" i="5"/>
  <c r="T210" i="5"/>
  <c r="V210" i="5" s="1"/>
  <c r="U210" i="5"/>
  <c r="T211" i="5"/>
  <c r="U211" i="5"/>
  <c r="T212" i="5"/>
  <c r="U212" i="5"/>
  <c r="V212" i="5"/>
  <c r="T213" i="5"/>
  <c r="U213" i="5"/>
  <c r="V213" i="5"/>
  <c r="T214" i="5"/>
  <c r="V214" i="5" s="1"/>
  <c r="U214" i="5"/>
  <c r="T215" i="5"/>
  <c r="V215" i="5" s="1"/>
  <c r="U215" i="5"/>
  <c r="T216" i="5"/>
  <c r="U216" i="5"/>
  <c r="V216" i="5"/>
  <c r="T217" i="5"/>
  <c r="U217" i="5"/>
  <c r="V217" i="5"/>
  <c r="T218" i="5"/>
  <c r="V218" i="5" s="1"/>
  <c r="U218" i="5"/>
  <c r="T219" i="5"/>
  <c r="U219" i="5"/>
  <c r="T220" i="5"/>
  <c r="U220" i="5"/>
  <c r="V220" i="5"/>
  <c r="T221" i="5"/>
  <c r="U221" i="5"/>
  <c r="V221" i="5"/>
  <c r="T222" i="5"/>
  <c r="V222" i="5" s="1"/>
  <c r="U222" i="5"/>
  <c r="T223" i="5"/>
  <c r="V223" i="5" s="1"/>
  <c r="U223" i="5"/>
  <c r="T224" i="5"/>
  <c r="U224" i="5"/>
  <c r="V224" i="5"/>
  <c r="T225" i="5"/>
  <c r="U225" i="5"/>
  <c r="V225" i="5"/>
  <c r="T226" i="5"/>
  <c r="V226" i="5" s="1"/>
  <c r="U226" i="5"/>
  <c r="T227" i="5"/>
  <c r="U227" i="5"/>
  <c r="T228" i="5"/>
  <c r="U228" i="5"/>
  <c r="V228" i="5"/>
  <c r="T229" i="5"/>
  <c r="U229" i="5"/>
  <c r="V229" i="5"/>
  <c r="T230" i="5"/>
  <c r="V230" i="5" s="1"/>
  <c r="U230" i="5"/>
  <c r="T231" i="5"/>
  <c r="V231" i="5" s="1"/>
  <c r="U231" i="5"/>
  <c r="T232" i="5"/>
  <c r="U232" i="5"/>
  <c r="V232" i="5"/>
  <c r="T233" i="5"/>
  <c r="U233" i="5"/>
  <c r="V233" i="5"/>
  <c r="T234" i="5"/>
  <c r="V234" i="5" s="1"/>
  <c r="U234" i="5"/>
  <c r="T235" i="5"/>
  <c r="U235" i="5"/>
  <c r="T236" i="5"/>
  <c r="U236" i="5"/>
  <c r="V236" i="5"/>
  <c r="T237" i="5"/>
  <c r="U237" i="5"/>
  <c r="V237" i="5"/>
  <c r="T238" i="5"/>
  <c r="V238" i="5" s="1"/>
  <c r="U238" i="5"/>
  <c r="T239" i="5"/>
  <c r="V239" i="5" s="1"/>
  <c r="U239" i="5"/>
  <c r="T240" i="5"/>
  <c r="U240" i="5"/>
  <c r="V240" i="5"/>
  <c r="T241" i="5"/>
  <c r="U241" i="5"/>
  <c r="V241" i="5"/>
  <c r="T242" i="5"/>
  <c r="V242" i="5" s="1"/>
  <c r="U242" i="5"/>
  <c r="T243" i="5"/>
  <c r="U243" i="5"/>
  <c r="T244" i="5"/>
  <c r="U244" i="5"/>
  <c r="V244" i="5"/>
  <c r="T245" i="5"/>
  <c r="U245" i="5"/>
  <c r="V245" i="5"/>
  <c r="T246" i="5"/>
  <c r="V246" i="5" s="1"/>
  <c r="U246" i="5"/>
  <c r="T247" i="5"/>
  <c r="V247" i="5" s="1"/>
  <c r="U247" i="5"/>
  <c r="T248" i="5"/>
  <c r="U248" i="5"/>
  <c r="V248" i="5"/>
  <c r="T249" i="5"/>
  <c r="U249" i="5"/>
  <c r="V249" i="5"/>
  <c r="T250" i="5"/>
  <c r="V250" i="5" s="1"/>
  <c r="U250" i="5"/>
  <c r="T251" i="5"/>
  <c r="U251" i="5"/>
  <c r="T252" i="5"/>
  <c r="U252" i="5"/>
  <c r="V252" i="5"/>
  <c r="T253" i="5"/>
  <c r="U253" i="5"/>
  <c r="V253" i="5"/>
  <c r="T254" i="5"/>
  <c r="V254" i="5" s="1"/>
  <c r="U254" i="5"/>
  <c r="T255" i="5"/>
  <c r="V255" i="5" s="1"/>
  <c r="U255" i="5"/>
  <c r="T256" i="5"/>
  <c r="U256" i="5"/>
  <c r="V256" i="5"/>
  <c r="T257" i="5"/>
  <c r="U257" i="5"/>
  <c r="V257" i="5"/>
  <c r="T258" i="5"/>
  <c r="V258" i="5" s="1"/>
  <c r="U258" i="5"/>
  <c r="T259" i="5"/>
  <c r="U259" i="5"/>
  <c r="T260" i="5"/>
  <c r="U260" i="5"/>
  <c r="V260" i="5"/>
  <c r="T261" i="5"/>
  <c r="U261" i="5"/>
  <c r="V261" i="5"/>
  <c r="T262" i="5"/>
  <c r="U262" i="5"/>
  <c r="V262" i="5"/>
  <c r="T263" i="5"/>
  <c r="U263" i="5"/>
  <c r="T264" i="5"/>
  <c r="U264" i="5"/>
  <c r="T265" i="5"/>
  <c r="U265" i="5"/>
  <c r="V265" i="5"/>
  <c r="T266" i="5"/>
  <c r="U266" i="5"/>
  <c r="V266" i="5"/>
  <c r="T267" i="5"/>
  <c r="V267" i="5" s="1"/>
  <c r="U267" i="5"/>
  <c r="T268" i="5"/>
  <c r="U268" i="5"/>
  <c r="V268" i="5"/>
  <c r="T269" i="5"/>
  <c r="U269" i="5"/>
  <c r="V269" i="5"/>
  <c r="T270" i="5"/>
  <c r="V270" i="5" s="1"/>
  <c r="U270" i="5"/>
  <c r="T271" i="5"/>
  <c r="U271" i="5"/>
  <c r="T272" i="5"/>
  <c r="U272" i="5"/>
  <c r="V272" i="5"/>
  <c r="T273" i="5"/>
  <c r="U273" i="5"/>
  <c r="V273" i="5"/>
  <c r="T274" i="5"/>
  <c r="V274" i="5" s="1"/>
  <c r="U274" i="5"/>
  <c r="T275" i="5"/>
  <c r="U275" i="5"/>
  <c r="T276" i="5"/>
  <c r="V276" i="5" s="1"/>
  <c r="U276" i="5"/>
  <c r="T277" i="5"/>
  <c r="U277" i="5"/>
  <c r="V277" i="5" s="1"/>
  <c r="T278" i="5"/>
  <c r="U278" i="5"/>
  <c r="V278" i="5"/>
  <c r="T279" i="5"/>
  <c r="U279" i="5"/>
  <c r="T280" i="5"/>
  <c r="U280" i="5"/>
  <c r="T281" i="5"/>
  <c r="U281" i="5"/>
  <c r="V281" i="5"/>
  <c r="T282" i="5"/>
  <c r="U282" i="5"/>
  <c r="V282" i="5"/>
  <c r="T283" i="5"/>
  <c r="V283" i="5" s="1"/>
  <c r="U283" i="5"/>
  <c r="T284" i="5"/>
  <c r="U284" i="5"/>
  <c r="V284" i="5"/>
  <c r="T285" i="5"/>
  <c r="U285" i="5"/>
  <c r="V285" i="5"/>
  <c r="T286" i="5"/>
  <c r="V286" i="5" s="1"/>
  <c r="U286" i="5"/>
  <c r="T287" i="5"/>
  <c r="V287" i="5" s="1"/>
  <c r="U287" i="5"/>
  <c r="T288" i="5"/>
  <c r="U288" i="5"/>
  <c r="V288" i="5"/>
  <c r="T289" i="5"/>
  <c r="U289" i="5"/>
  <c r="V289" i="5"/>
  <c r="T290" i="5"/>
  <c r="V290" i="5" s="1"/>
  <c r="U290" i="5"/>
  <c r="T291" i="5"/>
  <c r="U291" i="5"/>
  <c r="T292" i="5"/>
  <c r="V292" i="5" s="1"/>
  <c r="U292" i="5"/>
  <c r="T293" i="5"/>
  <c r="U293" i="5"/>
  <c r="V293" i="5" s="1"/>
  <c r="T294" i="5"/>
  <c r="U294" i="5"/>
  <c r="V294" i="5"/>
  <c r="T295" i="5"/>
  <c r="U295" i="5"/>
  <c r="T296" i="5"/>
  <c r="U296" i="5"/>
  <c r="T297" i="5"/>
  <c r="U297" i="5"/>
  <c r="V297" i="5" s="1"/>
  <c r="T298" i="5"/>
  <c r="U298" i="5"/>
  <c r="V298" i="5"/>
  <c r="T299" i="5"/>
  <c r="V299" i="5" s="1"/>
  <c r="U299" i="5"/>
  <c r="T300" i="5"/>
  <c r="U300" i="5"/>
  <c r="V300" i="5" s="1"/>
  <c r="T301" i="5"/>
  <c r="U301" i="5"/>
  <c r="V301" i="5"/>
  <c r="T302" i="5"/>
  <c r="V302" i="5" s="1"/>
  <c r="U302" i="5"/>
  <c r="T303" i="5"/>
  <c r="U303" i="5"/>
  <c r="T304" i="5"/>
  <c r="U304" i="5"/>
  <c r="V304" i="5"/>
  <c r="T305" i="5"/>
  <c r="U305" i="5"/>
  <c r="V305" i="5"/>
  <c r="T306" i="5"/>
  <c r="V306" i="5" s="1"/>
  <c r="U306" i="5"/>
  <c r="T307" i="5"/>
  <c r="U307" i="5"/>
  <c r="T308" i="5"/>
  <c r="V308" i="5" s="1"/>
  <c r="U308" i="5"/>
  <c r="T309" i="5"/>
  <c r="U309" i="5"/>
  <c r="V309" i="5" s="1"/>
  <c r="T310" i="5"/>
  <c r="U310" i="5"/>
  <c r="V310" i="5"/>
  <c r="T311" i="5"/>
  <c r="U311" i="5"/>
  <c r="T312" i="5"/>
  <c r="V312" i="5" s="1"/>
  <c r="U312" i="5"/>
  <c r="T313" i="5"/>
  <c r="U313" i="5"/>
  <c r="V313" i="5"/>
  <c r="T314" i="5"/>
  <c r="U314" i="5"/>
  <c r="V314" i="5"/>
  <c r="T315" i="5"/>
  <c r="V315" i="5" s="1"/>
  <c r="U315" i="5"/>
  <c r="T316" i="5"/>
  <c r="U316" i="5"/>
  <c r="V316" i="5"/>
  <c r="T317" i="5"/>
  <c r="U317" i="5"/>
  <c r="V317" i="5"/>
  <c r="T318" i="5"/>
  <c r="V318" i="5" s="1"/>
  <c r="U318" i="5"/>
  <c r="T319" i="5"/>
  <c r="U319" i="5"/>
  <c r="T320" i="5"/>
  <c r="U320" i="5"/>
  <c r="V320" i="5"/>
  <c r="T321" i="5"/>
  <c r="U321" i="5"/>
  <c r="V321" i="5"/>
  <c r="T322" i="5"/>
  <c r="V322" i="5" s="1"/>
  <c r="U322" i="5"/>
  <c r="T323" i="5"/>
  <c r="U323" i="5"/>
  <c r="T324" i="5"/>
  <c r="V324" i="5" s="1"/>
  <c r="U324" i="5"/>
  <c r="T325" i="5"/>
  <c r="U325" i="5"/>
  <c r="V325" i="5" s="1"/>
  <c r="T326" i="5"/>
  <c r="U326" i="5"/>
  <c r="V326" i="5"/>
  <c r="T327" i="5"/>
  <c r="U327" i="5"/>
  <c r="T328" i="5"/>
  <c r="U328" i="5"/>
  <c r="T329" i="5"/>
  <c r="U329" i="5"/>
  <c r="V329" i="5"/>
  <c r="T330" i="5"/>
  <c r="U330" i="5"/>
  <c r="V330" i="5"/>
  <c r="T331" i="5"/>
  <c r="V331" i="5" s="1"/>
  <c r="U331" i="5"/>
  <c r="T332" i="5"/>
  <c r="U332" i="5"/>
  <c r="V332" i="5"/>
  <c r="T333" i="5"/>
  <c r="U333" i="5"/>
  <c r="V333" i="5"/>
  <c r="T334" i="5"/>
  <c r="V334" i="5" s="1"/>
  <c r="U334" i="5"/>
  <c r="T335" i="5"/>
  <c r="U335" i="5"/>
  <c r="T336" i="5"/>
  <c r="U336" i="5"/>
  <c r="V336" i="5"/>
  <c r="T337" i="5"/>
  <c r="U337" i="5"/>
  <c r="V337" i="5"/>
  <c r="T338" i="5"/>
  <c r="V338" i="5" s="1"/>
  <c r="U338" i="5"/>
  <c r="T339" i="5"/>
  <c r="U339" i="5"/>
  <c r="T340" i="5"/>
  <c r="V340" i="5" s="1"/>
  <c r="U340" i="5"/>
  <c r="T341" i="5"/>
  <c r="U341" i="5"/>
  <c r="V341" i="5" s="1"/>
  <c r="T342" i="5"/>
  <c r="U342" i="5"/>
  <c r="V342" i="5"/>
  <c r="T343" i="5"/>
  <c r="U343" i="5"/>
  <c r="T344" i="5"/>
  <c r="U344" i="5"/>
  <c r="T345" i="5"/>
  <c r="U345" i="5"/>
  <c r="V345" i="5"/>
  <c r="T346" i="5"/>
  <c r="U346" i="5"/>
  <c r="V346" i="5"/>
  <c r="T347" i="5"/>
  <c r="V347" i="5" s="1"/>
  <c r="U347" i="5"/>
  <c r="T348" i="5"/>
  <c r="U348" i="5"/>
  <c r="V348" i="5"/>
  <c r="T349" i="5"/>
  <c r="U349" i="5"/>
  <c r="V349" i="5"/>
  <c r="T350" i="5"/>
  <c r="V350" i="5" s="1"/>
  <c r="U350" i="5"/>
  <c r="T351" i="5"/>
  <c r="V351" i="5" s="1"/>
  <c r="U351" i="5"/>
  <c r="T352" i="5"/>
  <c r="U352" i="5"/>
  <c r="V352" i="5"/>
  <c r="T353" i="5"/>
  <c r="U353" i="5"/>
  <c r="V353" i="5"/>
  <c r="T354" i="5"/>
  <c r="V354" i="5" s="1"/>
  <c r="U354" i="5"/>
  <c r="T355" i="5"/>
  <c r="U355" i="5"/>
  <c r="T356" i="5"/>
  <c r="V356" i="5" s="1"/>
  <c r="U356" i="5"/>
  <c r="T357" i="5"/>
  <c r="U357" i="5"/>
  <c r="V357" i="5" s="1"/>
  <c r="T358" i="5"/>
  <c r="U358" i="5"/>
  <c r="V358" i="5"/>
  <c r="T359" i="5"/>
  <c r="U359" i="5"/>
  <c r="T360" i="5"/>
  <c r="U360" i="5"/>
  <c r="T361" i="5"/>
  <c r="U361" i="5"/>
  <c r="V361" i="5" s="1"/>
  <c r="T362" i="5"/>
  <c r="U362" i="5"/>
  <c r="V362" i="5"/>
  <c r="T363" i="5"/>
  <c r="V363" i="5" s="1"/>
  <c r="U363" i="5"/>
  <c r="T364" i="5"/>
  <c r="U364" i="5"/>
  <c r="V364" i="5" s="1"/>
  <c r="T365" i="5"/>
  <c r="U365" i="5"/>
  <c r="V365" i="5"/>
  <c r="T366" i="5"/>
  <c r="V366" i="5" s="1"/>
  <c r="U366" i="5"/>
  <c r="T367" i="5"/>
  <c r="U367" i="5"/>
  <c r="T368" i="5"/>
  <c r="U368" i="5"/>
  <c r="V368" i="5"/>
  <c r="T369" i="5"/>
  <c r="U369" i="5"/>
  <c r="V369" i="5"/>
  <c r="T370" i="5"/>
  <c r="V370" i="5" s="1"/>
  <c r="U370" i="5"/>
  <c r="T371" i="5"/>
  <c r="U371" i="5"/>
  <c r="T372" i="5"/>
  <c r="V372" i="5" s="1"/>
  <c r="U372" i="5"/>
  <c r="T373" i="5"/>
  <c r="U373" i="5"/>
  <c r="T374" i="5"/>
  <c r="U374" i="5"/>
  <c r="V374" i="5" s="1"/>
  <c r="T375" i="5"/>
  <c r="U375" i="5"/>
  <c r="V375" i="5"/>
  <c r="T376" i="5"/>
  <c r="V376" i="5" s="1"/>
  <c r="U376" i="5"/>
  <c r="T377" i="5"/>
  <c r="U377" i="5"/>
  <c r="T378" i="5"/>
  <c r="U378" i="5"/>
  <c r="V378" i="5"/>
  <c r="T379" i="5"/>
  <c r="U379" i="5"/>
  <c r="V379" i="5"/>
  <c r="T380" i="5"/>
  <c r="V380" i="5" s="1"/>
  <c r="U380" i="5"/>
  <c r="T381" i="5"/>
  <c r="U381" i="5"/>
  <c r="T382" i="5"/>
  <c r="U382" i="5"/>
  <c r="V382" i="5" s="1"/>
  <c r="T383" i="5"/>
  <c r="U383" i="5"/>
  <c r="V383" i="5"/>
  <c r="T384" i="5"/>
  <c r="V384" i="5" s="1"/>
  <c r="U384" i="5"/>
  <c r="T385" i="5"/>
  <c r="U385" i="5"/>
  <c r="T386" i="5"/>
  <c r="U386" i="5"/>
  <c r="V386" i="5"/>
  <c r="T387" i="5"/>
  <c r="U387" i="5"/>
  <c r="V387" i="5"/>
  <c r="T388" i="5"/>
  <c r="V388" i="5" s="1"/>
  <c r="U388" i="5"/>
  <c r="T389" i="5"/>
  <c r="U389" i="5"/>
  <c r="T390" i="5"/>
  <c r="U390" i="5"/>
  <c r="V390" i="5" s="1"/>
  <c r="T391" i="5"/>
  <c r="U391" i="5"/>
  <c r="V391" i="5"/>
  <c r="T392" i="5"/>
  <c r="V392" i="5" s="1"/>
  <c r="U392" i="5"/>
  <c r="T393" i="5"/>
  <c r="U393" i="5"/>
  <c r="T394" i="5"/>
  <c r="U394" i="5"/>
  <c r="V394" i="5"/>
  <c r="T395" i="5"/>
  <c r="U395" i="5"/>
  <c r="V395" i="5"/>
  <c r="T396" i="5"/>
  <c r="V396" i="5" s="1"/>
  <c r="U396" i="5"/>
  <c r="T397" i="5"/>
  <c r="V397" i="5" s="1"/>
  <c r="U397" i="5"/>
  <c r="T398" i="5"/>
  <c r="U398" i="5"/>
  <c r="V398" i="5" s="1"/>
  <c r="T399" i="5"/>
  <c r="U399" i="5"/>
  <c r="V399" i="5"/>
  <c r="T400" i="5"/>
  <c r="V400" i="5" s="1"/>
  <c r="U400" i="5"/>
  <c r="T401" i="5"/>
  <c r="U401" i="5"/>
  <c r="T402" i="5"/>
  <c r="U402" i="5"/>
  <c r="V402" i="5"/>
  <c r="T403" i="5"/>
  <c r="U403" i="5"/>
  <c r="V403" i="5"/>
  <c r="T404" i="5"/>
  <c r="V404" i="5" s="1"/>
  <c r="U404" i="5"/>
  <c r="T405" i="5"/>
  <c r="V405" i="5" s="1"/>
  <c r="U405" i="5"/>
  <c r="T406" i="5"/>
  <c r="U406" i="5"/>
  <c r="V406" i="5" s="1"/>
  <c r="T407" i="5"/>
  <c r="U407" i="5"/>
  <c r="V407" i="5"/>
  <c r="T408" i="5"/>
  <c r="V408" i="5" s="1"/>
  <c r="U408" i="5"/>
  <c r="T409" i="5"/>
  <c r="U409" i="5"/>
  <c r="T410" i="5"/>
  <c r="U410" i="5"/>
  <c r="V410" i="5"/>
  <c r="T411" i="5"/>
  <c r="U411" i="5"/>
  <c r="V411" i="5"/>
  <c r="T412" i="5"/>
  <c r="V412" i="5" s="1"/>
  <c r="U412" i="5"/>
  <c r="T413" i="5"/>
  <c r="V413" i="5" s="1"/>
  <c r="U413" i="5"/>
  <c r="T414" i="5"/>
  <c r="U414" i="5"/>
  <c r="V414" i="5" s="1"/>
  <c r="T415" i="5"/>
  <c r="U415" i="5"/>
  <c r="V415" i="5"/>
  <c r="T416" i="5"/>
  <c r="V416" i="5" s="1"/>
  <c r="U416" i="5"/>
  <c r="T417" i="5"/>
  <c r="U417" i="5"/>
  <c r="T418" i="5"/>
  <c r="U418" i="5"/>
  <c r="V418" i="5"/>
  <c r="T419" i="5"/>
  <c r="U419" i="5"/>
  <c r="V419" i="5"/>
  <c r="T420" i="5"/>
  <c r="V420" i="5" s="1"/>
  <c r="U420" i="5"/>
  <c r="T421" i="5"/>
  <c r="V421" i="5" s="1"/>
  <c r="U421" i="5"/>
  <c r="T422" i="5"/>
  <c r="U422" i="5"/>
  <c r="V422" i="5" s="1"/>
  <c r="T423" i="5"/>
  <c r="U423" i="5"/>
  <c r="V423" i="5"/>
  <c r="T424" i="5"/>
  <c r="V424" i="5" s="1"/>
  <c r="U424" i="5"/>
  <c r="T425" i="5"/>
  <c r="U425" i="5"/>
  <c r="T426" i="5"/>
  <c r="U426" i="5"/>
  <c r="V426" i="5"/>
  <c r="T427" i="5"/>
  <c r="U427" i="5"/>
  <c r="V427" i="5"/>
  <c r="T428" i="5"/>
  <c r="V428" i="5" s="1"/>
  <c r="U428" i="5"/>
  <c r="T429" i="5"/>
  <c r="V429" i="5" s="1"/>
  <c r="U429" i="5"/>
  <c r="T430" i="5"/>
  <c r="U430" i="5"/>
  <c r="V430" i="5" s="1"/>
  <c r="T431" i="5"/>
  <c r="U431" i="5"/>
  <c r="V431" i="5"/>
  <c r="T432" i="5"/>
  <c r="V432" i="5" s="1"/>
  <c r="U432" i="5"/>
  <c r="T433" i="5"/>
  <c r="U433" i="5"/>
  <c r="T434" i="5"/>
  <c r="U434" i="5"/>
  <c r="V434" i="5"/>
  <c r="T435" i="5"/>
  <c r="U435" i="5"/>
  <c r="V435" i="5"/>
  <c r="T436" i="5"/>
  <c r="V436" i="5" s="1"/>
  <c r="U436" i="5"/>
  <c r="T437" i="5"/>
  <c r="V437" i="5" s="1"/>
  <c r="U437" i="5"/>
  <c r="T438" i="5"/>
  <c r="U438" i="5"/>
  <c r="V438" i="5" s="1"/>
  <c r="T439" i="5"/>
  <c r="U439" i="5"/>
  <c r="V439" i="5"/>
  <c r="T440" i="5"/>
  <c r="V440" i="5" s="1"/>
  <c r="U440" i="5"/>
  <c r="T441" i="5"/>
  <c r="U441" i="5"/>
  <c r="T442" i="5"/>
  <c r="U442" i="5"/>
  <c r="V442" i="5"/>
  <c r="T443" i="5"/>
  <c r="U443" i="5"/>
  <c r="V443" i="5"/>
  <c r="T444" i="5"/>
  <c r="V444" i="5" s="1"/>
  <c r="U444" i="5"/>
  <c r="T445" i="5"/>
  <c r="V445" i="5" s="1"/>
  <c r="U445" i="5"/>
  <c r="T446" i="5"/>
  <c r="U446" i="5"/>
  <c r="V446" i="5" s="1"/>
  <c r="T447" i="5"/>
  <c r="U447" i="5"/>
  <c r="V447" i="5"/>
  <c r="T448" i="5"/>
  <c r="V448" i="5" s="1"/>
  <c r="U448" i="5"/>
  <c r="T449" i="5"/>
  <c r="U449" i="5"/>
  <c r="T450" i="5"/>
  <c r="U450" i="5"/>
  <c r="V450" i="5"/>
  <c r="T451" i="5"/>
  <c r="U451" i="5"/>
  <c r="V451" i="5"/>
  <c r="T452" i="5"/>
  <c r="V452" i="5" s="1"/>
  <c r="U452" i="5"/>
  <c r="T453" i="5"/>
  <c r="V453" i="5" s="1"/>
  <c r="U453" i="5"/>
  <c r="T454" i="5"/>
  <c r="U454" i="5"/>
  <c r="V454" i="5" s="1"/>
  <c r="T455" i="5"/>
  <c r="U455" i="5"/>
  <c r="V455" i="5"/>
  <c r="T456" i="5"/>
  <c r="V456" i="5" s="1"/>
  <c r="U456" i="5"/>
  <c r="T457" i="5"/>
  <c r="U457" i="5"/>
  <c r="T458" i="5"/>
  <c r="U458" i="5"/>
  <c r="V458" i="5"/>
  <c r="T459" i="5"/>
  <c r="U459" i="5"/>
  <c r="V459" i="5"/>
  <c r="T460" i="5"/>
  <c r="V460" i="5" s="1"/>
  <c r="U460" i="5"/>
  <c r="T461" i="5"/>
  <c r="V461" i="5" s="1"/>
  <c r="U461" i="5"/>
  <c r="T462" i="5"/>
  <c r="U462" i="5"/>
  <c r="V462" i="5" s="1"/>
  <c r="T463" i="5"/>
  <c r="U463" i="5"/>
  <c r="V463" i="5"/>
  <c r="T464" i="5"/>
  <c r="V464" i="5" s="1"/>
  <c r="U464" i="5"/>
  <c r="T465" i="5"/>
  <c r="U465" i="5"/>
  <c r="T466" i="5"/>
  <c r="U466" i="5"/>
  <c r="V466" i="5"/>
  <c r="T467" i="5"/>
  <c r="U467" i="5"/>
  <c r="V467" i="5"/>
  <c r="T468" i="5"/>
  <c r="V468" i="5" s="1"/>
  <c r="U468" i="5"/>
  <c r="T469" i="5"/>
  <c r="V469" i="5" s="1"/>
  <c r="U469" i="5"/>
  <c r="T470" i="5"/>
  <c r="U470" i="5"/>
  <c r="V470" i="5" s="1"/>
  <c r="T471" i="5"/>
  <c r="U471" i="5"/>
  <c r="V471" i="5"/>
  <c r="T472" i="5"/>
  <c r="V472" i="5" s="1"/>
  <c r="U472" i="5"/>
  <c r="T473" i="5"/>
  <c r="U473" i="5"/>
  <c r="T474" i="5"/>
  <c r="U474" i="5"/>
  <c r="V474" i="5"/>
  <c r="T475" i="5"/>
  <c r="U475" i="5"/>
  <c r="V475" i="5"/>
  <c r="T476" i="5"/>
  <c r="V476" i="5" s="1"/>
  <c r="U476" i="5"/>
  <c r="T477" i="5"/>
  <c r="V477" i="5" s="1"/>
  <c r="U477" i="5"/>
  <c r="T478" i="5"/>
  <c r="U478" i="5"/>
  <c r="V478" i="5" s="1"/>
  <c r="T479" i="5"/>
  <c r="U479" i="5"/>
  <c r="V479" i="5"/>
  <c r="T480" i="5"/>
  <c r="V480" i="5" s="1"/>
  <c r="U480" i="5"/>
  <c r="T481" i="5"/>
  <c r="U481" i="5"/>
  <c r="T482" i="5"/>
  <c r="U482" i="5"/>
  <c r="V482" i="5"/>
  <c r="T483" i="5"/>
  <c r="U483" i="5"/>
  <c r="V483" i="5"/>
  <c r="T484" i="5"/>
  <c r="V484" i="5" s="1"/>
  <c r="U484" i="5"/>
  <c r="T485" i="5"/>
  <c r="V485" i="5" s="1"/>
  <c r="U485" i="5"/>
  <c r="T486" i="5"/>
  <c r="U486" i="5"/>
  <c r="V486" i="5" s="1"/>
  <c r="T487" i="5"/>
  <c r="U487" i="5"/>
  <c r="V487" i="5"/>
  <c r="T488" i="5"/>
  <c r="V488" i="5" s="1"/>
  <c r="U488" i="5"/>
  <c r="T489" i="5"/>
  <c r="U489" i="5"/>
  <c r="T490" i="5"/>
  <c r="U490" i="5"/>
  <c r="V490" i="5"/>
  <c r="T491" i="5"/>
  <c r="U491" i="5"/>
  <c r="V491" i="5"/>
  <c r="T492" i="5"/>
  <c r="V492" i="5" s="1"/>
  <c r="U492" i="5"/>
  <c r="T493" i="5"/>
  <c r="V493" i="5" s="1"/>
  <c r="U493" i="5"/>
  <c r="T494" i="5"/>
  <c r="U494" i="5"/>
  <c r="V494" i="5" s="1"/>
  <c r="T495" i="5"/>
  <c r="U495" i="5"/>
  <c r="V495" i="5"/>
  <c r="T496" i="5"/>
  <c r="V496" i="5" s="1"/>
  <c r="U496" i="5"/>
  <c r="T497" i="5"/>
  <c r="U497" i="5"/>
  <c r="T498" i="5"/>
  <c r="U498" i="5"/>
  <c r="V498" i="5"/>
  <c r="T499" i="5"/>
  <c r="U499" i="5"/>
  <c r="V499" i="5"/>
  <c r="T500" i="5"/>
  <c r="V500" i="5" s="1"/>
  <c r="U500" i="5"/>
  <c r="T501" i="5"/>
  <c r="V501" i="5" s="1"/>
  <c r="U501" i="5"/>
  <c r="T502" i="5"/>
  <c r="U502" i="5"/>
  <c r="V502" i="5" s="1"/>
  <c r="T503" i="5"/>
  <c r="U503" i="5"/>
  <c r="V503" i="5"/>
  <c r="T504" i="5"/>
  <c r="V504" i="5" s="1"/>
  <c r="U504" i="5"/>
  <c r="T505" i="5"/>
  <c r="U505" i="5"/>
  <c r="T506" i="5"/>
  <c r="U506" i="5"/>
  <c r="V506" i="5"/>
  <c r="T507" i="5"/>
  <c r="U507" i="5"/>
  <c r="V507" i="5"/>
  <c r="T508" i="5"/>
  <c r="V508" i="5" s="1"/>
  <c r="U508" i="5"/>
  <c r="T509" i="5"/>
  <c r="V509" i="5" s="1"/>
  <c r="U509" i="5"/>
  <c r="T510" i="5"/>
  <c r="U510" i="5"/>
  <c r="V510" i="5" s="1"/>
  <c r="T511" i="5"/>
  <c r="U511" i="5"/>
  <c r="V511" i="5"/>
  <c r="T512" i="5"/>
  <c r="V512" i="5" s="1"/>
  <c r="U512" i="5"/>
  <c r="T513" i="5"/>
  <c r="U513" i="5"/>
  <c r="T514" i="5"/>
  <c r="U514" i="5"/>
  <c r="V514" i="5"/>
  <c r="T515" i="5"/>
  <c r="U515" i="5"/>
  <c r="V515" i="5" s="1"/>
  <c r="T516" i="5"/>
  <c r="V516" i="5" s="1"/>
  <c r="U516" i="5"/>
  <c r="T517" i="5"/>
  <c r="U517" i="5"/>
  <c r="T518" i="5"/>
  <c r="V518" i="5" s="1"/>
  <c r="U518" i="5"/>
  <c r="T519" i="5"/>
  <c r="U519" i="5"/>
  <c r="V519" i="5" s="1"/>
  <c r="T520" i="5"/>
  <c r="U520" i="5"/>
  <c r="V520" i="5"/>
  <c r="T521" i="5"/>
  <c r="V521" i="5" s="1"/>
  <c r="U521" i="5"/>
  <c r="T522" i="5"/>
  <c r="V522" i="5" s="1"/>
  <c r="U522" i="5"/>
  <c r="T523" i="5"/>
  <c r="U523" i="5"/>
  <c r="V523" i="5"/>
  <c r="T524" i="5"/>
  <c r="U524" i="5"/>
  <c r="V524" i="5"/>
  <c r="T525" i="5"/>
  <c r="V525" i="5" s="1"/>
  <c r="U525" i="5"/>
  <c r="T526" i="5"/>
  <c r="U526" i="5"/>
  <c r="V526" i="5"/>
  <c r="T527" i="5"/>
  <c r="U527" i="5"/>
  <c r="V527" i="5"/>
  <c r="T528" i="5"/>
  <c r="V528" i="5" s="1"/>
  <c r="U528" i="5"/>
  <c r="T529" i="5"/>
  <c r="V529" i="5" s="1"/>
  <c r="U529" i="5"/>
  <c r="T530" i="5"/>
  <c r="U530" i="5"/>
  <c r="V530" i="5"/>
  <c r="T531" i="5"/>
  <c r="U531" i="5"/>
  <c r="V531" i="5"/>
  <c r="T532" i="5"/>
  <c r="V532" i="5" s="1"/>
  <c r="U532" i="5"/>
  <c r="V32" i="5"/>
  <c r="U32" i="5"/>
  <c r="K32" i="5"/>
  <c r="T32" i="5"/>
  <c r="K33" i="5"/>
  <c r="L33" i="5"/>
  <c r="M33" i="5"/>
  <c r="K34" i="5"/>
  <c r="M34" i="5" s="1"/>
  <c r="L34" i="5"/>
  <c r="K35" i="5"/>
  <c r="L35" i="5"/>
  <c r="K36" i="5"/>
  <c r="L36" i="5"/>
  <c r="M36" i="5"/>
  <c r="K37" i="5"/>
  <c r="L37" i="5"/>
  <c r="M37" i="5"/>
  <c r="K38" i="5"/>
  <c r="M38" i="5" s="1"/>
  <c r="L38" i="5"/>
  <c r="K39" i="5"/>
  <c r="L39" i="5"/>
  <c r="K40" i="5"/>
  <c r="M40" i="5" s="1"/>
  <c r="L40" i="5"/>
  <c r="K41" i="5"/>
  <c r="L41" i="5"/>
  <c r="M41" i="5" s="1"/>
  <c r="K42" i="5"/>
  <c r="L42" i="5"/>
  <c r="M42" i="5"/>
  <c r="K43" i="5"/>
  <c r="L43" i="5"/>
  <c r="K44" i="5"/>
  <c r="L44" i="5"/>
  <c r="K45" i="5"/>
  <c r="L45" i="5"/>
  <c r="M45" i="5"/>
  <c r="K46" i="5"/>
  <c r="L46" i="5"/>
  <c r="M46" i="5"/>
  <c r="K47" i="5"/>
  <c r="M47" i="5" s="1"/>
  <c r="L47" i="5"/>
  <c r="K48" i="5"/>
  <c r="L48" i="5"/>
  <c r="M48" i="5"/>
  <c r="K49" i="5"/>
  <c r="L49" i="5"/>
  <c r="M49" i="5"/>
  <c r="K50" i="5"/>
  <c r="M50" i="5" s="1"/>
  <c r="L50" i="5"/>
  <c r="K51" i="5"/>
  <c r="L51" i="5"/>
  <c r="K52" i="5"/>
  <c r="L52" i="5"/>
  <c r="M52" i="5"/>
  <c r="K53" i="5"/>
  <c r="L53" i="5"/>
  <c r="M53" i="5"/>
  <c r="K54" i="5"/>
  <c r="M54" i="5" s="1"/>
  <c r="L54" i="5"/>
  <c r="K55" i="5"/>
  <c r="L55" i="5"/>
  <c r="K56" i="5"/>
  <c r="M56" i="5" s="1"/>
  <c r="L56" i="5"/>
  <c r="K57" i="5"/>
  <c r="L57" i="5"/>
  <c r="M57" i="5" s="1"/>
  <c r="K58" i="5"/>
  <c r="L58" i="5"/>
  <c r="M58" i="5"/>
  <c r="K59" i="5"/>
  <c r="L59" i="5"/>
  <c r="K60" i="5"/>
  <c r="L60" i="5"/>
  <c r="K61" i="5"/>
  <c r="L61" i="5"/>
  <c r="M61" i="5"/>
  <c r="K62" i="5"/>
  <c r="L62" i="5"/>
  <c r="M62" i="5"/>
  <c r="K63" i="5"/>
  <c r="M63" i="5" s="1"/>
  <c r="L63" i="5"/>
  <c r="K64" i="5"/>
  <c r="L64" i="5"/>
  <c r="M64" i="5"/>
  <c r="K65" i="5"/>
  <c r="L65" i="5"/>
  <c r="M65" i="5"/>
  <c r="K66" i="5"/>
  <c r="M66" i="5" s="1"/>
  <c r="L66" i="5"/>
  <c r="K67" i="5"/>
  <c r="M67" i="5" s="1"/>
  <c r="L67" i="5"/>
  <c r="K68" i="5"/>
  <c r="L68" i="5"/>
  <c r="M68" i="5"/>
  <c r="K69" i="5"/>
  <c r="L69" i="5"/>
  <c r="M69" i="5"/>
  <c r="K70" i="5"/>
  <c r="M70" i="5" s="1"/>
  <c r="L70" i="5"/>
  <c r="K71" i="5"/>
  <c r="L71" i="5"/>
  <c r="K72" i="5"/>
  <c r="M72" i="5" s="1"/>
  <c r="L72" i="5"/>
  <c r="K73" i="5"/>
  <c r="L73" i="5"/>
  <c r="M73" i="5" s="1"/>
  <c r="K74" i="5"/>
  <c r="L74" i="5"/>
  <c r="M74" i="5"/>
  <c r="K75" i="5"/>
  <c r="L75" i="5"/>
  <c r="K76" i="5"/>
  <c r="L76" i="5"/>
  <c r="K77" i="5"/>
  <c r="L77" i="5"/>
  <c r="M77" i="5" s="1"/>
  <c r="K78" i="5"/>
  <c r="L78" i="5"/>
  <c r="M78" i="5"/>
  <c r="K79" i="5"/>
  <c r="M79" i="5" s="1"/>
  <c r="L79" i="5"/>
  <c r="K80" i="5"/>
  <c r="L80" i="5"/>
  <c r="M80" i="5" s="1"/>
  <c r="K81" i="5"/>
  <c r="L81" i="5"/>
  <c r="M81" i="5"/>
  <c r="K82" i="5"/>
  <c r="M82" i="5" s="1"/>
  <c r="L82" i="5"/>
  <c r="K83" i="5"/>
  <c r="L83" i="5"/>
  <c r="K84" i="5"/>
  <c r="L84" i="5"/>
  <c r="M84" i="5"/>
  <c r="K85" i="5"/>
  <c r="L85" i="5"/>
  <c r="M85" i="5"/>
  <c r="K86" i="5"/>
  <c r="M86" i="5" s="1"/>
  <c r="L86" i="5"/>
  <c r="K87" i="5"/>
  <c r="L87" i="5"/>
  <c r="K88" i="5"/>
  <c r="M88" i="5" s="1"/>
  <c r="L88" i="5"/>
  <c r="K89" i="5"/>
  <c r="L89" i="5"/>
  <c r="M89" i="5" s="1"/>
  <c r="K90" i="5"/>
  <c r="L90" i="5"/>
  <c r="M90" i="5"/>
  <c r="K91" i="5"/>
  <c r="L91" i="5"/>
  <c r="K92" i="5"/>
  <c r="M92" i="5" s="1"/>
  <c r="L92" i="5"/>
  <c r="K93" i="5"/>
  <c r="L93" i="5"/>
  <c r="M93" i="5"/>
  <c r="K94" i="5"/>
  <c r="L94" i="5"/>
  <c r="M94" i="5"/>
  <c r="K95" i="5"/>
  <c r="M95" i="5" s="1"/>
  <c r="L95" i="5"/>
  <c r="K96" i="5"/>
  <c r="L96" i="5"/>
  <c r="M96" i="5"/>
  <c r="K97" i="5"/>
  <c r="L97" i="5"/>
  <c r="M97" i="5"/>
  <c r="K98" i="5"/>
  <c r="M98" i="5" s="1"/>
  <c r="L98" i="5"/>
  <c r="K99" i="5"/>
  <c r="L99" i="5"/>
  <c r="K100" i="5"/>
  <c r="L100" i="5"/>
  <c r="M100" i="5"/>
  <c r="K101" i="5"/>
  <c r="L101" i="5"/>
  <c r="M101" i="5"/>
  <c r="K102" i="5"/>
  <c r="M102" i="5" s="1"/>
  <c r="L102" i="5"/>
  <c r="K103" i="5"/>
  <c r="L103" i="5"/>
  <c r="K104" i="5"/>
  <c r="M104" i="5" s="1"/>
  <c r="L104" i="5"/>
  <c r="K105" i="5"/>
  <c r="L105" i="5"/>
  <c r="M105" i="5" s="1"/>
  <c r="K106" i="5"/>
  <c r="L106" i="5"/>
  <c r="M106" i="5"/>
  <c r="K107" i="5"/>
  <c r="L107" i="5"/>
  <c r="K108" i="5"/>
  <c r="L108" i="5"/>
  <c r="K109" i="5"/>
  <c r="L109" i="5"/>
  <c r="M109" i="5"/>
  <c r="K110" i="5"/>
  <c r="L110" i="5"/>
  <c r="M110" i="5"/>
  <c r="K111" i="5"/>
  <c r="M111" i="5" s="1"/>
  <c r="L111" i="5"/>
  <c r="K112" i="5"/>
  <c r="L112" i="5"/>
  <c r="M112" i="5"/>
  <c r="K113" i="5"/>
  <c r="L113" i="5"/>
  <c r="M113" i="5"/>
  <c r="K114" i="5"/>
  <c r="M114" i="5" s="1"/>
  <c r="L114" i="5"/>
  <c r="K115" i="5"/>
  <c r="L115" i="5"/>
  <c r="K116" i="5"/>
  <c r="L116" i="5"/>
  <c r="M116" i="5"/>
  <c r="K117" i="5"/>
  <c r="L117" i="5"/>
  <c r="M117" i="5"/>
  <c r="K118" i="5"/>
  <c r="M118" i="5" s="1"/>
  <c r="L118" i="5"/>
  <c r="K119" i="5"/>
  <c r="L119" i="5"/>
  <c r="K120" i="5"/>
  <c r="M120" i="5" s="1"/>
  <c r="L120" i="5"/>
  <c r="K121" i="5"/>
  <c r="L121" i="5"/>
  <c r="M121" i="5" s="1"/>
  <c r="K122" i="5"/>
  <c r="L122" i="5"/>
  <c r="M122" i="5"/>
  <c r="K123" i="5"/>
  <c r="L123" i="5"/>
  <c r="K124" i="5"/>
  <c r="L124" i="5"/>
  <c r="K125" i="5"/>
  <c r="L125" i="5"/>
  <c r="M125" i="5"/>
  <c r="K126" i="5"/>
  <c r="L126" i="5"/>
  <c r="M126" i="5"/>
  <c r="K127" i="5"/>
  <c r="M127" i="5" s="1"/>
  <c r="L127" i="5"/>
  <c r="K128" i="5"/>
  <c r="L128" i="5"/>
  <c r="M128" i="5"/>
  <c r="K129" i="5"/>
  <c r="L129" i="5"/>
  <c r="M129" i="5"/>
  <c r="K130" i="5"/>
  <c r="M130" i="5" s="1"/>
  <c r="L130" i="5"/>
  <c r="K131" i="5"/>
  <c r="M131" i="5" s="1"/>
  <c r="L131" i="5"/>
  <c r="K132" i="5"/>
  <c r="L132" i="5"/>
  <c r="M132" i="5"/>
  <c r="K133" i="5"/>
  <c r="L133" i="5"/>
  <c r="M133" i="5"/>
  <c r="K134" i="5"/>
  <c r="M134" i="5" s="1"/>
  <c r="L134" i="5"/>
  <c r="K135" i="5"/>
  <c r="L135" i="5"/>
  <c r="K136" i="5"/>
  <c r="M136" i="5" s="1"/>
  <c r="L136" i="5"/>
  <c r="K137" i="5"/>
  <c r="L137" i="5"/>
  <c r="M137" i="5" s="1"/>
  <c r="K138" i="5"/>
  <c r="L138" i="5"/>
  <c r="M138" i="5"/>
  <c r="K139" i="5"/>
  <c r="L139" i="5"/>
  <c r="K140" i="5"/>
  <c r="L140" i="5"/>
  <c r="K141" i="5"/>
  <c r="L141" i="5"/>
  <c r="M141" i="5" s="1"/>
  <c r="K142" i="5"/>
  <c r="L142" i="5"/>
  <c r="M142" i="5"/>
  <c r="K143" i="5"/>
  <c r="M143" i="5" s="1"/>
  <c r="L143" i="5"/>
  <c r="K144" i="5"/>
  <c r="L144" i="5"/>
  <c r="M144" i="5" s="1"/>
  <c r="K145" i="5"/>
  <c r="L145" i="5"/>
  <c r="M145" i="5"/>
  <c r="K146" i="5"/>
  <c r="M146" i="5" s="1"/>
  <c r="L146" i="5"/>
  <c r="K147" i="5"/>
  <c r="L147" i="5"/>
  <c r="K148" i="5"/>
  <c r="L148" i="5"/>
  <c r="M148" i="5"/>
  <c r="K149" i="5"/>
  <c r="L149" i="5"/>
  <c r="M149" i="5"/>
  <c r="K150" i="5"/>
  <c r="M150" i="5" s="1"/>
  <c r="L150" i="5"/>
  <c r="K151" i="5"/>
  <c r="L151" i="5"/>
  <c r="K152" i="5"/>
  <c r="M152" i="5" s="1"/>
  <c r="L152" i="5"/>
  <c r="K153" i="5"/>
  <c r="L153" i="5"/>
  <c r="M153" i="5" s="1"/>
  <c r="K154" i="5"/>
  <c r="L154" i="5"/>
  <c r="M154" i="5"/>
  <c r="K155" i="5"/>
  <c r="L155" i="5"/>
  <c r="K156" i="5"/>
  <c r="M156" i="5" s="1"/>
  <c r="L156" i="5"/>
  <c r="K157" i="5"/>
  <c r="L157" i="5"/>
  <c r="M157" i="5"/>
  <c r="K158" i="5"/>
  <c r="L158" i="5"/>
  <c r="M158" i="5"/>
  <c r="K159" i="5"/>
  <c r="M159" i="5" s="1"/>
  <c r="L159" i="5"/>
  <c r="K160" i="5"/>
  <c r="L160" i="5"/>
  <c r="M160" i="5"/>
  <c r="K161" i="5"/>
  <c r="L161" i="5"/>
  <c r="M161" i="5"/>
  <c r="K162" i="5"/>
  <c r="M162" i="5" s="1"/>
  <c r="L162" i="5"/>
  <c r="K163" i="5"/>
  <c r="L163" i="5"/>
  <c r="K164" i="5"/>
  <c r="L164" i="5"/>
  <c r="M164" i="5"/>
  <c r="K165" i="5"/>
  <c r="L165" i="5"/>
  <c r="M165" i="5"/>
  <c r="K166" i="5"/>
  <c r="M166" i="5" s="1"/>
  <c r="L166" i="5"/>
  <c r="K167" i="5"/>
  <c r="L167" i="5"/>
  <c r="K168" i="5"/>
  <c r="M168" i="5" s="1"/>
  <c r="L168" i="5"/>
  <c r="K169" i="5"/>
  <c r="L169" i="5"/>
  <c r="M169" i="5" s="1"/>
  <c r="K170" i="5"/>
  <c r="L170" i="5"/>
  <c r="M170" i="5"/>
  <c r="K171" i="5"/>
  <c r="L171" i="5"/>
  <c r="K172" i="5"/>
  <c r="L172" i="5"/>
  <c r="K173" i="5"/>
  <c r="L173" i="5"/>
  <c r="M173" i="5"/>
  <c r="K174" i="5"/>
  <c r="L174" i="5"/>
  <c r="M174" i="5"/>
  <c r="K175" i="5"/>
  <c r="M175" i="5" s="1"/>
  <c r="L175" i="5"/>
  <c r="K176" i="5"/>
  <c r="L176" i="5"/>
  <c r="M176" i="5"/>
  <c r="K177" i="5"/>
  <c r="L177" i="5"/>
  <c r="M177" i="5"/>
  <c r="K178" i="5"/>
  <c r="M178" i="5" s="1"/>
  <c r="L178" i="5"/>
  <c r="K179" i="5"/>
  <c r="L179" i="5"/>
  <c r="K180" i="5"/>
  <c r="L180" i="5"/>
  <c r="M180" i="5"/>
  <c r="K181" i="5"/>
  <c r="L181" i="5"/>
  <c r="M181" i="5"/>
  <c r="K182" i="5"/>
  <c r="M182" i="5" s="1"/>
  <c r="L182" i="5"/>
  <c r="K183" i="5"/>
  <c r="L183" i="5"/>
  <c r="K184" i="5"/>
  <c r="M184" i="5" s="1"/>
  <c r="L184" i="5"/>
  <c r="K185" i="5"/>
  <c r="L185" i="5"/>
  <c r="M185" i="5" s="1"/>
  <c r="K186" i="5"/>
  <c r="L186" i="5"/>
  <c r="M186" i="5"/>
  <c r="K187" i="5"/>
  <c r="L187" i="5"/>
  <c r="K188" i="5"/>
  <c r="L188" i="5"/>
  <c r="K189" i="5"/>
  <c r="L189" i="5"/>
  <c r="M189" i="5"/>
  <c r="K190" i="5"/>
  <c r="L190" i="5"/>
  <c r="M190" i="5"/>
  <c r="K191" i="5"/>
  <c r="M191" i="5" s="1"/>
  <c r="L191" i="5"/>
  <c r="K192" i="5"/>
  <c r="L192" i="5"/>
  <c r="M192" i="5"/>
  <c r="K193" i="5"/>
  <c r="L193" i="5"/>
  <c r="M193" i="5"/>
  <c r="K194" i="5"/>
  <c r="M194" i="5" s="1"/>
  <c r="L194" i="5"/>
  <c r="K195" i="5"/>
  <c r="M195" i="5" s="1"/>
  <c r="L195" i="5"/>
  <c r="K196" i="5"/>
  <c r="L196" i="5"/>
  <c r="M196" i="5"/>
  <c r="K197" i="5"/>
  <c r="L197" i="5"/>
  <c r="M197" i="5"/>
  <c r="K198" i="5"/>
  <c r="M198" i="5" s="1"/>
  <c r="L198" i="5"/>
  <c r="K199" i="5"/>
  <c r="L199" i="5"/>
  <c r="K200" i="5"/>
  <c r="M200" i="5" s="1"/>
  <c r="L200" i="5"/>
  <c r="K201" i="5"/>
  <c r="L201" i="5"/>
  <c r="M201" i="5" s="1"/>
  <c r="K202" i="5"/>
  <c r="L202" i="5"/>
  <c r="M202" i="5"/>
  <c r="K203" i="5"/>
  <c r="L203" i="5"/>
  <c r="K204" i="5"/>
  <c r="L204" i="5"/>
  <c r="K205" i="5"/>
  <c r="L205" i="5"/>
  <c r="M205" i="5" s="1"/>
  <c r="K206" i="5"/>
  <c r="L206" i="5"/>
  <c r="M206" i="5"/>
  <c r="K207" i="5"/>
  <c r="M207" i="5" s="1"/>
  <c r="L207" i="5"/>
  <c r="K208" i="5"/>
  <c r="L208" i="5"/>
  <c r="M208" i="5" s="1"/>
  <c r="K209" i="5"/>
  <c r="L209" i="5"/>
  <c r="M209" i="5"/>
  <c r="K210" i="5"/>
  <c r="M210" i="5" s="1"/>
  <c r="L210" i="5"/>
  <c r="K211" i="5"/>
  <c r="L211" i="5"/>
  <c r="K212" i="5"/>
  <c r="L212" i="5"/>
  <c r="M212" i="5"/>
  <c r="K213" i="5"/>
  <c r="L213" i="5"/>
  <c r="M213" i="5"/>
  <c r="K214" i="5"/>
  <c r="M214" i="5" s="1"/>
  <c r="L214" i="5"/>
  <c r="K215" i="5"/>
  <c r="L215" i="5"/>
  <c r="K216" i="5"/>
  <c r="M216" i="5" s="1"/>
  <c r="L216" i="5"/>
  <c r="K217" i="5"/>
  <c r="L217" i="5"/>
  <c r="M217" i="5" s="1"/>
  <c r="K218" i="5"/>
  <c r="L218" i="5"/>
  <c r="M218" i="5"/>
  <c r="K219" i="5"/>
  <c r="L219" i="5"/>
  <c r="K220" i="5"/>
  <c r="M220" i="5" s="1"/>
  <c r="L220" i="5"/>
  <c r="K221" i="5"/>
  <c r="L221" i="5"/>
  <c r="M221" i="5"/>
  <c r="K222" i="5"/>
  <c r="L222" i="5"/>
  <c r="M222" i="5"/>
  <c r="K223" i="5"/>
  <c r="M223" i="5" s="1"/>
  <c r="L223" i="5"/>
  <c r="K224" i="5"/>
  <c r="L224" i="5"/>
  <c r="M224" i="5"/>
  <c r="K225" i="5"/>
  <c r="L225" i="5"/>
  <c r="M225" i="5"/>
  <c r="K226" i="5"/>
  <c r="M226" i="5" s="1"/>
  <c r="L226" i="5"/>
  <c r="K227" i="5"/>
  <c r="L227" i="5"/>
  <c r="K228" i="5"/>
  <c r="L228" i="5"/>
  <c r="M228" i="5"/>
  <c r="K229" i="5"/>
  <c r="L229" i="5"/>
  <c r="M229" i="5"/>
  <c r="K230" i="5"/>
  <c r="M230" i="5" s="1"/>
  <c r="L230" i="5"/>
  <c r="K231" i="5"/>
  <c r="L231" i="5"/>
  <c r="K232" i="5"/>
  <c r="M232" i="5" s="1"/>
  <c r="L232" i="5"/>
  <c r="K233" i="5"/>
  <c r="L233" i="5"/>
  <c r="M233" i="5" s="1"/>
  <c r="K234" i="5"/>
  <c r="L234" i="5"/>
  <c r="M234" i="5"/>
  <c r="K235" i="5"/>
  <c r="L235" i="5"/>
  <c r="K236" i="5"/>
  <c r="L236" i="5"/>
  <c r="K237" i="5"/>
  <c r="L237" i="5"/>
  <c r="M237" i="5"/>
  <c r="K238" i="5"/>
  <c r="L238" i="5"/>
  <c r="M238" i="5"/>
  <c r="K239" i="5"/>
  <c r="M239" i="5" s="1"/>
  <c r="L239" i="5"/>
  <c r="K240" i="5"/>
  <c r="L240" i="5"/>
  <c r="M240" i="5"/>
  <c r="K241" i="5"/>
  <c r="L241" i="5"/>
  <c r="M241" i="5"/>
  <c r="K242" i="5"/>
  <c r="M242" i="5" s="1"/>
  <c r="L242" i="5"/>
  <c r="K243" i="5"/>
  <c r="L243" i="5"/>
  <c r="K244" i="5"/>
  <c r="L244" i="5"/>
  <c r="M244" i="5"/>
  <c r="K245" i="5"/>
  <c r="L245" i="5"/>
  <c r="M245" i="5"/>
  <c r="K246" i="5"/>
  <c r="M246" i="5" s="1"/>
  <c r="L246" i="5"/>
  <c r="K247" i="5"/>
  <c r="L247" i="5"/>
  <c r="K248" i="5"/>
  <c r="M248" i="5" s="1"/>
  <c r="L248" i="5"/>
  <c r="K249" i="5"/>
  <c r="L249" i="5"/>
  <c r="M249" i="5" s="1"/>
  <c r="K250" i="5"/>
  <c r="L250" i="5"/>
  <c r="M250" i="5"/>
  <c r="K251" i="5"/>
  <c r="L251" i="5"/>
  <c r="K252" i="5"/>
  <c r="L252" i="5"/>
  <c r="K253" i="5"/>
  <c r="L253" i="5"/>
  <c r="M253" i="5"/>
  <c r="K254" i="5"/>
  <c r="L254" i="5"/>
  <c r="M254" i="5"/>
  <c r="K255" i="5"/>
  <c r="M255" i="5" s="1"/>
  <c r="L255" i="5"/>
  <c r="K256" i="5"/>
  <c r="L256" i="5"/>
  <c r="M256" i="5"/>
  <c r="K257" i="5"/>
  <c r="L257" i="5"/>
  <c r="M257" i="5"/>
  <c r="K258" i="5"/>
  <c r="M258" i="5" s="1"/>
  <c r="L258" i="5"/>
  <c r="K259" i="5"/>
  <c r="M259" i="5" s="1"/>
  <c r="L259" i="5"/>
  <c r="K260" i="5"/>
  <c r="L260" i="5"/>
  <c r="M260" i="5"/>
  <c r="K261" i="5"/>
  <c r="L261" i="5"/>
  <c r="M261" i="5"/>
  <c r="K262" i="5"/>
  <c r="M262" i="5" s="1"/>
  <c r="L262" i="5"/>
  <c r="K263" i="5"/>
  <c r="L263" i="5"/>
  <c r="K264" i="5"/>
  <c r="M264" i="5" s="1"/>
  <c r="L264" i="5"/>
  <c r="K265" i="5"/>
  <c r="L265" i="5"/>
  <c r="M265" i="5" s="1"/>
  <c r="K266" i="5"/>
  <c r="L266" i="5"/>
  <c r="M266" i="5"/>
  <c r="K267" i="5"/>
  <c r="L267" i="5"/>
  <c r="K268" i="5"/>
  <c r="L268" i="5"/>
  <c r="K269" i="5"/>
  <c r="L269" i="5"/>
  <c r="M269" i="5" s="1"/>
  <c r="K270" i="5"/>
  <c r="L270" i="5"/>
  <c r="M270" i="5"/>
  <c r="K271" i="5"/>
  <c r="M271" i="5" s="1"/>
  <c r="L271" i="5"/>
  <c r="K272" i="5"/>
  <c r="L272" i="5"/>
  <c r="M272" i="5" s="1"/>
  <c r="K273" i="5"/>
  <c r="L273" i="5"/>
  <c r="M273" i="5"/>
  <c r="K274" i="5"/>
  <c r="M274" i="5" s="1"/>
  <c r="L274" i="5"/>
  <c r="K275" i="5"/>
  <c r="L275" i="5"/>
  <c r="K276" i="5"/>
  <c r="L276" i="5"/>
  <c r="M276" i="5"/>
  <c r="K277" i="5"/>
  <c r="L277" i="5"/>
  <c r="M277" i="5"/>
  <c r="K278" i="5"/>
  <c r="M278" i="5" s="1"/>
  <c r="L278" i="5"/>
  <c r="K279" i="5"/>
  <c r="L279" i="5"/>
  <c r="K280" i="5"/>
  <c r="M280" i="5" s="1"/>
  <c r="L280" i="5"/>
  <c r="K281" i="5"/>
  <c r="L281" i="5"/>
  <c r="M281" i="5" s="1"/>
  <c r="K282" i="5"/>
  <c r="M282" i="5" s="1"/>
  <c r="L282" i="5"/>
  <c r="K283" i="5"/>
  <c r="L283" i="5"/>
  <c r="K284" i="5"/>
  <c r="L284" i="5"/>
  <c r="K285" i="5"/>
  <c r="L285" i="5"/>
  <c r="M285" i="5" s="1"/>
  <c r="K286" i="5"/>
  <c r="L286" i="5"/>
  <c r="M286" i="5"/>
  <c r="K287" i="5"/>
  <c r="M287" i="5" s="1"/>
  <c r="L287" i="5"/>
  <c r="K288" i="5"/>
  <c r="M288" i="5" s="1"/>
  <c r="L288" i="5"/>
  <c r="K289" i="5"/>
  <c r="L289" i="5"/>
  <c r="M289" i="5"/>
  <c r="K290" i="5"/>
  <c r="L290" i="5"/>
  <c r="M290" i="5"/>
  <c r="K291" i="5"/>
  <c r="M291" i="5" s="1"/>
  <c r="L291" i="5"/>
  <c r="K292" i="5"/>
  <c r="L292" i="5"/>
  <c r="M292" i="5"/>
  <c r="K293" i="5"/>
  <c r="L293" i="5"/>
  <c r="M293" i="5"/>
  <c r="K294" i="5"/>
  <c r="M294" i="5" s="1"/>
  <c r="L294" i="5"/>
  <c r="K295" i="5"/>
  <c r="L295" i="5"/>
  <c r="K296" i="5"/>
  <c r="M296" i="5" s="1"/>
  <c r="L296" i="5"/>
  <c r="K297" i="5"/>
  <c r="L297" i="5"/>
  <c r="M297" i="5" s="1"/>
  <c r="K298" i="5"/>
  <c r="L298" i="5"/>
  <c r="M298" i="5"/>
  <c r="K299" i="5"/>
  <c r="L299" i="5"/>
  <c r="K300" i="5"/>
  <c r="L300" i="5"/>
  <c r="K301" i="5"/>
  <c r="L301" i="5"/>
  <c r="M301" i="5"/>
  <c r="K302" i="5"/>
  <c r="L302" i="5"/>
  <c r="M302" i="5"/>
  <c r="K303" i="5"/>
  <c r="M303" i="5" s="1"/>
  <c r="L303" i="5"/>
  <c r="K304" i="5"/>
  <c r="M304" i="5" s="1"/>
  <c r="L304" i="5"/>
  <c r="K305" i="5"/>
  <c r="L305" i="5"/>
  <c r="M305" i="5" s="1"/>
  <c r="K306" i="5"/>
  <c r="L306" i="5"/>
  <c r="M306" i="5"/>
  <c r="K307" i="5"/>
  <c r="L307" i="5"/>
  <c r="K308" i="5"/>
  <c r="L308" i="5"/>
  <c r="M308" i="5" s="1"/>
  <c r="K309" i="5"/>
  <c r="L309" i="5"/>
  <c r="M309" i="5"/>
  <c r="K310" i="5"/>
  <c r="M310" i="5" s="1"/>
  <c r="L310" i="5"/>
  <c r="K311" i="5"/>
  <c r="L311" i="5"/>
  <c r="K312" i="5"/>
  <c r="L312" i="5"/>
  <c r="M312" i="5"/>
  <c r="K313" i="5"/>
  <c r="L313" i="5"/>
  <c r="M313" i="5" s="1"/>
  <c r="K314" i="5"/>
  <c r="L314" i="5"/>
  <c r="M314" i="5"/>
  <c r="K315" i="5"/>
  <c r="L315" i="5"/>
  <c r="K316" i="5"/>
  <c r="L316" i="5"/>
  <c r="K317" i="5"/>
  <c r="L317" i="5"/>
  <c r="M317" i="5"/>
  <c r="K318" i="5"/>
  <c r="L318" i="5"/>
  <c r="M318" i="5"/>
  <c r="K319" i="5"/>
  <c r="M319" i="5" s="1"/>
  <c r="L319" i="5"/>
  <c r="K320" i="5"/>
  <c r="L320" i="5"/>
  <c r="M320" i="5"/>
  <c r="K321" i="5"/>
  <c r="L321" i="5"/>
  <c r="M321" i="5"/>
  <c r="K322" i="5"/>
  <c r="M322" i="5" s="1"/>
  <c r="L322" i="5"/>
  <c r="K323" i="5"/>
  <c r="L323" i="5"/>
  <c r="K324" i="5"/>
  <c r="L324" i="5"/>
  <c r="M324" i="5"/>
  <c r="K325" i="5"/>
  <c r="L325" i="5"/>
  <c r="M325" i="5"/>
  <c r="K326" i="5"/>
  <c r="M326" i="5" s="1"/>
  <c r="L326" i="5"/>
  <c r="K327" i="5"/>
  <c r="M327" i="5" s="1"/>
  <c r="L327" i="5"/>
  <c r="K328" i="5"/>
  <c r="L328" i="5"/>
  <c r="M328" i="5"/>
  <c r="K329" i="5"/>
  <c r="L329" i="5"/>
  <c r="M329" i="5" s="1"/>
  <c r="K330" i="5"/>
  <c r="M330" i="5" s="1"/>
  <c r="L330" i="5"/>
  <c r="K331" i="5"/>
  <c r="L331" i="5"/>
  <c r="K332" i="5"/>
  <c r="M332" i="5" s="1"/>
  <c r="L332" i="5"/>
  <c r="K333" i="5"/>
  <c r="L333" i="5"/>
  <c r="M333" i="5"/>
  <c r="K334" i="5"/>
  <c r="L334" i="5"/>
  <c r="M334" i="5"/>
  <c r="K335" i="5"/>
  <c r="M335" i="5" s="1"/>
  <c r="L335" i="5"/>
  <c r="K336" i="5"/>
  <c r="L336" i="5"/>
  <c r="M336" i="5"/>
  <c r="K337" i="5"/>
  <c r="L337" i="5"/>
  <c r="M337" i="5"/>
  <c r="K338" i="5"/>
  <c r="M338" i="5" s="1"/>
  <c r="L338" i="5"/>
  <c r="K339" i="5"/>
  <c r="L339" i="5"/>
  <c r="K340" i="5"/>
  <c r="L340" i="5"/>
  <c r="M340" i="5"/>
  <c r="K341" i="5"/>
  <c r="L341" i="5"/>
  <c r="M341" i="5"/>
  <c r="K342" i="5"/>
  <c r="M342" i="5" s="1"/>
  <c r="L342" i="5"/>
  <c r="K343" i="5"/>
  <c r="L343" i="5"/>
  <c r="K344" i="5"/>
  <c r="M344" i="5" s="1"/>
  <c r="L344" i="5"/>
  <c r="K345" i="5"/>
  <c r="L345" i="5"/>
  <c r="M345" i="5" s="1"/>
  <c r="K346" i="5"/>
  <c r="M346" i="5" s="1"/>
  <c r="L346" i="5"/>
  <c r="K347" i="5"/>
  <c r="L347" i="5"/>
  <c r="K348" i="5"/>
  <c r="L348" i="5"/>
  <c r="K349" i="5"/>
  <c r="L349" i="5"/>
  <c r="M349" i="5" s="1"/>
  <c r="K350" i="5"/>
  <c r="L350" i="5"/>
  <c r="M350" i="5"/>
  <c r="K351" i="5"/>
  <c r="M351" i="5" s="1"/>
  <c r="L351" i="5"/>
  <c r="K352" i="5"/>
  <c r="M352" i="5" s="1"/>
  <c r="L352" i="5"/>
  <c r="K353" i="5"/>
  <c r="L353" i="5"/>
  <c r="M353" i="5"/>
  <c r="K354" i="5"/>
  <c r="L354" i="5"/>
  <c r="M354" i="5"/>
  <c r="K355" i="5"/>
  <c r="M355" i="5" s="1"/>
  <c r="L355" i="5"/>
  <c r="K356" i="5"/>
  <c r="L356" i="5"/>
  <c r="M356" i="5"/>
  <c r="K357" i="5"/>
  <c r="L357" i="5"/>
  <c r="M357" i="5"/>
  <c r="K358" i="5"/>
  <c r="M358" i="5" s="1"/>
  <c r="L358" i="5"/>
  <c r="K359" i="5"/>
  <c r="L359" i="5"/>
  <c r="K360" i="5"/>
  <c r="M360" i="5" s="1"/>
  <c r="L360" i="5"/>
  <c r="K361" i="5"/>
  <c r="L361" i="5"/>
  <c r="M361" i="5" s="1"/>
  <c r="K362" i="5"/>
  <c r="L362" i="5"/>
  <c r="M362" i="5"/>
  <c r="K363" i="5"/>
  <c r="L363" i="5"/>
  <c r="K364" i="5"/>
  <c r="L364" i="5"/>
  <c r="K365" i="5"/>
  <c r="L365" i="5"/>
  <c r="M365" i="5"/>
  <c r="K366" i="5"/>
  <c r="L366" i="5"/>
  <c r="M366" i="5"/>
  <c r="K367" i="5"/>
  <c r="M367" i="5" s="1"/>
  <c r="L367" i="5"/>
  <c r="K368" i="5"/>
  <c r="M368" i="5" s="1"/>
  <c r="L368" i="5"/>
  <c r="K369" i="5"/>
  <c r="L369" i="5"/>
  <c r="M369" i="5" s="1"/>
  <c r="K370" i="5"/>
  <c r="L370" i="5"/>
  <c r="M370" i="5"/>
  <c r="K371" i="5"/>
  <c r="L371" i="5"/>
  <c r="K372" i="5"/>
  <c r="L372" i="5"/>
  <c r="M372" i="5" s="1"/>
  <c r="K373" i="5"/>
  <c r="L373" i="5"/>
  <c r="M373" i="5"/>
  <c r="K374" i="5"/>
  <c r="L374" i="5"/>
  <c r="K375" i="5"/>
  <c r="M375" i="5" s="1"/>
  <c r="L375" i="5"/>
  <c r="K376" i="5"/>
  <c r="L376" i="5"/>
  <c r="M376" i="5"/>
  <c r="K377" i="5"/>
  <c r="L377" i="5"/>
  <c r="M377" i="5"/>
  <c r="K378" i="5"/>
  <c r="M378" i="5" s="1"/>
  <c r="L378" i="5"/>
  <c r="K379" i="5"/>
  <c r="L379" i="5"/>
  <c r="M379" i="5"/>
  <c r="K380" i="5"/>
  <c r="L380" i="5"/>
  <c r="M380" i="5"/>
  <c r="K381" i="5"/>
  <c r="M381" i="5" s="1"/>
  <c r="L381" i="5"/>
  <c r="K382" i="5"/>
  <c r="L382" i="5"/>
  <c r="K383" i="5"/>
  <c r="L383" i="5"/>
  <c r="M383" i="5"/>
  <c r="K384" i="5"/>
  <c r="L384" i="5"/>
  <c r="M384" i="5"/>
  <c r="K385" i="5"/>
  <c r="M385" i="5" s="1"/>
  <c r="L385" i="5"/>
  <c r="K386" i="5"/>
  <c r="L386" i="5"/>
  <c r="K387" i="5"/>
  <c r="M387" i="5" s="1"/>
  <c r="L387" i="5"/>
  <c r="K388" i="5"/>
  <c r="L388" i="5"/>
  <c r="M388" i="5" s="1"/>
  <c r="K389" i="5"/>
  <c r="L389" i="5"/>
  <c r="M389" i="5"/>
  <c r="K390" i="5"/>
  <c r="L390" i="5"/>
  <c r="K391" i="5"/>
  <c r="M391" i="5" s="1"/>
  <c r="L391" i="5"/>
  <c r="K392" i="5"/>
  <c r="L392" i="5"/>
  <c r="M392" i="5"/>
  <c r="K393" i="5"/>
  <c r="L393" i="5"/>
  <c r="M393" i="5"/>
  <c r="K394" i="5"/>
  <c r="M394" i="5" s="1"/>
  <c r="L394" i="5"/>
  <c r="K395" i="5"/>
  <c r="L395" i="5"/>
  <c r="M395" i="5"/>
  <c r="K396" i="5"/>
  <c r="L396" i="5"/>
  <c r="M396" i="5"/>
  <c r="K397" i="5"/>
  <c r="M397" i="5" s="1"/>
  <c r="L397" i="5"/>
  <c r="K398" i="5"/>
  <c r="L398" i="5"/>
  <c r="K399" i="5"/>
  <c r="L399" i="5"/>
  <c r="M399" i="5"/>
  <c r="K400" i="5"/>
  <c r="L400" i="5"/>
  <c r="M400" i="5"/>
  <c r="K401" i="5"/>
  <c r="M401" i="5" s="1"/>
  <c r="L401" i="5"/>
  <c r="K402" i="5"/>
  <c r="L402" i="5"/>
  <c r="K403" i="5"/>
  <c r="M403" i="5" s="1"/>
  <c r="L403" i="5"/>
  <c r="K404" i="5"/>
  <c r="L404" i="5"/>
  <c r="M404" i="5" s="1"/>
  <c r="K405" i="5"/>
  <c r="L405" i="5"/>
  <c r="M405" i="5"/>
  <c r="K406" i="5"/>
  <c r="L406" i="5"/>
  <c r="K407" i="5"/>
  <c r="M407" i="5" s="1"/>
  <c r="L407" i="5"/>
  <c r="K408" i="5"/>
  <c r="L408" i="5"/>
  <c r="M408" i="5"/>
  <c r="K409" i="5"/>
  <c r="L409" i="5"/>
  <c r="M409" i="5"/>
  <c r="K410" i="5"/>
  <c r="M410" i="5" s="1"/>
  <c r="L410" i="5"/>
  <c r="K411" i="5"/>
  <c r="L411" i="5"/>
  <c r="M411" i="5"/>
  <c r="K412" i="5"/>
  <c r="L412" i="5"/>
  <c r="M412" i="5"/>
  <c r="K413" i="5"/>
  <c r="M413" i="5" s="1"/>
  <c r="L413" i="5"/>
  <c r="K414" i="5"/>
  <c r="L414" i="5"/>
  <c r="K415" i="5"/>
  <c r="L415" i="5"/>
  <c r="M415" i="5"/>
  <c r="K416" i="5"/>
  <c r="L416" i="5"/>
  <c r="M416" i="5"/>
  <c r="K417" i="5"/>
  <c r="M417" i="5" s="1"/>
  <c r="L417" i="5"/>
  <c r="K418" i="5"/>
  <c r="L418" i="5"/>
  <c r="K419" i="5"/>
  <c r="M419" i="5" s="1"/>
  <c r="L419" i="5"/>
  <c r="K420" i="5"/>
  <c r="L420" i="5"/>
  <c r="M420" i="5" s="1"/>
  <c r="K421" i="5"/>
  <c r="L421" i="5"/>
  <c r="M421" i="5"/>
  <c r="K422" i="5"/>
  <c r="L422" i="5"/>
  <c r="K423" i="5"/>
  <c r="M423" i="5" s="1"/>
  <c r="L423" i="5"/>
  <c r="K424" i="5"/>
  <c r="L424" i="5"/>
  <c r="M424" i="5"/>
  <c r="K425" i="5"/>
  <c r="L425" i="5"/>
  <c r="M425" i="5"/>
  <c r="K426" i="5"/>
  <c r="M426" i="5" s="1"/>
  <c r="L426" i="5"/>
  <c r="K427" i="5"/>
  <c r="L427" i="5"/>
  <c r="M427" i="5"/>
  <c r="K428" i="5"/>
  <c r="L428" i="5"/>
  <c r="M428" i="5"/>
  <c r="K429" i="5"/>
  <c r="M429" i="5" s="1"/>
  <c r="L429" i="5"/>
  <c r="K430" i="5"/>
  <c r="L430" i="5"/>
  <c r="K431" i="5"/>
  <c r="L431" i="5"/>
  <c r="M431" i="5"/>
  <c r="K432" i="5"/>
  <c r="L432" i="5"/>
  <c r="M432" i="5"/>
  <c r="K433" i="5"/>
  <c r="M433" i="5" s="1"/>
  <c r="L433" i="5"/>
  <c r="K434" i="5"/>
  <c r="L434" i="5"/>
  <c r="K435" i="5"/>
  <c r="M435" i="5" s="1"/>
  <c r="L435" i="5"/>
  <c r="K436" i="5"/>
  <c r="L436" i="5"/>
  <c r="M436" i="5" s="1"/>
  <c r="K437" i="5"/>
  <c r="L437" i="5"/>
  <c r="M437" i="5"/>
  <c r="K438" i="5"/>
  <c r="L438" i="5"/>
  <c r="K439" i="5"/>
  <c r="M439" i="5" s="1"/>
  <c r="L439" i="5"/>
  <c r="K440" i="5"/>
  <c r="L440" i="5"/>
  <c r="M440" i="5"/>
  <c r="K441" i="5"/>
  <c r="L441" i="5"/>
  <c r="M441" i="5"/>
  <c r="K442" i="5"/>
  <c r="M442" i="5" s="1"/>
  <c r="L442" i="5"/>
  <c r="K443" i="5"/>
  <c r="L443" i="5"/>
  <c r="M443" i="5"/>
  <c r="K444" i="5"/>
  <c r="L444" i="5"/>
  <c r="M444" i="5"/>
  <c r="K445" i="5"/>
  <c r="M445" i="5" s="1"/>
  <c r="L445" i="5"/>
  <c r="K446" i="5"/>
  <c r="L446" i="5"/>
  <c r="K447" i="5"/>
  <c r="L447" i="5"/>
  <c r="M447" i="5"/>
  <c r="K448" i="5"/>
  <c r="L448" i="5"/>
  <c r="M448" i="5"/>
  <c r="K449" i="5"/>
  <c r="M449" i="5" s="1"/>
  <c r="L449" i="5"/>
  <c r="K450" i="5"/>
  <c r="L450" i="5"/>
  <c r="K451" i="5"/>
  <c r="M451" i="5" s="1"/>
  <c r="L451" i="5"/>
  <c r="K452" i="5"/>
  <c r="L452" i="5"/>
  <c r="M452" i="5" s="1"/>
  <c r="K453" i="5"/>
  <c r="L453" i="5"/>
  <c r="M453" i="5"/>
  <c r="K454" i="5"/>
  <c r="L454" i="5"/>
  <c r="K455" i="5"/>
  <c r="M455" i="5" s="1"/>
  <c r="L455" i="5"/>
  <c r="K456" i="5"/>
  <c r="L456" i="5"/>
  <c r="M456" i="5"/>
  <c r="K457" i="5"/>
  <c r="L457" i="5"/>
  <c r="M457" i="5"/>
  <c r="K458" i="5"/>
  <c r="M458" i="5" s="1"/>
  <c r="L458" i="5"/>
  <c r="K459" i="5"/>
  <c r="L459" i="5"/>
  <c r="M459" i="5"/>
  <c r="K460" i="5"/>
  <c r="L460" i="5"/>
  <c r="M460" i="5"/>
  <c r="K461" i="5"/>
  <c r="M461" i="5" s="1"/>
  <c r="L461" i="5"/>
  <c r="K462" i="5"/>
  <c r="L462" i="5"/>
  <c r="K463" i="5"/>
  <c r="L463" i="5"/>
  <c r="M463" i="5"/>
  <c r="K464" i="5"/>
  <c r="L464" i="5"/>
  <c r="M464" i="5"/>
  <c r="K465" i="5"/>
  <c r="M465" i="5" s="1"/>
  <c r="L465" i="5"/>
  <c r="K466" i="5"/>
  <c r="L466" i="5"/>
  <c r="K467" i="5"/>
  <c r="M467" i="5" s="1"/>
  <c r="L467" i="5"/>
  <c r="K468" i="5"/>
  <c r="L468" i="5"/>
  <c r="M468" i="5" s="1"/>
  <c r="K469" i="5"/>
  <c r="L469" i="5"/>
  <c r="M469" i="5"/>
  <c r="K470" i="5"/>
  <c r="L470" i="5"/>
  <c r="K471" i="5"/>
  <c r="M471" i="5" s="1"/>
  <c r="L471" i="5"/>
  <c r="K472" i="5"/>
  <c r="L472" i="5"/>
  <c r="M472" i="5"/>
  <c r="K473" i="5"/>
  <c r="L473" i="5"/>
  <c r="M473" i="5"/>
  <c r="K474" i="5"/>
  <c r="M474" i="5" s="1"/>
  <c r="L474" i="5"/>
  <c r="K475" i="5"/>
  <c r="L475" i="5"/>
  <c r="M475" i="5"/>
  <c r="K476" i="5"/>
  <c r="L476" i="5"/>
  <c r="M476" i="5"/>
  <c r="K477" i="5"/>
  <c r="M477" i="5" s="1"/>
  <c r="L477" i="5"/>
  <c r="K478" i="5"/>
  <c r="L478" i="5"/>
  <c r="K479" i="5"/>
  <c r="L479" i="5"/>
  <c r="M479" i="5"/>
  <c r="K480" i="5"/>
  <c r="L480" i="5"/>
  <c r="M480" i="5"/>
  <c r="K481" i="5"/>
  <c r="M481" i="5" s="1"/>
  <c r="L481" i="5"/>
  <c r="K482" i="5"/>
  <c r="L482" i="5"/>
  <c r="K483" i="5"/>
  <c r="M483" i="5" s="1"/>
  <c r="L483" i="5"/>
  <c r="K484" i="5"/>
  <c r="L484" i="5"/>
  <c r="M484" i="5" s="1"/>
  <c r="K485" i="5"/>
  <c r="L485" i="5"/>
  <c r="M485" i="5"/>
  <c r="K486" i="5"/>
  <c r="L486" i="5"/>
  <c r="K487" i="5"/>
  <c r="M487" i="5" s="1"/>
  <c r="L487" i="5"/>
  <c r="K488" i="5"/>
  <c r="L488" i="5"/>
  <c r="M488" i="5"/>
  <c r="K489" i="5"/>
  <c r="L489" i="5"/>
  <c r="M489" i="5"/>
  <c r="K490" i="5"/>
  <c r="M490" i="5" s="1"/>
  <c r="L490" i="5"/>
  <c r="K491" i="5"/>
  <c r="L491" i="5"/>
  <c r="M491" i="5"/>
  <c r="K492" i="5"/>
  <c r="L492" i="5"/>
  <c r="M492" i="5"/>
  <c r="K493" i="5"/>
  <c r="M493" i="5" s="1"/>
  <c r="L493" i="5"/>
  <c r="K494" i="5"/>
  <c r="L494" i="5"/>
  <c r="K495" i="5"/>
  <c r="L495" i="5"/>
  <c r="M495" i="5"/>
  <c r="K496" i="5"/>
  <c r="L496" i="5"/>
  <c r="M496" i="5"/>
  <c r="K497" i="5"/>
  <c r="M497" i="5" s="1"/>
  <c r="L497" i="5"/>
  <c r="K498" i="5"/>
  <c r="L498" i="5"/>
  <c r="K499" i="5"/>
  <c r="M499" i="5" s="1"/>
  <c r="L499" i="5"/>
  <c r="K500" i="5"/>
  <c r="L500" i="5"/>
  <c r="M500" i="5" s="1"/>
  <c r="K501" i="5"/>
  <c r="L501" i="5"/>
  <c r="M501" i="5"/>
  <c r="K502" i="5"/>
  <c r="L502" i="5"/>
  <c r="K503" i="5"/>
  <c r="M503" i="5" s="1"/>
  <c r="L503" i="5"/>
  <c r="K504" i="5"/>
  <c r="L504" i="5"/>
  <c r="M504" i="5"/>
  <c r="K505" i="5"/>
  <c r="L505" i="5"/>
  <c r="M505" i="5"/>
  <c r="K506" i="5"/>
  <c r="M506" i="5" s="1"/>
  <c r="L506" i="5"/>
  <c r="K507" i="5"/>
  <c r="L507" i="5"/>
  <c r="M507" i="5"/>
  <c r="K508" i="5"/>
  <c r="L508" i="5"/>
  <c r="M508" i="5"/>
  <c r="K509" i="5"/>
  <c r="M509" i="5" s="1"/>
  <c r="L509" i="5"/>
  <c r="K510" i="5"/>
  <c r="L510" i="5"/>
  <c r="K511" i="5"/>
  <c r="L511" i="5"/>
  <c r="M511" i="5"/>
  <c r="K512" i="5"/>
  <c r="L512" i="5"/>
  <c r="M512" i="5"/>
  <c r="K513" i="5"/>
  <c r="M513" i="5" s="1"/>
  <c r="L513" i="5"/>
  <c r="K514" i="5"/>
  <c r="L514" i="5"/>
  <c r="K515" i="5"/>
  <c r="M515" i="5" s="1"/>
  <c r="L515" i="5"/>
  <c r="K516" i="5"/>
  <c r="L516" i="5"/>
  <c r="M516" i="5" s="1"/>
  <c r="K517" i="5"/>
  <c r="L517" i="5"/>
  <c r="M517" i="5"/>
  <c r="K518" i="5"/>
  <c r="L518" i="5"/>
  <c r="K519" i="5"/>
  <c r="M519" i="5" s="1"/>
  <c r="L519" i="5"/>
  <c r="K520" i="5"/>
  <c r="L520" i="5"/>
  <c r="M520" i="5"/>
  <c r="K521" i="5"/>
  <c r="L521" i="5"/>
  <c r="M521" i="5"/>
  <c r="K522" i="5"/>
  <c r="M522" i="5" s="1"/>
  <c r="L522" i="5"/>
  <c r="K523" i="5"/>
  <c r="L523" i="5"/>
  <c r="M523" i="5"/>
  <c r="K524" i="5"/>
  <c r="L524" i="5"/>
  <c r="M524" i="5"/>
  <c r="K525" i="5"/>
  <c r="M525" i="5" s="1"/>
  <c r="L525" i="5"/>
  <c r="K526" i="5"/>
  <c r="L526" i="5"/>
  <c r="K527" i="5"/>
  <c r="L527" i="5"/>
  <c r="M527" i="5"/>
  <c r="K528" i="5"/>
  <c r="L528" i="5"/>
  <c r="M528" i="5"/>
  <c r="K529" i="5"/>
  <c r="M529" i="5" s="1"/>
  <c r="L529" i="5"/>
  <c r="K530" i="5"/>
  <c r="L530" i="5"/>
  <c r="K531" i="5"/>
  <c r="M531" i="5" s="1"/>
  <c r="L531" i="5"/>
  <c r="K532" i="5"/>
  <c r="L532" i="5"/>
  <c r="M532" i="5" s="1"/>
  <c r="M32" i="5"/>
  <c r="L32" i="5"/>
  <c r="Z32" i="5"/>
  <c r="Y32" i="5"/>
  <c r="AA32" i="5" s="1"/>
  <c r="P32" i="5"/>
  <c r="Q32" i="5"/>
  <c r="S32" i="5" s="1"/>
  <c r="H32" i="5"/>
  <c r="J32" i="5" s="1"/>
  <c r="G32" i="5"/>
  <c r="C41" i="5"/>
  <c r="C42" i="5" s="1"/>
  <c r="N9" i="4"/>
  <c r="O9" i="4"/>
  <c r="P9" i="4"/>
  <c r="N10" i="4"/>
  <c r="P10" i="4" s="1"/>
  <c r="O10" i="4"/>
  <c r="N11" i="4"/>
  <c r="P11" i="4" s="1"/>
  <c r="O11" i="4"/>
  <c r="N12" i="4"/>
  <c r="O12" i="4"/>
  <c r="P12" i="4"/>
  <c r="N13" i="4"/>
  <c r="O13" i="4"/>
  <c r="P13" i="4"/>
  <c r="N14" i="4"/>
  <c r="P14" i="4" s="1"/>
  <c r="O14" i="4"/>
  <c r="N15" i="4"/>
  <c r="P15" i="4" s="1"/>
  <c r="O15" i="4"/>
  <c r="N16" i="4"/>
  <c r="O16" i="4"/>
  <c r="P16" i="4"/>
  <c r="N17" i="4"/>
  <c r="O17" i="4"/>
  <c r="P17" i="4"/>
  <c r="N18" i="4"/>
  <c r="P18" i="4" s="1"/>
  <c r="O18" i="4"/>
  <c r="N19" i="4"/>
  <c r="P19" i="4" s="1"/>
  <c r="O19" i="4"/>
  <c r="N20" i="4"/>
  <c r="O20" i="4"/>
  <c r="P20" i="4"/>
  <c r="N21" i="4"/>
  <c r="O21" i="4"/>
  <c r="P21" i="4"/>
  <c r="N22" i="4"/>
  <c r="P22" i="4" s="1"/>
  <c r="O22" i="4"/>
  <c r="N23" i="4"/>
  <c r="P23" i="4" s="1"/>
  <c r="O23" i="4"/>
  <c r="N24" i="4"/>
  <c r="O24" i="4"/>
  <c r="P24" i="4"/>
  <c r="N25" i="4"/>
  <c r="O25" i="4"/>
  <c r="P25" i="4"/>
  <c r="N26" i="4"/>
  <c r="P26" i="4" s="1"/>
  <c r="O26" i="4"/>
  <c r="N27" i="4"/>
  <c r="P27" i="4" s="1"/>
  <c r="O27" i="4"/>
  <c r="N28" i="4"/>
  <c r="O28" i="4"/>
  <c r="P28" i="4"/>
  <c r="N29" i="4"/>
  <c r="O29" i="4"/>
  <c r="P29" i="4"/>
  <c r="N30" i="4"/>
  <c r="P30" i="4" s="1"/>
  <c r="O30" i="4"/>
  <c r="N31" i="4"/>
  <c r="P31" i="4" s="1"/>
  <c r="O31" i="4"/>
  <c r="N32" i="4"/>
  <c r="O32" i="4"/>
  <c r="P32" i="4"/>
  <c r="N33" i="4"/>
  <c r="O33" i="4"/>
  <c r="P33" i="4"/>
  <c r="N34" i="4"/>
  <c r="P34" i="4" s="1"/>
  <c r="O34" i="4"/>
  <c r="N35" i="4"/>
  <c r="P35" i="4" s="1"/>
  <c r="O35" i="4"/>
  <c r="N36" i="4"/>
  <c r="O36" i="4"/>
  <c r="P36" i="4"/>
  <c r="N37" i="4"/>
  <c r="O37" i="4"/>
  <c r="P37" i="4"/>
  <c r="N38" i="4"/>
  <c r="P38" i="4" s="1"/>
  <c r="O38" i="4"/>
  <c r="N39" i="4"/>
  <c r="P39" i="4" s="1"/>
  <c r="O39" i="4"/>
  <c r="N40" i="4"/>
  <c r="O40" i="4"/>
  <c r="P40" i="4"/>
  <c r="N41" i="4"/>
  <c r="O41" i="4"/>
  <c r="P41" i="4"/>
  <c r="N42" i="4"/>
  <c r="P42" i="4" s="1"/>
  <c r="O42" i="4"/>
  <c r="N43" i="4"/>
  <c r="P43" i="4" s="1"/>
  <c r="O43" i="4"/>
  <c r="N44" i="4"/>
  <c r="O44" i="4"/>
  <c r="P44" i="4"/>
  <c r="N45" i="4"/>
  <c r="O45" i="4"/>
  <c r="P45" i="4"/>
  <c r="N46" i="4"/>
  <c r="P46" i="4" s="1"/>
  <c r="O46" i="4"/>
  <c r="N47" i="4"/>
  <c r="P47" i="4" s="1"/>
  <c r="O47" i="4"/>
  <c r="N48" i="4"/>
  <c r="O48" i="4"/>
  <c r="P48" i="4"/>
  <c r="N49" i="4"/>
  <c r="O49" i="4"/>
  <c r="P49" i="4"/>
  <c r="N50" i="4"/>
  <c r="P50" i="4" s="1"/>
  <c r="O50" i="4"/>
  <c r="N51" i="4"/>
  <c r="P51" i="4" s="1"/>
  <c r="O51" i="4"/>
  <c r="N52" i="4"/>
  <c r="O52" i="4"/>
  <c r="P52" i="4"/>
  <c r="N53" i="4"/>
  <c r="O53" i="4"/>
  <c r="P53" i="4"/>
  <c r="N54" i="4"/>
  <c r="P54" i="4" s="1"/>
  <c r="O54" i="4"/>
  <c r="N55" i="4"/>
  <c r="P55" i="4" s="1"/>
  <c r="O55" i="4"/>
  <c r="N56" i="4"/>
  <c r="O56" i="4"/>
  <c r="P56" i="4"/>
  <c r="N57" i="4"/>
  <c r="O57" i="4"/>
  <c r="P57" i="4"/>
  <c r="N58" i="4"/>
  <c r="P58" i="4" s="1"/>
  <c r="O58" i="4"/>
  <c r="N59" i="4"/>
  <c r="P59" i="4" s="1"/>
  <c r="O59" i="4"/>
  <c r="N60" i="4"/>
  <c r="O60" i="4"/>
  <c r="P60" i="4"/>
  <c r="N61" i="4"/>
  <c r="O61" i="4"/>
  <c r="P61" i="4"/>
  <c r="N62" i="4"/>
  <c r="P62" i="4" s="1"/>
  <c r="O62" i="4"/>
  <c r="N63" i="4"/>
  <c r="P63" i="4" s="1"/>
  <c r="O63" i="4"/>
  <c r="N64" i="4"/>
  <c r="O64" i="4"/>
  <c r="P64" i="4"/>
  <c r="N65" i="4"/>
  <c r="O65" i="4"/>
  <c r="P65" i="4"/>
  <c r="N66" i="4"/>
  <c r="P66" i="4" s="1"/>
  <c r="O66" i="4"/>
  <c r="N67" i="4"/>
  <c r="P67" i="4" s="1"/>
  <c r="O67" i="4"/>
  <c r="N68" i="4"/>
  <c r="O68" i="4"/>
  <c r="P68" i="4"/>
  <c r="N69" i="4"/>
  <c r="O69" i="4"/>
  <c r="P69" i="4"/>
  <c r="N70" i="4"/>
  <c r="P70" i="4" s="1"/>
  <c r="O70" i="4"/>
  <c r="N71" i="4"/>
  <c r="P71" i="4" s="1"/>
  <c r="O71" i="4"/>
  <c r="N72" i="4"/>
  <c r="O72" i="4"/>
  <c r="P72" i="4"/>
  <c r="N73" i="4"/>
  <c r="O73" i="4"/>
  <c r="P73" i="4"/>
  <c r="N74" i="4"/>
  <c r="P74" i="4" s="1"/>
  <c r="O74" i="4"/>
  <c r="N75" i="4"/>
  <c r="P75" i="4" s="1"/>
  <c r="O75" i="4"/>
  <c r="N76" i="4"/>
  <c r="O76" i="4"/>
  <c r="P76" i="4"/>
  <c r="N77" i="4"/>
  <c r="O77" i="4"/>
  <c r="P77" i="4"/>
  <c r="N78" i="4"/>
  <c r="P78" i="4" s="1"/>
  <c r="O78" i="4"/>
  <c r="N79" i="4"/>
  <c r="P79" i="4" s="1"/>
  <c r="O79" i="4"/>
  <c r="N80" i="4"/>
  <c r="O80" i="4"/>
  <c r="P80" i="4"/>
  <c r="N81" i="4"/>
  <c r="O81" i="4"/>
  <c r="P81" i="4"/>
  <c r="N82" i="4"/>
  <c r="P82" i="4" s="1"/>
  <c r="O82" i="4"/>
  <c r="N83" i="4"/>
  <c r="P83" i="4" s="1"/>
  <c r="O83" i="4"/>
  <c r="N84" i="4"/>
  <c r="O84" i="4"/>
  <c r="P84" i="4"/>
  <c r="N85" i="4"/>
  <c r="O85" i="4"/>
  <c r="P85" i="4"/>
  <c r="N86" i="4"/>
  <c r="P86" i="4" s="1"/>
  <c r="O86" i="4"/>
  <c r="N87" i="4"/>
  <c r="P87" i="4" s="1"/>
  <c r="O87" i="4"/>
  <c r="N88" i="4"/>
  <c r="O88" i="4"/>
  <c r="P88" i="4"/>
  <c r="N89" i="4"/>
  <c r="O89" i="4"/>
  <c r="P89" i="4"/>
  <c r="N90" i="4"/>
  <c r="P90" i="4" s="1"/>
  <c r="O90" i="4"/>
  <c r="N91" i="4"/>
  <c r="P91" i="4" s="1"/>
  <c r="O91" i="4"/>
  <c r="N92" i="4"/>
  <c r="O92" i="4"/>
  <c r="P92" i="4"/>
  <c r="N93" i="4"/>
  <c r="O93" i="4"/>
  <c r="P93" i="4"/>
  <c r="N94" i="4"/>
  <c r="P94" i="4" s="1"/>
  <c r="O94" i="4"/>
  <c r="N95" i="4"/>
  <c r="P95" i="4" s="1"/>
  <c r="O95" i="4"/>
  <c r="N96" i="4"/>
  <c r="O96" i="4"/>
  <c r="P96" i="4"/>
  <c r="N97" i="4"/>
  <c r="O97" i="4"/>
  <c r="P97" i="4"/>
  <c r="N98" i="4"/>
  <c r="P98" i="4" s="1"/>
  <c r="O98" i="4"/>
  <c r="N99" i="4"/>
  <c r="P99" i="4" s="1"/>
  <c r="O99" i="4"/>
  <c r="N100" i="4"/>
  <c r="O100" i="4"/>
  <c r="P100" i="4"/>
  <c r="N101" i="4"/>
  <c r="O101" i="4"/>
  <c r="P101" i="4"/>
  <c r="N102" i="4"/>
  <c r="P102" i="4" s="1"/>
  <c r="O102" i="4"/>
  <c r="N103" i="4"/>
  <c r="P103" i="4" s="1"/>
  <c r="O103" i="4"/>
  <c r="N104" i="4"/>
  <c r="O104" i="4"/>
  <c r="P104" i="4"/>
  <c r="N105" i="4"/>
  <c r="O105" i="4"/>
  <c r="P105" i="4"/>
  <c r="N106" i="4"/>
  <c r="P106" i="4" s="1"/>
  <c r="O106" i="4"/>
  <c r="N107" i="4"/>
  <c r="P107" i="4" s="1"/>
  <c r="O107" i="4"/>
  <c r="N108" i="4"/>
  <c r="O108" i="4"/>
  <c r="P108" i="4"/>
  <c r="P8" i="4"/>
  <c r="O8" i="4"/>
  <c r="N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8" i="4"/>
  <c r="G1" i="4"/>
  <c r="F8" i="4"/>
  <c r="D8" i="4"/>
  <c r="E8" i="4"/>
  <c r="G8" i="4" s="1"/>
  <c r="C8" i="4"/>
  <c r="E11" i="2"/>
  <c r="G11" i="2"/>
  <c r="E10" i="2"/>
  <c r="G10" i="2"/>
  <c r="F10" i="2"/>
  <c r="D11" i="2"/>
  <c r="H11" i="1"/>
  <c r="I11" i="1"/>
  <c r="J11" i="1"/>
  <c r="H12" i="1"/>
  <c r="J12" i="1" s="1"/>
  <c r="I12" i="1"/>
  <c r="H13" i="1"/>
  <c r="I13" i="1"/>
  <c r="H14" i="1"/>
  <c r="I14" i="1"/>
  <c r="J14" i="1"/>
  <c r="H15" i="1"/>
  <c r="I15" i="1"/>
  <c r="J15" i="1"/>
  <c r="H16" i="1"/>
  <c r="J16" i="1" s="1"/>
  <c r="I16" i="1"/>
  <c r="H17" i="1"/>
  <c r="I17" i="1"/>
  <c r="H18" i="1"/>
  <c r="J18" i="1" s="1"/>
  <c r="I18" i="1"/>
  <c r="H19" i="1"/>
  <c r="I19" i="1"/>
  <c r="J19" i="1" s="1"/>
  <c r="H20" i="1"/>
  <c r="I20" i="1"/>
  <c r="J20" i="1"/>
  <c r="H21" i="1"/>
  <c r="I21" i="1"/>
  <c r="H22" i="1"/>
  <c r="I22" i="1"/>
  <c r="H23" i="1"/>
  <c r="I23" i="1"/>
  <c r="J23" i="1"/>
  <c r="H24" i="1"/>
  <c r="I24" i="1"/>
  <c r="J24" i="1"/>
  <c r="H25" i="1"/>
  <c r="J25" i="1" s="1"/>
  <c r="I25" i="1"/>
  <c r="H26" i="1"/>
  <c r="I26" i="1"/>
  <c r="J26" i="1"/>
  <c r="H27" i="1"/>
  <c r="I27" i="1"/>
  <c r="J27" i="1"/>
  <c r="H28" i="1"/>
  <c r="J28" i="1" s="1"/>
  <c r="I28" i="1"/>
  <c r="H29" i="1"/>
  <c r="I29" i="1"/>
  <c r="H30" i="1"/>
  <c r="I30" i="1"/>
  <c r="J30" i="1"/>
  <c r="H31" i="1"/>
  <c r="I31" i="1"/>
  <c r="J31" i="1"/>
  <c r="H32" i="1"/>
  <c r="J32" i="1" s="1"/>
  <c r="I32" i="1"/>
  <c r="H33" i="1"/>
  <c r="I33" i="1"/>
  <c r="H34" i="1"/>
  <c r="J34" i="1" s="1"/>
  <c r="I34" i="1"/>
  <c r="H35" i="1"/>
  <c r="I35" i="1"/>
  <c r="J35" i="1" s="1"/>
  <c r="H36" i="1"/>
  <c r="I36" i="1"/>
  <c r="J36" i="1"/>
  <c r="H37" i="1"/>
  <c r="I37" i="1"/>
  <c r="H38" i="1"/>
  <c r="I38" i="1"/>
  <c r="H39" i="1"/>
  <c r="I39" i="1"/>
  <c r="J39" i="1"/>
  <c r="H40" i="1"/>
  <c r="I40" i="1"/>
  <c r="J40" i="1"/>
  <c r="H41" i="1"/>
  <c r="J41" i="1" s="1"/>
  <c r="I41" i="1"/>
  <c r="H42" i="1"/>
  <c r="I42" i="1"/>
  <c r="J42" i="1"/>
  <c r="H43" i="1"/>
  <c r="I43" i="1"/>
  <c r="J43" i="1"/>
  <c r="H44" i="1"/>
  <c r="J44" i="1" s="1"/>
  <c r="I44" i="1"/>
  <c r="H45" i="1"/>
  <c r="J45" i="1" s="1"/>
  <c r="I45" i="1"/>
  <c r="H46" i="1"/>
  <c r="I46" i="1"/>
  <c r="J46" i="1"/>
  <c r="H47" i="1"/>
  <c r="I47" i="1"/>
  <c r="J47" i="1"/>
  <c r="H48" i="1"/>
  <c r="J48" i="1" s="1"/>
  <c r="I48" i="1"/>
  <c r="H49" i="1"/>
  <c r="I49" i="1"/>
  <c r="H50" i="1"/>
  <c r="J50" i="1" s="1"/>
  <c r="I50" i="1"/>
  <c r="H51" i="1"/>
  <c r="I51" i="1"/>
  <c r="J51" i="1" s="1"/>
  <c r="H52" i="1"/>
  <c r="I52" i="1"/>
  <c r="J52" i="1"/>
  <c r="H53" i="1"/>
  <c r="I53" i="1"/>
  <c r="H54" i="1"/>
  <c r="I54" i="1"/>
  <c r="H55" i="1"/>
  <c r="I55" i="1"/>
  <c r="J55" i="1" s="1"/>
  <c r="H56" i="1"/>
  <c r="I56" i="1"/>
  <c r="J56" i="1"/>
  <c r="H57" i="1"/>
  <c r="J57" i="1" s="1"/>
  <c r="I57" i="1"/>
  <c r="H58" i="1"/>
  <c r="I58" i="1"/>
  <c r="J58" i="1" s="1"/>
  <c r="H59" i="1"/>
  <c r="I59" i="1"/>
  <c r="J59" i="1"/>
  <c r="H60" i="1"/>
  <c r="J60" i="1" s="1"/>
  <c r="I60" i="1"/>
  <c r="H61" i="1"/>
  <c r="I61" i="1"/>
  <c r="H62" i="1"/>
  <c r="I62" i="1"/>
  <c r="J62" i="1"/>
  <c r="H63" i="1"/>
  <c r="I63" i="1"/>
  <c r="J63" i="1"/>
  <c r="H64" i="1"/>
  <c r="J64" i="1" s="1"/>
  <c r="I64" i="1"/>
  <c r="H65" i="1"/>
  <c r="I65" i="1"/>
  <c r="H66" i="1"/>
  <c r="J66" i="1" s="1"/>
  <c r="I66" i="1"/>
  <c r="H67" i="1"/>
  <c r="I67" i="1"/>
  <c r="J67" i="1" s="1"/>
  <c r="H68" i="1"/>
  <c r="I68" i="1"/>
  <c r="J68" i="1"/>
  <c r="H69" i="1"/>
  <c r="I69" i="1"/>
  <c r="H70" i="1"/>
  <c r="J70" i="1" s="1"/>
  <c r="I70" i="1"/>
  <c r="H71" i="1"/>
  <c r="I71" i="1"/>
  <c r="J71" i="1"/>
  <c r="H72" i="1"/>
  <c r="I72" i="1"/>
  <c r="J72" i="1"/>
  <c r="H73" i="1"/>
  <c r="J73" i="1" s="1"/>
  <c r="I73" i="1"/>
  <c r="H74" i="1"/>
  <c r="I74" i="1"/>
  <c r="J74" i="1"/>
  <c r="H75" i="1"/>
  <c r="I75" i="1"/>
  <c r="J75" i="1"/>
  <c r="H76" i="1"/>
  <c r="J76" i="1" s="1"/>
  <c r="I76" i="1"/>
  <c r="H77" i="1"/>
  <c r="I77" i="1"/>
  <c r="H78" i="1"/>
  <c r="I78" i="1"/>
  <c r="J78" i="1"/>
  <c r="H79" i="1"/>
  <c r="I79" i="1"/>
  <c r="J79" i="1"/>
  <c r="H80" i="1"/>
  <c r="J80" i="1" s="1"/>
  <c r="I80" i="1"/>
  <c r="H81" i="1"/>
  <c r="I81" i="1"/>
  <c r="H82" i="1"/>
  <c r="J82" i="1" s="1"/>
  <c r="I82" i="1"/>
  <c r="H83" i="1"/>
  <c r="I83" i="1"/>
  <c r="J83" i="1" s="1"/>
  <c r="H84" i="1"/>
  <c r="I84" i="1"/>
  <c r="J84" i="1"/>
  <c r="H85" i="1"/>
  <c r="I85" i="1"/>
  <c r="H86" i="1"/>
  <c r="I86" i="1"/>
  <c r="H87" i="1"/>
  <c r="I87" i="1"/>
  <c r="J87" i="1"/>
  <c r="H88" i="1"/>
  <c r="I88" i="1"/>
  <c r="J88" i="1"/>
  <c r="H89" i="1"/>
  <c r="J89" i="1" s="1"/>
  <c r="I89" i="1"/>
  <c r="H90" i="1"/>
  <c r="I90" i="1"/>
  <c r="J90" i="1"/>
  <c r="H91" i="1"/>
  <c r="I91" i="1"/>
  <c r="J91" i="1"/>
  <c r="H92" i="1"/>
  <c r="J92" i="1" s="1"/>
  <c r="I92" i="1"/>
  <c r="H93" i="1"/>
  <c r="I93" i="1"/>
  <c r="H94" i="1"/>
  <c r="I94" i="1"/>
  <c r="J94" i="1"/>
  <c r="H95" i="1"/>
  <c r="I95" i="1"/>
  <c r="J95" i="1"/>
  <c r="H96" i="1"/>
  <c r="J96" i="1" s="1"/>
  <c r="I96" i="1"/>
  <c r="H97" i="1"/>
  <c r="I97" i="1"/>
  <c r="H98" i="1"/>
  <c r="J98" i="1" s="1"/>
  <c r="I98" i="1"/>
  <c r="H99" i="1"/>
  <c r="I99" i="1"/>
  <c r="J99" i="1" s="1"/>
  <c r="H100" i="1"/>
  <c r="I100" i="1"/>
  <c r="J100" i="1"/>
  <c r="H101" i="1"/>
  <c r="I101" i="1"/>
  <c r="H102" i="1"/>
  <c r="I102" i="1"/>
  <c r="H103" i="1"/>
  <c r="I103" i="1"/>
  <c r="J103" i="1"/>
  <c r="H104" i="1"/>
  <c r="I104" i="1"/>
  <c r="J104" i="1"/>
  <c r="H105" i="1"/>
  <c r="J105" i="1" s="1"/>
  <c r="I105" i="1"/>
  <c r="H106" i="1"/>
  <c r="I106" i="1"/>
  <c r="J106" i="1"/>
  <c r="H107" i="1"/>
  <c r="I107" i="1"/>
  <c r="J107" i="1"/>
  <c r="H108" i="1"/>
  <c r="J108" i="1" s="1"/>
  <c r="I108" i="1"/>
  <c r="H109" i="1"/>
  <c r="J109" i="1" s="1"/>
  <c r="I109" i="1"/>
  <c r="H110" i="1"/>
  <c r="I110" i="1"/>
  <c r="J110" i="1"/>
  <c r="H111" i="1"/>
  <c r="I111" i="1"/>
  <c r="J111" i="1"/>
  <c r="H112" i="1"/>
  <c r="J112" i="1" s="1"/>
  <c r="I112" i="1"/>
  <c r="H113" i="1"/>
  <c r="I113" i="1"/>
  <c r="H114" i="1"/>
  <c r="J114" i="1" s="1"/>
  <c r="I114" i="1"/>
  <c r="H115" i="1"/>
  <c r="I115" i="1"/>
  <c r="J115" i="1" s="1"/>
  <c r="H116" i="1"/>
  <c r="I116" i="1"/>
  <c r="J116" i="1"/>
  <c r="H117" i="1"/>
  <c r="I117" i="1"/>
  <c r="H118" i="1"/>
  <c r="I118" i="1"/>
  <c r="H119" i="1"/>
  <c r="I119" i="1"/>
  <c r="J119" i="1" s="1"/>
  <c r="H120" i="1"/>
  <c r="I120" i="1"/>
  <c r="J120" i="1"/>
  <c r="H121" i="1"/>
  <c r="J121" i="1" s="1"/>
  <c r="I121" i="1"/>
  <c r="H122" i="1"/>
  <c r="I122" i="1"/>
  <c r="J122" i="1" s="1"/>
  <c r="H123" i="1"/>
  <c r="I123" i="1"/>
  <c r="J123" i="1"/>
  <c r="H124" i="1"/>
  <c r="J124" i="1" s="1"/>
  <c r="I124" i="1"/>
  <c r="H125" i="1"/>
  <c r="I125" i="1"/>
  <c r="H126" i="1"/>
  <c r="I126" i="1"/>
  <c r="J126" i="1"/>
  <c r="H127" i="1"/>
  <c r="I127" i="1"/>
  <c r="J127" i="1"/>
  <c r="H128" i="1"/>
  <c r="J128" i="1" s="1"/>
  <c r="I128" i="1"/>
  <c r="H129" i="1"/>
  <c r="I129" i="1"/>
  <c r="H130" i="1"/>
  <c r="J130" i="1" s="1"/>
  <c r="I130" i="1"/>
  <c r="H131" i="1"/>
  <c r="I131" i="1"/>
  <c r="J131" i="1" s="1"/>
  <c r="H132" i="1"/>
  <c r="I132" i="1"/>
  <c r="J132" i="1"/>
  <c r="H133" i="1"/>
  <c r="I133" i="1"/>
  <c r="H134" i="1"/>
  <c r="J134" i="1" s="1"/>
  <c r="I134" i="1"/>
  <c r="H135" i="1"/>
  <c r="I135" i="1"/>
  <c r="J135" i="1"/>
  <c r="H136" i="1"/>
  <c r="I136" i="1"/>
  <c r="J136" i="1"/>
  <c r="H137" i="1"/>
  <c r="J137" i="1" s="1"/>
  <c r="I137" i="1"/>
  <c r="H138" i="1"/>
  <c r="I138" i="1"/>
  <c r="J138" i="1"/>
  <c r="H139" i="1"/>
  <c r="I139" i="1"/>
  <c r="J139" i="1"/>
  <c r="H140" i="1"/>
  <c r="J140" i="1" s="1"/>
  <c r="I140" i="1"/>
  <c r="H141" i="1"/>
  <c r="I141" i="1"/>
  <c r="H142" i="1"/>
  <c r="I142" i="1"/>
  <c r="J142" i="1"/>
  <c r="H143" i="1"/>
  <c r="I143" i="1"/>
  <c r="J143" i="1"/>
  <c r="H144" i="1"/>
  <c r="J144" i="1" s="1"/>
  <c r="I144" i="1"/>
  <c r="H145" i="1"/>
  <c r="I145" i="1"/>
  <c r="H146" i="1"/>
  <c r="J146" i="1" s="1"/>
  <c r="I146" i="1"/>
  <c r="H147" i="1"/>
  <c r="I147" i="1"/>
  <c r="J147" i="1" s="1"/>
  <c r="H148" i="1"/>
  <c r="I148" i="1"/>
  <c r="J148" i="1"/>
  <c r="H149" i="1"/>
  <c r="I149" i="1"/>
  <c r="H150" i="1"/>
  <c r="I150" i="1"/>
  <c r="H151" i="1"/>
  <c r="I151" i="1"/>
  <c r="J151" i="1"/>
  <c r="H152" i="1"/>
  <c r="I152" i="1"/>
  <c r="J152" i="1"/>
  <c r="H153" i="1"/>
  <c r="J153" i="1" s="1"/>
  <c r="I153" i="1"/>
  <c r="H154" i="1"/>
  <c r="I154" i="1"/>
  <c r="J154" i="1"/>
  <c r="H155" i="1"/>
  <c r="I155" i="1"/>
  <c r="J155" i="1"/>
  <c r="H156" i="1"/>
  <c r="J156" i="1" s="1"/>
  <c r="I156" i="1"/>
  <c r="H157" i="1"/>
  <c r="I157" i="1"/>
  <c r="H158" i="1"/>
  <c r="I158" i="1"/>
  <c r="J158" i="1"/>
  <c r="H159" i="1"/>
  <c r="I159" i="1"/>
  <c r="J159" i="1"/>
  <c r="H160" i="1"/>
  <c r="J160" i="1" s="1"/>
  <c r="I160" i="1"/>
  <c r="H161" i="1"/>
  <c r="I161" i="1"/>
  <c r="H162" i="1"/>
  <c r="J162" i="1" s="1"/>
  <c r="I162" i="1"/>
  <c r="H163" i="1"/>
  <c r="I163" i="1"/>
  <c r="J163" i="1" s="1"/>
  <c r="H164" i="1"/>
  <c r="I164" i="1"/>
  <c r="J164" i="1"/>
  <c r="H165" i="1"/>
  <c r="I165" i="1"/>
  <c r="H166" i="1"/>
  <c r="I166" i="1"/>
  <c r="H167" i="1"/>
  <c r="I167" i="1"/>
  <c r="J167" i="1"/>
  <c r="H168" i="1"/>
  <c r="I168" i="1"/>
  <c r="J168" i="1"/>
  <c r="H169" i="1"/>
  <c r="J169" i="1" s="1"/>
  <c r="I169" i="1"/>
  <c r="H170" i="1"/>
  <c r="I170" i="1"/>
  <c r="J170" i="1"/>
  <c r="H171" i="1"/>
  <c r="I171" i="1"/>
  <c r="J171" i="1"/>
  <c r="H172" i="1"/>
  <c r="J172" i="1" s="1"/>
  <c r="I172" i="1"/>
  <c r="H173" i="1"/>
  <c r="J173" i="1" s="1"/>
  <c r="I173" i="1"/>
  <c r="H174" i="1"/>
  <c r="I174" i="1"/>
  <c r="J174" i="1"/>
  <c r="H175" i="1"/>
  <c r="I175" i="1"/>
  <c r="J175" i="1"/>
  <c r="H176" i="1"/>
  <c r="J176" i="1" s="1"/>
  <c r="I176" i="1"/>
  <c r="H177" i="1"/>
  <c r="I177" i="1"/>
  <c r="H178" i="1"/>
  <c r="J178" i="1" s="1"/>
  <c r="I178" i="1"/>
  <c r="H179" i="1"/>
  <c r="I179" i="1"/>
  <c r="J179" i="1" s="1"/>
  <c r="H180" i="1"/>
  <c r="I180" i="1"/>
  <c r="J180" i="1"/>
  <c r="H181" i="1"/>
  <c r="I181" i="1"/>
  <c r="H182" i="1"/>
  <c r="I182" i="1"/>
  <c r="H183" i="1"/>
  <c r="I183" i="1"/>
  <c r="J183" i="1" s="1"/>
  <c r="H184" i="1"/>
  <c r="I184" i="1"/>
  <c r="J184" i="1"/>
  <c r="H185" i="1"/>
  <c r="J185" i="1" s="1"/>
  <c r="I185" i="1"/>
  <c r="H186" i="1"/>
  <c r="I186" i="1"/>
  <c r="J186" i="1" s="1"/>
  <c r="H187" i="1"/>
  <c r="I187" i="1"/>
  <c r="J187" i="1"/>
  <c r="H188" i="1"/>
  <c r="J188" i="1" s="1"/>
  <c r="I188" i="1"/>
  <c r="H189" i="1"/>
  <c r="I189" i="1"/>
  <c r="H190" i="1"/>
  <c r="I190" i="1"/>
  <c r="J190" i="1"/>
  <c r="H191" i="1"/>
  <c r="I191" i="1"/>
  <c r="J191" i="1"/>
  <c r="H192" i="1"/>
  <c r="J192" i="1" s="1"/>
  <c r="I192" i="1"/>
  <c r="H193" i="1"/>
  <c r="I193" i="1"/>
  <c r="H194" i="1"/>
  <c r="J194" i="1" s="1"/>
  <c r="I194" i="1"/>
  <c r="H195" i="1"/>
  <c r="I195" i="1"/>
  <c r="J195" i="1" s="1"/>
  <c r="H196" i="1"/>
  <c r="I196" i="1"/>
  <c r="J196" i="1"/>
  <c r="H197" i="1"/>
  <c r="I197" i="1"/>
  <c r="H198" i="1"/>
  <c r="J198" i="1" s="1"/>
  <c r="I198" i="1"/>
  <c r="H199" i="1"/>
  <c r="I199" i="1"/>
  <c r="J199" i="1"/>
  <c r="H200" i="1"/>
  <c r="I200" i="1"/>
  <c r="J200" i="1"/>
  <c r="H201" i="1"/>
  <c r="J201" i="1" s="1"/>
  <c r="I201" i="1"/>
  <c r="H202" i="1"/>
  <c r="I202" i="1"/>
  <c r="J202" i="1"/>
  <c r="H203" i="1"/>
  <c r="I203" i="1"/>
  <c r="J203" i="1"/>
  <c r="H204" i="1"/>
  <c r="J204" i="1" s="1"/>
  <c r="I204" i="1"/>
  <c r="H205" i="1"/>
  <c r="I205" i="1"/>
  <c r="H206" i="1"/>
  <c r="I206" i="1"/>
  <c r="J206" i="1"/>
  <c r="H207" i="1"/>
  <c r="I207" i="1"/>
  <c r="J207" i="1"/>
  <c r="H208" i="1"/>
  <c r="J208" i="1" s="1"/>
  <c r="I208" i="1"/>
  <c r="H209" i="1"/>
  <c r="I209" i="1"/>
  <c r="H210" i="1"/>
  <c r="J210" i="1" s="1"/>
  <c r="I210" i="1"/>
  <c r="H211" i="1"/>
  <c r="I211" i="1"/>
  <c r="J211" i="1" s="1"/>
  <c r="H212" i="1"/>
  <c r="I212" i="1"/>
  <c r="J212" i="1"/>
  <c r="H213" i="1"/>
  <c r="I213" i="1"/>
  <c r="H214" i="1"/>
  <c r="I214" i="1"/>
  <c r="H215" i="1"/>
  <c r="I215" i="1"/>
  <c r="J215" i="1"/>
  <c r="H216" i="1"/>
  <c r="I216" i="1"/>
  <c r="J216" i="1"/>
  <c r="H217" i="1"/>
  <c r="J217" i="1" s="1"/>
  <c r="I217" i="1"/>
  <c r="H218" i="1"/>
  <c r="I218" i="1"/>
  <c r="J218" i="1"/>
  <c r="H219" i="1"/>
  <c r="I219" i="1"/>
  <c r="J219" i="1"/>
  <c r="H220" i="1"/>
  <c r="J220" i="1" s="1"/>
  <c r="I220" i="1"/>
  <c r="H221" i="1"/>
  <c r="I221" i="1"/>
  <c r="H222" i="1"/>
  <c r="I222" i="1"/>
  <c r="J222" i="1"/>
  <c r="H223" i="1"/>
  <c r="I223" i="1"/>
  <c r="J223" i="1"/>
  <c r="H224" i="1"/>
  <c r="J224" i="1" s="1"/>
  <c r="I224" i="1"/>
  <c r="H225" i="1"/>
  <c r="I225" i="1"/>
  <c r="H226" i="1"/>
  <c r="J226" i="1" s="1"/>
  <c r="I226" i="1"/>
  <c r="H227" i="1"/>
  <c r="I227" i="1"/>
  <c r="J227" i="1" s="1"/>
  <c r="H228" i="1"/>
  <c r="I228" i="1"/>
  <c r="J228" i="1"/>
  <c r="H229" i="1"/>
  <c r="I229" i="1"/>
  <c r="H230" i="1"/>
  <c r="I230" i="1"/>
  <c r="H231" i="1"/>
  <c r="I231" i="1"/>
  <c r="J231" i="1"/>
  <c r="H232" i="1"/>
  <c r="I232" i="1"/>
  <c r="J232" i="1"/>
  <c r="H233" i="1"/>
  <c r="J233" i="1" s="1"/>
  <c r="I233" i="1"/>
  <c r="H234" i="1"/>
  <c r="I234" i="1"/>
  <c r="J234" i="1"/>
  <c r="H235" i="1"/>
  <c r="I235" i="1"/>
  <c r="J235" i="1"/>
  <c r="H236" i="1"/>
  <c r="J236" i="1" s="1"/>
  <c r="I236" i="1"/>
  <c r="H237" i="1"/>
  <c r="J237" i="1" s="1"/>
  <c r="I237" i="1"/>
  <c r="H238" i="1"/>
  <c r="I238" i="1"/>
  <c r="J238" i="1"/>
  <c r="H239" i="1"/>
  <c r="I239" i="1"/>
  <c r="J239" i="1"/>
  <c r="H240" i="1"/>
  <c r="J240" i="1" s="1"/>
  <c r="I240" i="1"/>
  <c r="H241" i="1"/>
  <c r="I241" i="1"/>
  <c r="H242" i="1"/>
  <c r="J242" i="1" s="1"/>
  <c r="I242" i="1"/>
  <c r="H243" i="1"/>
  <c r="I243" i="1"/>
  <c r="J243" i="1" s="1"/>
  <c r="H244" i="1"/>
  <c r="I244" i="1"/>
  <c r="J244" i="1"/>
  <c r="H245" i="1"/>
  <c r="I245" i="1"/>
  <c r="H246" i="1"/>
  <c r="I246" i="1"/>
  <c r="H247" i="1"/>
  <c r="I247" i="1"/>
  <c r="J247" i="1" s="1"/>
  <c r="H248" i="1"/>
  <c r="I248" i="1"/>
  <c r="J248" i="1"/>
  <c r="H249" i="1"/>
  <c r="J249" i="1" s="1"/>
  <c r="I249" i="1"/>
  <c r="H250" i="1"/>
  <c r="I250" i="1"/>
  <c r="J250" i="1" s="1"/>
  <c r="H251" i="1"/>
  <c r="I251" i="1"/>
  <c r="J251" i="1"/>
  <c r="H252" i="1"/>
  <c r="J252" i="1" s="1"/>
  <c r="I252" i="1"/>
  <c r="H253" i="1"/>
  <c r="I253" i="1"/>
  <c r="H254" i="1"/>
  <c r="I254" i="1"/>
  <c r="J254" i="1"/>
  <c r="H255" i="1"/>
  <c r="I255" i="1"/>
  <c r="J255" i="1"/>
  <c r="H256" i="1"/>
  <c r="J256" i="1" s="1"/>
  <c r="I256" i="1"/>
  <c r="H257" i="1"/>
  <c r="I257" i="1"/>
  <c r="H258" i="1"/>
  <c r="J258" i="1" s="1"/>
  <c r="I258" i="1"/>
  <c r="H259" i="1"/>
  <c r="I259" i="1"/>
  <c r="J259" i="1" s="1"/>
  <c r="H260" i="1"/>
  <c r="I260" i="1"/>
  <c r="J260" i="1"/>
  <c r="H261" i="1"/>
  <c r="I261" i="1"/>
  <c r="H262" i="1"/>
  <c r="J262" i="1" s="1"/>
  <c r="I262" i="1"/>
  <c r="H263" i="1"/>
  <c r="I263" i="1"/>
  <c r="J263" i="1"/>
  <c r="H264" i="1"/>
  <c r="I264" i="1"/>
  <c r="J264" i="1"/>
  <c r="H265" i="1"/>
  <c r="J265" i="1" s="1"/>
  <c r="I265" i="1"/>
  <c r="H266" i="1"/>
  <c r="I266" i="1"/>
  <c r="J266" i="1"/>
  <c r="H267" i="1"/>
  <c r="I267" i="1"/>
  <c r="J267" i="1"/>
  <c r="H268" i="1"/>
  <c r="J268" i="1" s="1"/>
  <c r="I268" i="1"/>
  <c r="H269" i="1"/>
  <c r="I269" i="1"/>
  <c r="H270" i="1"/>
  <c r="I270" i="1"/>
  <c r="J270" i="1"/>
  <c r="H271" i="1"/>
  <c r="I271" i="1"/>
  <c r="J271" i="1"/>
  <c r="H272" i="1"/>
  <c r="J272" i="1" s="1"/>
  <c r="I272" i="1"/>
  <c r="H273" i="1"/>
  <c r="I273" i="1"/>
  <c r="H274" i="1"/>
  <c r="J274" i="1" s="1"/>
  <c r="I274" i="1"/>
  <c r="H275" i="1"/>
  <c r="I275" i="1"/>
  <c r="J275" i="1" s="1"/>
  <c r="H276" i="1"/>
  <c r="I276" i="1"/>
  <c r="J276" i="1"/>
  <c r="H277" i="1"/>
  <c r="I277" i="1"/>
  <c r="H278" i="1"/>
  <c r="I278" i="1"/>
  <c r="H279" i="1"/>
  <c r="I279" i="1"/>
  <c r="J279" i="1"/>
  <c r="H280" i="1"/>
  <c r="I280" i="1"/>
  <c r="J280" i="1"/>
  <c r="H281" i="1"/>
  <c r="J281" i="1" s="1"/>
  <c r="I281" i="1"/>
  <c r="H282" i="1"/>
  <c r="I282" i="1"/>
  <c r="J282" i="1"/>
  <c r="H283" i="1"/>
  <c r="I283" i="1"/>
  <c r="J283" i="1"/>
  <c r="H284" i="1"/>
  <c r="J284" i="1" s="1"/>
  <c r="I284" i="1"/>
  <c r="H285" i="1"/>
  <c r="I285" i="1"/>
  <c r="H286" i="1"/>
  <c r="I286" i="1"/>
  <c r="J286" i="1"/>
  <c r="H287" i="1"/>
  <c r="I287" i="1"/>
  <c r="J287" i="1"/>
  <c r="H288" i="1"/>
  <c r="J288" i="1" s="1"/>
  <c r="I288" i="1"/>
  <c r="H289" i="1"/>
  <c r="I289" i="1"/>
  <c r="H290" i="1"/>
  <c r="J290" i="1" s="1"/>
  <c r="I290" i="1"/>
  <c r="H291" i="1"/>
  <c r="I291" i="1"/>
  <c r="J291" i="1" s="1"/>
  <c r="H292" i="1"/>
  <c r="I292" i="1"/>
  <c r="J292" i="1"/>
  <c r="H293" i="1"/>
  <c r="I293" i="1"/>
  <c r="H294" i="1"/>
  <c r="I294" i="1"/>
  <c r="H295" i="1"/>
  <c r="I295" i="1"/>
  <c r="J295" i="1"/>
  <c r="H296" i="1"/>
  <c r="I296" i="1"/>
  <c r="J296" i="1"/>
  <c r="H297" i="1"/>
  <c r="J297" i="1" s="1"/>
  <c r="I297" i="1"/>
  <c r="H298" i="1"/>
  <c r="I298" i="1"/>
  <c r="J298" i="1"/>
  <c r="H299" i="1"/>
  <c r="I299" i="1"/>
  <c r="J299" i="1"/>
  <c r="H300" i="1"/>
  <c r="J300" i="1" s="1"/>
  <c r="I300" i="1"/>
  <c r="H301" i="1"/>
  <c r="J301" i="1" s="1"/>
  <c r="I301" i="1"/>
  <c r="H302" i="1"/>
  <c r="I302" i="1"/>
  <c r="J302" i="1"/>
  <c r="H303" i="1"/>
  <c r="I303" i="1"/>
  <c r="J303" i="1"/>
  <c r="H304" i="1"/>
  <c r="J304" i="1" s="1"/>
  <c r="I304" i="1"/>
  <c r="H305" i="1"/>
  <c r="I305" i="1"/>
  <c r="H306" i="1"/>
  <c r="J306" i="1" s="1"/>
  <c r="I306" i="1"/>
  <c r="H307" i="1"/>
  <c r="I307" i="1"/>
  <c r="J307" i="1" s="1"/>
  <c r="H308" i="1"/>
  <c r="I308" i="1"/>
  <c r="J308" i="1"/>
  <c r="H309" i="1"/>
  <c r="I309" i="1"/>
  <c r="H310" i="1"/>
  <c r="I310" i="1"/>
  <c r="H311" i="1"/>
  <c r="I311" i="1"/>
  <c r="J311" i="1" s="1"/>
  <c r="H312" i="1"/>
  <c r="I312" i="1"/>
  <c r="J312" i="1"/>
  <c r="H313" i="1"/>
  <c r="J313" i="1" s="1"/>
  <c r="I313" i="1"/>
  <c r="H314" i="1"/>
  <c r="I314" i="1"/>
  <c r="J314" i="1" s="1"/>
  <c r="H315" i="1"/>
  <c r="I315" i="1"/>
  <c r="J315" i="1"/>
  <c r="H316" i="1"/>
  <c r="J316" i="1" s="1"/>
  <c r="I316" i="1"/>
  <c r="H317" i="1"/>
  <c r="I317" i="1"/>
  <c r="H318" i="1"/>
  <c r="I318" i="1"/>
  <c r="J318" i="1"/>
  <c r="H319" i="1"/>
  <c r="I319" i="1"/>
  <c r="J319" i="1"/>
  <c r="H320" i="1"/>
  <c r="J320" i="1" s="1"/>
  <c r="I320" i="1"/>
  <c r="H321" i="1"/>
  <c r="I321" i="1"/>
  <c r="H322" i="1"/>
  <c r="J322" i="1" s="1"/>
  <c r="I322" i="1"/>
  <c r="H323" i="1"/>
  <c r="I323" i="1"/>
  <c r="J323" i="1" s="1"/>
  <c r="H324" i="1"/>
  <c r="I324" i="1"/>
  <c r="J324" i="1"/>
  <c r="H325" i="1"/>
  <c r="I325" i="1"/>
  <c r="H326" i="1"/>
  <c r="J326" i="1" s="1"/>
  <c r="I326" i="1"/>
  <c r="H327" i="1"/>
  <c r="I327" i="1"/>
  <c r="J327" i="1"/>
  <c r="H328" i="1"/>
  <c r="I328" i="1"/>
  <c r="J328" i="1"/>
  <c r="H329" i="1"/>
  <c r="J329" i="1" s="1"/>
  <c r="I329" i="1"/>
  <c r="H330" i="1"/>
  <c r="I330" i="1"/>
  <c r="J330" i="1"/>
  <c r="H331" i="1"/>
  <c r="I331" i="1"/>
  <c r="J331" i="1"/>
  <c r="H332" i="1"/>
  <c r="J332" i="1" s="1"/>
  <c r="I332" i="1"/>
  <c r="H333" i="1"/>
  <c r="I333" i="1"/>
  <c r="H334" i="1"/>
  <c r="I334" i="1"/>
  <c r="J334" i="1"/>
  <c r="H335" i="1"/>
  <c r="I335" i="1"/>
  <c r="J335" i="1"/>
  <c r="H336" i="1"/>
  <c r="J336" i="1" s="1"/>
  <c r="I336" i="1"/>
  <c r="H337" i="1"/>
  <c r="I337" i="1"/>
  <c r="H338" i="1"/>
  <c r="J338" i="1" s="1"/>
  <c r="I338" i="1"/>
  <c r="H339" i="1"/>
  <c r="I339" i="1"/>
  <c r="J339" i="1" s="1"/>
  <c r="H340" i="1"/>
  <c r="I340" i="1"/>
  <c r="J340" i="1"/>
  <c r="H341" i="1"/>
  <c r="I341" i="1"/>
  <c r="H342" i="1"/>
  <c r="I342" i="1"/>
  <c r="H343" i="1"/>
  <c r="I343" i="1"/>
  <c r="J343" i="1"/>
  <c r="H344" i="1"/>
  <c r="I344" i="1"/>
  <c r="J344" i="1"/>
  <c r="H345" i="1"/>
  <c r="J345" i="1" s="1"/>
  <c r="I345" i="1"/>
  <c r="H346" i="1"/>
  <c r="I346" i="1"/>
  <c r="J346" i="1"/>
  <c r="H347" i="1"/>
  <c r="I347" i="1"/>
  <c r="J347" i="1"/>
  <c r="H348" i="1"/>
  <c r="J348" i="1" s="1"/>
  <c r="I348" i="1"/>
  <c r="H349" i="1"/>
  <c r="I349" i="1"/>
  <c r="H350" i="1"/>
  <c r="I350" i="1"/>
  <c r="J350" i="1"/>
  <c r="H351" i="1"/>
  <c r="J351" i="1" s="1"/>
  <c r="I351" i="1"/>
  <c r="H352" i="1"/>
  <c r="J352" i="1" s="1"/>
  <c r="I352" i="1"/>
  <c r="H353" i="1"/>
  <c r="I353" i="1"/>
  <c r="J353" i="1"/>
  <c r="H354" i="1"/>
  <c r="I354" i="1"/>
  <c r="J354" i="1"/>
  <c r="H355" i="1"/>
  <c r="J355" i="1" s="1"/>
  <c r="I355" i="1"/>
  <c r="H356" i="1"/>
  <c r="I356" i="1"/>
  <c r="H357" i="1"/>
  <c r="I357" i="1"/>
  <c r="J357" i="1"/>
  <c r="H358" i="1"/>
  <c r="I358" i="1"/>
  <c r="J358" i="1"/>
  <c r="H359" i="1"/>
  <c r="J359" i="1" s="1"/>
  <c r="I359" i="1"/>
  <c r="H360" i="1"/>
  <c r="J360" i="1" s="1"/>
  <c r="I360" i="1"/>
  <c r="H361" i="1"/>
  <c r="I361" i="1"/>
  <c r="J361" i="1"/>
  <c r="H362" i="1"/>
  <c r="I362" i="1"/>
  <c r="J362" i="1"/>
  <c r="H363" i="1"/>
  <c r="J363" i="1" s="1"/>
  <c r="I363" i="1"/>
  <c r="H364" i="1"/>
  <c r="I364" i="1"/>
  <c r="H365" i="1"/>
  <c r="I365" i="1"/>
  <c r="J365" i="1"/>
  <c r="H366" i="1"/>
  <c r="I366" i="1"/>
  <c r="J366" i="1"/>
  <c r="H367" i="1"/>
  <c r="J367" i="1" s="1"/>
  <c r="I367" i="1"/>
  <c r="H368" i="1"/>
  <c r="J368" i="1" s="1"/>
  <c r="I368" i="1"/>
  <c r="H369" i="1"/>
  <c r="I369" i="1"/>
  <c r="J369" i="1"/>
  <c r="H370" i="1"/>
  <c r="I370" i="1"/>
  <c r="J370" i="1"/>
  <c r="H371" i="1"/>
  <c r="J371" i="1" s="1"/>
  <c r="I371" i="1"/>
  <c r="H372" i="1"/>
  <c r="I372" i="1"/>
  <c r="H373" i="1"/>
  <c r="I373" i="1"/>
  <c r="J373" i="1"/>
  <c r="H374" i="1"/>
  <c r="I374" i="1"/>
  <c r="J374" i="1"/>
  <c r="H375" i="1"/>
  <c r="J375" i="1" s="1"/>
  <c r="I375" i="1"/>
  <c r="H376" i="1"/>
  <c r="J376" i="1" s="1"/>
  <c r="I376" i="1"/>
  <c r="H377" i="1"/>
  <c r="I377" i="1"/>
  <c r="J377" i="1"/>
  <c r="H378" i="1"/>
  <c r="I378" i="1"/>
  <c r="J378" i="1"/>
  <c r="H379" i="1"/>
  <c r="J379" i="1" s="1"/>
  <c r="I379" i="1"/>
  <c r="H380" i="1"/>
  <c r="I380" i="1"/>
  <c r="H381" i="1"/>
  <c r="I381" i="1"/>
  <c r="J381" i="1"/>
  <c r="H382" i="1"/>
  <c r="I382" i="1"/>
  <c r="J382" i="1"/>
  <c r="H383" i="1"/>
  <c r="J383" i="1" s="1"/>
  <c r="I383" i="1"/>
  <c r="H384" i="1"/>
  <c r="I384" i="1"/>
  <c r="H385" i="1"/>
  <c r="J385" i="1" s="1"/>
  <c r="I385" i="1"/>
  <c r="H386" i="1"/>
  <c r="I386" i="1"/>
  <c r="J386" i="1" s="1"/>
  <c r="H387" i="1"/>
  <c r="I387" i="1"/>
  <c r="J387" i="1"/>
  <c r="H388" i="1"/>
  <c r="I388" i="1"/>
  <c r="H389" i="1"/>
  <c r="J389" i="1" s="1"/>
  <c r="I389" i="1"/>
  <c r="H390" i="1"/>
  <c r="I390" i="1"/>
  <c r="J390" i="1"/>
  <c r="H391" i="1"/>
  <c r="I391" i="1"/>
  <c r="J391" i="1"/>
  <c r="H392" i="1"/>
  <c r="J392" i="1" s="1"/>
  <c r="I392" i="1"/>
  <c r="H393" i="1"/>
  <c r="I393" i="1"/>
  <c r="J393" i="1"/>
  <c r="H394" i="1"/>
  <c r="I394" i="1"/>
  <c r="J394" i="1"/>
  <c r="H395" i="1"/>
  <c r="J395" i="1" s="1"/>
  <c r="I395" i="1"/>
  <c r="H396" i="1"/>
  <c r="I396" i="1"/>
  <c r="H397" i="1"/>
  <c r="I397" i="1"/>
  <c r="J397" i="1"/>
  <c r="H398" i="1"/>
  <c r="I398" i="1"/>
  <c r="J398" i="1"/>
  <c r="H399" i="1"/>
  <c r="J399" i="1" s="1"/>
  <c r="I399" i="1"/>
  <c r="H400" i="1"/>
  <c r="I400" i="1"/>
  <c r="H401" i="1"/>
  <c r="J401" i="1" s="1"/>
  <c r="I401" i="1"/>
  <c r="H402" i="1"/>
  <c r="I402" i="1"/>
  <c r="J402" i="1" s="1"/>
  <c r="H403" i="1"/>
  <c r="I403" i="1"/>
  <c r="J403" i="1"/>
  <c r="H404" i="1"/>
  <c r="I404" i="1"/>
  <c r="H405" i="1"/>
  <c r="J405" i="1" s="1"/>
  <c r="I405" i="1"/>
  <c r="H406" i="1"/>
  <c r="I406" i="1"/>
  <c r="J406" i="1"/>
  <c r="H407" i="1"/>
  <c r="I407" i="1"/>
  <c r="J407" i="1"/>
  <c r="H408" i="1"/>
  <c r="J408" i="1" s="1"/>
  <c r="I408" i="1"/>
  <c r="H409" i="1"/>
  <c r="I409" i="1"/>
  <c r="J409" i="1"/>
  <c r="H410" i="1"/>
  <c r="I410" i="1"/>
  <c r="J410" i="1"/>
  <c r="J10" i="1"/>
  <c r="H10" i="1"/>
  <c r="I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10" i="1"/>
  <c r="D12" i="1"/>
  <c r="D11" i="1"/>
  <c r="E10" i="1"/>
  <c r="C11" i="1"/>
  <c r="C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10" i="1"/>
  <c r="AE363" i="5" l="1"/>
  <c r="AE355" i="5"/>
  <c r="AE347" i="5"/>
  <c r="AE339" i="5"/>
  <c r="AE331" i="5"/>
  <c r="AE323" i="5"/>
  <c r="AE315" i="5"/>
  <c r="AE307" i="5"/>
  <c r="AE299" i="5"/>
  <c r="AE291" i="5"/>
  <c r="AE283" i="5"/>
  <c r="AE275" i="5"/>
  <c r="AE267" i="5"/>
  <c r="AE259" i="5"/>
  <c r="AE251" i="5"/>
  <c r="AE243" i="5"/>
  <c r="AE235" i="5"/>
  <c r="AE227" i="5"/>
  <c r="AE219" i="5"/>
  <c r="AE211" i="5"/>
  <c r="AE203" i="5"/>
  <c r="AE195" i="5"/>
  <c r="AE187" i="5"/>
  <c r="AE179" i="5"/>
  <c r="AE171" i="5"/>
  <c r="AE163" i="5"/>
  <c r="AE155" i="5"/>
  <c r="AE147" i="5"/>
  <c r="AE139" i="5"/>
  <c r="AE131" i="5"/>
  <c r="AE123" i="5"/>
  <c r="AE115" i="5"/>
  <c r="AE107" i="5"/>
  <c r="AE99" i="5"/>
  <c r="AE91" i="5"/>
  <c r="AE83" i="5"/>
  <c r="AE75" i="5"/>
  <c r="AE67" i="5"/>
  <c r="AE59" i="5"/>
  <c r="AE51" i="5"/>
  <c r="AE43" i="5"/>
  <c r="AE35" i="5"/>
  <c r="V505" i="5"/>
  <c r="V489" i="5"/>
  <c r="V473" i="5"/>
  <c r="V457" i="5"/>
  <c r="V441" i="5"/>
  <c r="V425" i="5"/>
  <c r="V401" i="5"/>
  <c r="V385" i="5"/>
  <c r="V377" i="5"/>
  <c r="V367" i="5"/>
  <c r="V517" i="5"/>
  <c r="V344" i="5"/>
  <c r="V319" i="5"/>
  <c r="V280" i="5"/>
  <c r="V513" i="5"/>
  <c r="V497" i="5"/>
  <c r="V481" i="5"/>
  <c r="V465" i="5"/>
  <c r="V449" i="5"/>
  <c r="V433" i="5"/>
  <c r="V417" i="5"/>
  <c r="V409" i="5"/>
  <c r="V393" i="5"/>
  <c r="V328" i="5"/>
  <c r="V303" i="5"/>
  <c r="V264" i="5"/>
  <c r="V389" i="5"/>
  <c r="V381" i="5"/>
  <c r="V373" i="5"/>
  <c r="V360" i="5"/>
  <c r="V335" i="5"/>
  <c r="V296" i="5"/>
  <c r="V271" i="5"/>
  <c r="V371" i="5"/>
  <c r="V355" i="5"/>
  <c r="V339" i="5"/>
  <c r="V323" i="5"/>
  <c r="V307" i="5"/>
  <c r="V291" i="5"/>
  <c r="V275" i="5"/>
  <c r="V259" i="5"/>
  <c r="V251" i="5"/>
  <c r="V243" i="5"/>
  <c r="V235" i="5"/>
  <c r="V227" i="5"/>
  <c r="V219" i="5"/>
  <c r="V211" i="5"/>
  <c r="V203" i="5"/>
  <c r="V195" i="5"/>
  <c r="V187" i="5"/>
  <c r="V179" i="5"/>
  <c r="V171" i="5"/>
  <c r="V163" i="5"/>
  <c r="V155" i="5"/>
  <c r="V147" i="5"/>
  <c r="V139" i="5"/>
  <c r="V131" i="5"/>
  <c r="V123" i="5"/>
  <c r="V115" i="5"/>
  <c r="V107" i="5"/>
  <c r="V99" i="5"/>
  <c r="V91" i="5"/>
  <c r="V83" i="5"/>
  <c r="V75" i="5"/>
  <c r="V67" i="5"/>
  <c r="V59" i="5"/>
  <c r="V51" i="5"/>
  <c r="V43" i="5"/>
  <c r="V35" i="5"/>
  <c r="V359" i="5"/>
  <c r="V343" i="5"/>
  <c r="V327" i="5"/>
  <c r="V311" i="5"/>
  <c r="V295" i="5"/>
  <c r="V279" i="5"/>
  <c r="V263" i="5"/>
  <c r="M494" i="5"/>
  <c r="M462" i="5"/>
  <c r="M414" i="5"/>
  <c r="M398" i="5"/>
  <c r="M316" i="5"/>
  <c r="M275" i="5"/>
  <c r="M364" i="5"/>
  <c r="M300" i="5"/>
  <c r="M252" i="5"/>
  <c r="M227" i="5"/>
  <c r="M188" i="5"/>
  <c r="M163" i="5"/>
  <c r="M124" i="5"/>
  <c r="M99" i="5"/>
  <c r="M60" i="5"/>
  <c r="M35" i="5"/>
  <c r="M526" i="5"/>
  <c r="M510" i="5"/>
  <c r="M478" i="5"/>
  <c r="M446" i="5"/>
  <c r="M430" i="5"/>
  <c r="M382" i="5"/>
  <c r="M339" i="5"/>
  <c r="M311" i="5"/>
  <c r="M236" i="5"/>
  <c r="M211" i="5"/>
  <c r="M172" i="5"/>
  <c r="M147" i="5"/>
  <c r="M108" i="5"/>
  <c r="M83" i="5"/>
  <c r="M44" i="5"/>
  <c r="M530" i="5"/>
  <c r="M514" i="5"/>
  <c r="M498" i="5"/>
  <c r="M482" i="5"/>
  <c r="M466" i="5"/>
  <c r="M450" i="5"/>
  <c r="M434" i="5"/>
  <c r="M418" i="5"/>
  <c r="M402" i="5"/>
  <c r="M386" i="5"/>
  <c r="M359" i="5"/>
  <c r="M323" i="5"/>
  <c r="M295" i="5"/>
  <c r="M518" i="5"/>
  <c r="M502" i="5"/>
  <c r="M486" i="5"/>
  <c r="M470" i="5"/>
  <c r="M454" i="5"/>
  <c r="M438" i="5"/>
  <c r="M422" i="5"/>
  <c r="M406" i="5"/>
  <c r="M390" i="5"/>
  <c r="M374" i="5"/>
  <c r="M371" i="5"/>
  <c r="M348" i="5"/>
  <c r="M343" i="5"/>
  <c r="M307" i="5"/>
  <c r="M284" i="5"/>
  <c r="M279" i="5"/>
  <c r="M268" i="5"/>
  <c r="M243" i="5"/>
  <c r="M204" i="5"/>
  <c r="M179" i="5"/>
  <c r="M140" i="5"/>
  <c r="M115" i="5"/>
  <c r="M76" i="5"/>
  <c r="M51" i="5"/>
  <c r="M263" i="5"/>
  <c r="M247" i="5"/>
  <c r="M231" i="5"/>
  <c r="M215" i="5"/>
  <c r="M199" i="5"/>
  <c r="M183" i="5"/>
  <c r="M167" i="5"/>
  <c r="M151" i="5"/>
  <c r="M135" i="5"/>
  <c r="M119" i="5"/>
  <c r="M103" i="5"/>
  <c r="M87" i="5"/>
  <c r="M71" i="5"/>
  <c r="M55" i="5"/>
  <c r="M39" i="5"/>
  <c r="M363" i="5"/>
  <c r="M347" i="5"/>
  <c r="M331" i="5"/>
  <c r="M315" i="5"/>
  <c r="M299" i="5"/>
  <c r="M283" i="5"/>
  <c r="M267" i="5"/>
  <c r="M251" i="5"/>
  <c r="M235" i="5"/>
  <c r="M219" i="5"/>
  <c r="M203" i="5"/>
  <c r="M187" i="5"/>
  <c r="M171" i="5"/>
  <c r="M155" i="5"/>
  <c r="M139" i="5"/>
  <c r="M123" i="5"/>
  <c r="M107" i="5"/>
  <c r="M91" i="5"/>
  <c r="M75" i="5"/>
  <c r="M59" i="5"/>
  <c r="M43" i="5"/>
  <c r="R32" i="5"/>
  <c r="Q33" i="5" s="1"/>
  <c r="AB32" i="5"/>
  <c r="Z33" i="5"/>
  <c r="I32" i="5"/>
  <c r="H33" i="5" s="1"/>
  <c r="J33" i="5" s="1"/>
  <c r="H8" i="4"/>
  <c r="J8" i="4" s="1"/>
  <c r="F9" i="4" s="1"/>
  <c r="D9" i="4"/>
  <c r="I8" i="4"/>
  <c r="K8" i="4" s="1"/>
  <c r="C9" i="4"/>
  <c r="C11" i="2"/>
  <c r="J396" i="1"/>
  <c r="J380" i="1"/>
  <c r="J342" i="1"/>
  <c r="J317" i="1"/>
  <c r="J278" i="1"/>
  <c r="J253" i="1"/>
  <c r="J214" i="1"/>
  <c r="J189" i="1"/>
  <c r="J150" i="1"/>
  <c r="J125" i="1"/>
  <c r="J86" i="1"/>
  <c r="J61" i="1"/>
  <c r="J22" i="1"/>
  <c r="J400" i="1"/>
  <c r="J384" i="1"/>
  <c r="J372" i="1"/>
  <c r="J364" i="1"/>
  <c r="J356" i="1"/>
  <c r="J333" i="1"/>
  <c r="J294" i="1"/>
  <c r="J269" i="1"/>
  <c r="J230" i="1"/>
  <c r="J205" i="1"/>
  <c r="J166" i="1"/>
  <c r="J141" i="1"/>
  <c r="J102" i="1"/>
  <c r="J77" i="1"/>
  <c r="J38" i="1"/>
  <c r="J13" i="1"/>
  <c r="J404" i="1"/>
  <c r="J388" i="1"/>
  <c r="J349" i="1"/>
  <c r="J310" i="1"/>
  <c r="J285" i="1"/>
  <c r="J246" i="1"/>
  <c r="J221" i="1"/>
  <c r="J182" i="1"/>
  <c r="J157" i="1"/>
  <c r="J118" i="1"/>
  <c r="J93" i="1"/>
  <c r="J54" i="1"/>
  <c r="J29" i="1"/>
  <c r="J337" i="1"/>
  <c r="J321" i="1"/>
  <c r="J305" i="1"/>
  <c r="J289" i="1"/>
  <c r="J273" i="1"/>
  <c r="J257" i="1"/>
  <c r="J241" i="1"/>
  <c r="J225" i="1"/>
  <c r="J209" i="1"/>
  <c r="J193" i="1"/>
  <c r="J177" i="1"/>
  <c r="J161" i="1"/>
  <c r="J145" i="1"/>
  <c r="J129" i="1"/>
  <c r="J113" i="1"/>
  <c r="J97" i="1"/>
  <c r="J81" i="1"/>
  <c r="J65" i="1"/>
  <c r="J49" i="1"/>
  <c r="J33" i="1"/>
  <c r="J17" i="1"/>
  <c r="J341" i="1"/>
  <c r="J325" i="1"/>
  <c r="J309" i="1"/>
  <c r="J293" i="1"/>
  <c r="J277" i="1"/>
  <c r="J261" i="1"/>
  <c r="J245" i="1"/>
  <c r="J229" i="1"/>
  <c r="J213" i="1"/>
  <c r="J197" i="1"/>
  <c r="J181" i="1"/>
  <c r="J165" i="1"/>
  <c r="J149" i="1"/>
  <c r="J133" i="1"/>
  <c r="J117" i="1"/>
  <c r="J101" i="1"/>
  <c r="J85" i="1"/>
  <c r="J69" i="1"/>
  <c r="J53" i="1"/>
  <c r="J37" i="1"/>
  <c r="J21" i="1"/>
  <c r="P33" i="5" l="1"/>
  <c r="Y33" i="5"/>
  <c r="AB33" i="5"/>
  <c r="G33" i="5"/>
  <c r="I33" i="5" s="1"/>
  <c r="H34" i="5" s="1"/>
  <c r="J34" i="5" s="1"/>
  <c r="E9" i="4"/>
  <c r="G9" i="4" s="1"/>
  <c r="F11" i="2"/>
  <c r="D12" i="2"/>
  <c r="G12" i="2" s="1"/>
  <c r="AA33" i="5" l="1"/>
  <c r="Z34" i="5" s="1"/>
  <c r="G34" i="5"/>
  <c r="I34" i="5" s="1"/>
  <c r="H35" i="5" s="1"/>
  <c r="J35" i="5" s="1"/>
  <c r="H9" i="4"/>
  <c r="I9" i="4" s="1"/>
  <c r="K9" i="4" s="1"/>
  <c r="J9" i="4"/>
  <c r="F10" i="4" s="1"/>
  <c r="D10" i="4"/>
  <c r="C12" i="2"/>
  <c r="E12" i="2" s="1"/>
  <c r="AB34" i="5" l="1"/>
  <c r="Y34" i="5"/>
  <c r="G35" i="5"/>
  <c r="I35" i="5" s="1"/>
  <c r="E10" i="4"/>
  <c r="C10" i="4"/>
  <c r="AA34" i="5" l="1"/>
  <c r="Z35" i="5" s="1"/>
  <c r="H36" i="5"/>
  <c r="J36" i="5" s="1"/>
  <c r="G10" i="4"/>
  <c r="F12" i="2"/>
  <c r="D13" i="2"/>
  <c r="G13" i="2" s="1"/>
  <c r="AB35" i="5" l="1"/>
  <c r="Y35" i="5"/>
  <c r="G36" i="5"/>
  <c r="I36" i="5" s="1"/>
  <c r="H10" i="4"/>
  <c r="C13" i="2"/>
  <c r="E13" i="2" s="1"/>
  <c r="AA35" i="5" l="1"/>
  <c r="Z36" i="5" s="1"/>
  <c r="H37" i="5"/>
  <c r="J37" i="5" s="1"/>
  <c r="I10" i="4"/>
  <c r="K10" i="4" s="1"/>
  <c r="J10" i="4"/>
  <c r="F11" i="4" s="1"/>
  <c r="D11" i="4"/>
  <c r="AB36" i="5" l="1"/>
  <c r="Y36" i="5"/>
  <c r="G37" i="5"/>
  <c r="I37" i="5" s="1"/>
  <c r="C11" i="4"/>
  <c r="E11" i="4"/>
  <c r="G11" i="4" s="1"/>
  <c r="F13" i="2"/>
  <c r="D14" i="2"/>
  <c r="G14" i="2" s="1"/>
  <c r="AA36" i="5" l="1"/>
  <c r="Z37" i="5" s="1"/>
  <c r="H38" i="5"/>
  <c r="H11" i="4"/>
  <c r="C14" i="2"/>
  <c r="E14" i="2" s="1"/>
  <c r="AB37" i="5" l="1"/>
  <c r="Y37" i="5"/>
  <c r="J38" i="5"/>
  <c r="G38" i="5"/>
  <c r="I38" i="5" s="1"/>
  <c r="J11" i="4"/>
  <c r="F12" i="4" s="1"/>
  <c r="I11" i="4"/>
  <c r="K11" i="4" s="1"/>
  <c r="D12" i="4"/>
  <c r="AA37" i="5" l="1"/>
  <c r="Z38" i="5" s="1"/>
  <c r="H39" i="5"/>
  <c r="J39" i="5" s="1"/>
  <c r="C12" i="4"/>
  <c r="E12" i="4"/>
  <c r="F14" i="2"/>
  <c r="D15" i="2"/>
  <c r="G15" i="2" s="1"/>
  <c r="AB38" i="5" l="1"/>
  <c r="Y38" i="5"/>
  <c r="G39" i="5"/>
  <c r="I39" i="5" s="1"/>
  <c r="G12" i="4"/>
  <c r="C15" i="2"/>
  <c r="E15" i="2" s="1"/>
  <c r="AA38" i="5" l="1"/>
  <c r="Z39" i="5" s="1"/>
  <c r="H40" i="5"/>
  <c r="J40" i="5" s="1"/>
  <c r="H12" i="4"/>
  <c r="AB39" i="5" l="1"/>
  <c r="Y39" i="5"/>
  <c r="G40" i="5"/>
  <c r="I40" i="5" s="1"/>
  <c r="J12" i="4"/>
  <c r="F13" i="4" s="1"/>
  <c r="I12" i="4"/>
  <c r="K12" i="4" s="1"/>
  <c r="D13" i="4"/>
  <c r="F15" i="2"/>
  <c r="D16" i="2"/>
  <c r="G16" i="2" s="1"/>
  <c r="AA39" i="5" l="1"/>
  <c r="Z40" i="5" s="1"/>
  <c r="H41" i="5"/>
  <c r="J41" i="5" s="1"/>
  <c r="C13" i="4"/>
  <c r="E13" i="4"/>
  <c r="C16" i="2"/>
  <c r="E16" i="2" s="1"/>
  <c r="AB40" i="5" l="1"/>
  <c r="Y40" i="5"/>
  <c r="G41" i="5"/>
  <c r="G13" i="4"/>
  <c r="AA40" i="5" l="1"/>
  <c r="Z41" i="5" s="1"/>
  <c r="I41" i="5"/>
  <c r="H42" i="5" s="1"/>
  <c r="H13" i="4"/>
  <c r="F16" i="2"/>
  <c r="D17" i="2"/>
  <c r="G17" i="2" s="1"/>
  <c r="AB41" i="5" l="1"/>
  <c r="Y41" i="5"/>
  <c r="J42" i="5"/>
  <c r="G42" i="5"/>
  <c r="I42" i="5" s="1"/>
  <c r="H43" i="5" s="1"/>
  <c r="J43" i="5" s="1"/>
  <c r="I13" i="4"/>
  <c r="K13" i="4" s="1"/>
  <c r="J13" i="4"/>
  <c r="F14" i="4" s="1"/>
  <c r="D14" i="4"/>
  <c r="C17" i="2"/>
  <c r="E17" i="2" s="1"/>
  <c r="AA41" i="5" l="1"/>
  <c r="Z42" i="5" s="1"/>
  <c r="G43" i="5"/>
  <c r="I43" i="5" s="1"/>
  <c r="C14" i="4"/>
  <c r="E14" i="4"/>
  <c r="AB42" i="5" l="1"/>
  <c r="Y42" i="5"/>
  <c r="H44" i="5"/>
  <c r="J44" i="5" s="1"/>
  <c r="G14" i="4"/>
  <c r="F17" i="2"/>
  <c r="D18" i="2"/>
  <c r="G18" i="2" s="1"/>
  <c r="AA42" i="5" l="1"/>
  <c r="Z43" i="5" s="1"/>
  <c r="G44" i="5"/>
  <c r="I44" i="5" s="1"/>
  <c r="H14" i="4"/>
  <c r="C18" i="2"/>
  <c r="E18" i="2" s="1"/>
  <c r="AB43" i="5" l="1"/>
  <c r="Y43" i="5"/>
  <c r="H45" i="5"/>
  <c r="J14" i="4"/>
  <c r="F15" i="4" s="1"/>
  <c r="I14" i="4"/>
  <c r="K14" i="4" s="1"/>
  <c r="D15" i="4"/>
  <c r="AA43" i="5" l="1"/>
  <c r="Z44" i="5" s="1"/>
  <c r="J45" i="5"/>
  <c r="G45" i="5"/>
  <c r="I45" i="5" s="1"/>
  <c r="C15" i="4"/>
  <c r="E15" i="4"/>
  <c r="F18" i="2"/>
  <c r="D19" i="2"/>
  <c r="G19" i="2" s="1"/>
  <c r="AB44" i="5" l="1"/>
  <c r="Y44" i="5"/>
  <c r="H46" i="5"/>
  <c r="J46" i="5" s="1"/>
  <c r="G15" i="4"/>
  <c r="C19" i="2"/>
  <c r="E19" i="2" s="1"/>
  <c r="AA44" i="5" l="1"/>
  <c r="Z45" i="5" s="1"/>
  <c r="G46" i="5"/>
  <c r="I46" i="5" s="1"/>
  <c r="H15" i="4"/>
  <c r="AB45" i="5" l="1"/>
  <c r="Y45" i="5"/>
  <c r="H47" i="5"/>
  <c r="I15" i="4"/>
  <c r="K15" i="4" s="1"/>
  <c r="J15" i="4"/>
  <c r="F16" i="4" s="1"/>
  <c r="D16" i="4"/>
  <c r="F19" i="2"/>
  <c r="D20" i="2"/>
  <c r="G20" i="2" s="1"/>
  <c r="AA45" i="5" l="1"/>
  <c r="Z46" i="5" s="1"/>
  <c r="J47" i="5"/>
  <c r="G47" i="5"/>
  <c r="I47" i="5" s="1"/>
  <c r="C16" i="4"/>
  <c r="E16" i="4"/>
  <c r="C20" i="2"/>
  <c r="E20" i="2" s="1"/>
  <c r="AB46" i="5" l="1"/>
  <c r="Y46" i="5"/>
  <c r="H48" i="5"/>
  <c r="J48" i="5" s="1"/>
  <c r="G16" i="4"/>
  <c r="AA46" i="5" l="1"/>
  <c r="Z47" i="5" s="1"/>
  <c r="G48" i="5"/>
  <c r="I48" i="5" s="1"/>
  <c r="H16" i="4"/>
  <c r="F20" i="2"/>
  <c r="D21" i="2"/>
  <c r="G21" i="2" s="1"/>
  <c r="AB47" i="5" l="1"/>
  <c r="Y47" i="5"/>
  <c r="H49" i="5"/>
  <c r="J49" i="5" s="1"/>
  <c r="J16" i="4"/>
  <c r="F17" i="4" s="1"/>
  <c r="I16" i="4"/>
  <c r="K16" i="4" s="1"/>
  <c r="D17" i="4"/>
  <c r="C21" i="2"/>
  <c r="E21" i="2" s="1"/>
  <c r="AA47" i="5" l="1"/>
  <c r="Z48" i="5" s="1"/>
  <c r="G49" i="5"/>
  <c r="C17" i="4"/>
  <c r="E17" i="4"/>
  <c r="AB48" i="5" l="1"/>
  <c r="Y48" i="5"/>
  <c r="I49" i="5"/>
  <c r="H50" i="5" s="1"/>
  <c r="G17" i="4"/>
  <c r="F21" i="2"/>
  <c r="D22" i="2"/>
  <c r="G22" i="2" s="1"/>
  <c r="AA48" i="5" l="1"/>
  <c r="Z49" i="5" s="1"/>
  <c r="G50" i="5"/>
  <c r="J50" i="5"/>
  <c r="H17" i="4"/>
  <c r="C22" i="2"/>
  <c r="E22" i="2" s="1"/>
  <c r="AB49" i="5" l="1"/>
  <c r="Y49" i="5"/>
  <c r="I50" i="5"/>
  <c r="H51" i="5" s="1"/>
  <c r="J51" i="5" s="1"/>
  <c r="I17" i="4"/>
  <c r="K17" i="4" s="1"/>
  <c r="J17" i="4"/>
  <c r="F18" i="4" s="1"/>
  <c r="D18" i="4"/>
  <c r="AA49" i="5" l="1"/>
  <c r="Z50" i="5" s="1"/>
  <c r="G51" i="5"/>
  <c r="I51" i="5" s="1"/>
  <c r="H52" i="5" s="1"/>
  <c r="J52" i="5" s="1"/>
  <c r="C18" i="4"/>
  <c r="E18" i="4"/>
  <c r="F22" i="2"/>
  <c r="D23" i="2"/>
  <c r="G23" i="2" s="1"/>
  <c r="AB50" i="5" l="1"/>
  <c r="Y50" i="5"/>
  <c r="G52" i="5"/>
  <c r="G18" i="4"/>
  <c r="C23" i="2"/>
  <c r="E23" i="2" s="1"/>
  <c r="AA50" i="5" l="1"/>
  <c r="Z51" i="5" s="1"/>
  <c r="I52" i="5"/>
  <c r="H53" i="5" s="1"/>
  <c r="H18" i="4"/>
  <c r="AB51" i="5" l="1"/>
  <c r="Y51" i="5"/>
  <c r="J53" i="5"/>
  <c r="G53" i="5"/>
  <c r="I53" i="5" s="1"/>
  <c r="H54" i="5" s="1"/>
  <c r="J54" i="5" s="1"/>
  <c r="J18" i="4"/>
  <c r="F19" i="4" s="1"/>
  <c r="I18" i="4"/>
  <c r="K18" i="4" s="1"/>
  <c r="D19" i="4"/>
  <c r="F23" i="2"/>
  <c r="D24" i="2"/>
  <c r="G24" i="2" s="1"/>
  <c r="AA51" i="5" l="1"/>
  <c r="Z52" i="5" s="1"/>
  <c r="G54" i="5"/>
  <c r="C19" i="4"/>
  <c r="E19" i="4"/>
  <c r="C24" i="2"/>
  <c r="E24" i="2" s="1"/>
  <c r="AB52" i="5" l="1"/>
  <c r="Y52" i="5"/>
  <c r="I54" i="5"/>
  <c r="H55" i="5" s="1"/>
  <c r="G19" i="4"/>
  <c r="AA52" i="5" l="1"/>
  <c r="Z53" i="5" s="1"/>
  <c r="J55" i="5"/>
  <c r="G55" i="5"/>
  <c r="H19" i="4"/>
  <c r="F24" i="2"/>
  <c r="D25" i="2"/>
  <c r="G25" i="2" s="1"/>
  <c r="AB53" i="5" l="1"/>
  <c r="Y53" i="5"/>
  <c r="I55" i="5"/>
  <c r="H56" i="5" s="1"/>
  <c r="J19" i="4"/>
  <c r="F20" i="4" s="1"/>
  <c r="I19" i="4"/>
  <c r="K19" i="4" s="1"/>
  <c r="D20" i="4"/>
  <c r="C25" i="2"/>
  <c r="E25" i="2" s="1"/>
  <c r="AA53" i="5" l="1"/>
  <c r="Z54" i="5" s="1"/>
  <c r="J56" i="5"/>
  <c r="G56" i="5"/>
  <c r="C20" i="4"/>
  <c r="E20" i="4"/>
  <c r="AB54" i="5" l="1"/>
  <c r="Y54" i="5"/>
  <c r="I56" i="5"/>
  <c r="H57" i="5" s="1"/>
  <c r="J57" i="5" s="1"/>
  <c r="G20" i="4"/>
  <c r="F25" i="2"/>
  <c r="D26" i="2"/>
  <c r="G26" i="2" s="1"/>
  <c r="AA54" i="5" l="1"/>
  <c r="Z55" i="5" s="1"/>
  <c r="G57" i="5"/>
  <c r="H20" i="4"/>
  <c r="C26" i="2"/>
  <c r="E26" i="2" s="1"/>
  <c r="AB55" i="5" l="1"/>
  <c r="Y55" i="5"/>
  <c r="I57" i="5"/>
  <c r="H58" i="5" s="1"/>
  <c r="I20" i="4"/>
  <c r="K20" i="4" s="1"/>
  <c r="J20" i="4"/>
  <c r="F21" i="4" s="1"/>
  <c r="D21" i="4"/>
  <c r="AA55" i="5" l="1"/>
  <c r="Z56" i="5" s="1"/>
  <c r="J58" i="5"/>
  <c r="G58" i="5"/>
  <c r="C21" i="4"/>
  <c r="E21" i="4"/>
  <c r="F26" i="2"/>
  <c r="D27" i="2"/>
  <c r="G27" i="2" s="1"/>
  <c r="AB56" i="5" l="1"/>
  <c r="Y56" i="5"/>
  <c r="I58" i="5"/>
  <c r="H59" i="5" s="1"/>
  <c r="G21" i="4"/>
  <c r="C27" i="2"/>
  <c r="E27" i="2" s="1"/>
  <c r="AA56" i="5" l="1"/>
  <c r="Z57" i="5" s="1"/>
  <c r="J59" i="5"/>
  <c r="G59" i="5"/>
  <c r="H21" i="4"/>
  <c r="AB57" i="5" l="1"/>
  <c r="Y57" i="5"/>
  <c r="I59" i="5"/>
  <c r="H60" i="5" s="1"/>
  <c r="J60" i="5" s="1"/>
  <c r="I21" i="4"/>
  <c r="K21" i="4" s="1"/>
  <c r="J21" i="4"/>
  <c r="F22" i="4" s="1"/>
  <c r="D22" i="4"/>
  <c r="F27" i="2"/>
  <c r="D28" i="2"/>
  <c r="G28" i="2" s="1"/>
  <c r="AA57" i="5" l="1"/>
  <c r="Z58" i="5" s="1"/>
  <c r="G60" i="5"/>
  <c r="C22" i="4"/>
  <c r="E22" i="4"/>
  <c r="C28" i="2"/>
  <c r="E28" i="2" s="1"/>
  <c r="AB58" i="5" l="1"/>
  <c r="Y58" i="5"/>
  <c r="I60" i="5"/>
  <c r="H61" i="5" s="1"/>
  <c r="G22" i="4"/>
  <c r="AA58" i="5" l="1"/>
  <c r="Z59" i="5" s="1"/>
  <c r="J61" i="5"/>
  <c r="G61" i="5"/>
  <c r="H22" i="4"/>
  <c r="F28" i="2"/>
  <c r="D29" i="2"/>
  <c r="G29" i="2" s="1"/>
  <c r="AB59" i="5" l="1"/>
  <c r="Y59" i="5"/>
  <c r="I61" i="5"/>
  <c r="H62" i="5" s="1"/>
  <c r="G62" i="5" s="1"/>
  <c r="J22" i="4"/>
  <c r="F23" i="4" s="1"/>
  <c r="I22" i="4"/>
  <c r="K22" i="4" s="1"/>
  <c r="D23" i="4"/>
  <c r="C29" i="2"/>
  <c r="E29" i="2" s="1"/>
  <c r="AA59" i="5" l="1"/>
  <c r="Z60" i="5" s="1"/>
  <c r="J62" i="5"/>
  <c r="I62" i="5" s="1"/>
  <c r="H63" i="5" s="1"/>
  <c r="C23" i="4"/>
  <c r="E23" i="4"/>
  <c r="AB60" i="5" l="1"/>
  <c r="Y60" i="5"/>
  <c r="J63" i="5"/>
  <c r="G63" i="5"/>
  <c r="G23" i="4"/>
  <c r="F29" i="2"/>
  <c r="D30" i="2"/>
  <c r="G30" i="2" s="1"/>
  <c r="AA60" i="5" l="1"/>
  <c r="Z61" i="5" s="1"/>
  <c r="I63" i="5"/>
  <c r="H64" i="5" s="1"/>
  <c r="G64" i="5" s="1"/>
  <c r="H23" i="4"/>
  <c r="C30" i="2"/>
  <c r="E30" i="2" s="1"/>
  <c r="AB61" i="5" l="1"/>
  <c r="Y61" i="5"/>
  <c r="AA61" i="5" s="1"/>
  <c r="J64" i="5"/>
  <c r="I64" i="5" s="1"/>
  <c r="H65" i="5" s="1"/>
  <c r="J23" i="4"/>
  <c r="F24" i="4" s="1"/>
  <c r="I23" i="4"/>
  <c r="K23" i="4" s="1"/>
  <c r="D24" i="4"/>
  <c r="Z62" i="5" l="1"/>
  <c r="J65" i="5"/>
  <c r="G65" i="5"/>
  <c r="C24" i="4"/>
  <c r="E24" i="4"/>
  <c r="F30" i="2"/>
  <c r="D31" i="2"/>
  <c r="G31" i="2" s="1"/>
  <c r="AB62" i="5" l="1"/>
  <c r="Y62" i="5"/>
  <c r="AA62" i="5" s="1"/>
  <c r="I65" i="5"/>
  <c r="H66" i="5" s="1"/>
  <c r="G24" i="4"/>
  <c r="C31" i="2"/>
  <c r="E31" i="2" s="1"/>
  <c r="Z63" i="5" l="1"/>
  <c r="J66" i="5"/>
  <c r="G66" i="5"/>
  <c r="H24" i="4"/>
  <c r="AB63" i="5" l="1"/>
  <c r="Y63" i="5"/>
  <c r="AA63" i="5" s="1"/>
  <c r="I66" i="5"/>
  <c r="H67" i="5" s="1"/>
  <c r="I24" i="4"/>
  <c r="K24" i="4" s="1"/>
  <c r="J24" i="4"/>
  <c r="F25" i="4" s="1"/>
  <c r="D25" i="4"/>
  <c r="F31" i="2"/>
  <c r="D32" i="2"/>
  <c r="G32" i="2" s="1"/>
  <c r="Z64" i="5" l="1"/>
  <c r="J67" i="5"/>
  <c r="G67" i="5"/>
  <c r="C25" i="4"/>
  <c r="E25" i="4"/>
  <c r="C32" i="2"/>
  <c r="E32" i="2" s="1"/>
  <c r="AB64" i="5" l="1"/>
  <c r="Y64" i="5"/>
  <c r="AA64" i="5" s="1"/>
  <c r="I67" i="5"/>
  <c r="H68" i="5" s="1"/>
  <c r="J68" i="5" s="1"/>
  <c r="G25" i="4"/>
  <c r="Z65" i="5" l="1"/>
  <c r="G68" i="5"/>
  <c r="H25" i="4"/>
  <c r="F32" i="2"/>
  <c r="D33" i="2"/>
  <c r="G33" i="2" s="1"/>
  <c r="AB65" i="5" l="1"/>
  <c r="Y65" i="5"/>
  <c r="AA65" i="5" s="1"/>
  <c r="I68" i="5"/>
  <c r="H69" i="5" s="1"/>
  <c r="I25" i="4"/>
  <c r="K25" i="4" s="1"/>
  <c r="J25" i="4"/>
  <c r="F26" i="4" s="1"/>
  <c r="D26" i="4"/>
  <c r="C33" i="2"/>
  <c r="E33" i="2" s="1"/>
  <c r="Z66" i="5" l="1"/>
  <c r="J69" i="5"/>
  <c r="G69" i="5"/>
  <c r="C26" i="4"/>
  <c r="E26" i="4"/>
  <c r="AB66" i="5" l="1"/>
  <c r="Y66" i="5"/>
  <c r="I69" i="5"/>
  <c r="H70" i="5" s="1"/>
  <c r="G26" i="4"/>
  <c r="F33" i="2"/>
  <c r="D34" i="2"/>
  <c r="G34" i="2" s="1"/>
  <c r="AA66" i="5" l="1"/>
  <c r="Z67" i="5" s="1"/>
  <c r="J70" i="5"/>
  <c r="G70" i="5"/>
  <c r="H26" i="4"/>
  <c r="C34" i="2"/>
  <c r="E34" i="2" s="1"/>
  <c r="AB67" i="5" l="1"/>
  <c r="Y67" i="5"/>
  <c r="I70" i="5"/>
  <c r="H71" i="5" s="1"/>
  <c r="J26" i="4"/>
  <c r="F27" i="4" s="1"/>
  <c r="I26" i="4"/>
  <c r="K26" i="4" s="1"/>
  <c r="D27" i="4"/>
  <c r="AA67" i="5" l="1"/>
  <c r="Z68" i="5"/>
  <c r="J71" i="5"/>
  <c r="G71" i="5"/>
  <c r="C27" i="4"/>
  <c r="E27" i="4"/>
  <c r="F34" i="2"/>
  <c r="D35" i="2"/>
  <c r="G35" i="2" s="1"/>
  <c r="AB68" i="5" l="1"/>
  <c r="Y68" i="5"/>
  <c r="I71" i="5"/>
  <c r="H72" i="5" s="1"/>
  <c r="J72" i="5" s="1"/>
  <c r="G27" i="4"/>
  <c r="C35" i="2"/>
  <c r="E35" i="2" s="1"/>
  <c r="AA68" i="5" l="1"/>
  <c r="Z69" i="5"/>
  <c r="G72" i="5"/>
  <c r="H27" i="4"/>
  <c r="AB69" i="5" l="1"/>
  <c r="Y69" i="5"/>
  <c r="AA69" i="5" s="1"/>
  <c r="I72" i="5"/>
  <c r="H73" i="5" s="1"/>
  <c r="I27" i="4"/>
  <c r="K27" i="4" s="1"/>
  <c r="J27" i="4"/>
  <c r="F28" i="4" s="1"/>
  <c r="D28" i="4"/>
  <c r="F35" i="2"/>
  <c r="D36" i="2"/>
  <c r="G36" i="2" s="1"/>
  <c r="Z70" i="5" l="1"/>
  <c r="J73" i="5"/>
  <c r="G73" i="5"/>
  <c r="C28" i="4"/>
  <c r="E28" i="4"/>
  <c r="C36" i="2"/>
  <c r="E36" i="2" s="1"/>
  <c r="AB70" i="5" l="1"/>
  <c r="Y70" i="5"/>
  <c r="I73" i="5"/>
  <c r="H74" i="5" s="1"/>
  <c r="J74" i="5" s="1"/>
  <c r="G28" i="4"/>
  <c r="AA70" i="5" l="1"/>
  <c r="Z71" i="5"/>
  <c r="G74" i="5"/>
  <c r="I74" i="5"/>
  <c r="H75" i="5" s="1"/>
  <c r="H28" i="4"/>
  <c r="F36" i="2"/>
  <c r="D37" i="2"/>
  <c r="G37" i="2" s="1"/>
  <c r="AA71" i="5" l="1"/>
  <c r="AB71" i="5"/>
  <c r="Y71" i="5"/>
  <c r="J75" i="5"/>
  <c r="G75" i="5"/>
  <c r="I28" i="4"/>
  <c r="K28" i="4" s="1"/>
  <c r="J28" i="4"/>
  <c r="F29" i="4" s="1"/>
  <c r="D29" i="4"/>
  <c r="C37" i="2"/>
  <c r="E37" i="2" s="1"/>
  <c r="Z72" i="5" l="1"/>
  <c r="I75" i="5"/>
  <c r="H76" i="5" s="1"/>
  <c r="C29" i="4"/>
  <c r="E29" i="4"/>
  <c r="AB72" i="5" l="1"/>
  <c r="Y72" i="5"/>
  <c r="AA72" i="5" s="1"/>
  <c r="J76" i="5"/>
  <c r="G76" i="5"/>
  <c r="G29" i="4"/>
  <c r="F37" i="2"/>
  <c r="D38" i="2"/>
  <c r="G38" i="2" s="1"/>
  <c r="Z73" i="5" l="1"/>
  <c r="I76" i="5"/>
  <c r="H77" i="5" s="1"/>
  <c r="H29" i="4"/>
  <c r="C38" i="2"/>
  <c r="E38" i="2" s="1"/>
  <c r="AB73" i="5" l="1"/>
  <c r="Y73" i="5"/>
  <c r="AA73" i="5" s="1"/>
  <c r="G77" i="5"/>
  <c r="J77" i="5"/>
  <c r="I29" i="4"/>
  <c r="K29" i="4" s="1"/>
  <c r="J29" i="4"/>
  <c r="F30" i="4" s="1"/>
  <c r="D30" i="4"/>
  <c r="Z74" i="5" l="1"/>
  <c r="I77" i="5"/>
  <c r="H78" i="5" s="1"/>
  <c r="C30" i="4"/>
  <c r="E30" i="4"/>
  <c r="F38" i="2"/>
  <c r="D39" i="2"/>
  <c r="G39" i="2" s="1"/>
  <c r="AB74" i="5" l="1"/>
  <c r="Y74" i="5"/>
  <c r="AA74" i="5" s="1"/>
  <c r="J78" i="5"/>
  <c r="G78" i="5"/>
  <c r="G30" i="4"/>
  <c r="C39" i="2"/>
  <c r="E39" i="2" s="1"/>
  <c r="Z75" i="5" l="1"/>
  <c r="I78" i="5"/>
  <c r="H79" i="5" s="1"/>
  <c r="H30" i="4"/>
  <c r="AA75" i="5" l="1"/>
  <c r="AB75" i="5"/>
  <c r="Y75" i="5"/>
  <c r="J79" i="5"/>
  <c r="G79" i="5"/>
  <c r="I30" i="4"/>
  <c r="K30" i="4" s="1"/>
  <c r="J30" i="4"/>
  <c r="F31" i="4" s="1"/>
  <c r="D31" i="4"/>
  <c r="F39" i="2"/>
  <c r="D40" i="2"/>
  <c r="G40" i="2" s="1"/>
  <c r="Z76" i="5" l="1"/>
  <c r="I79" i="5"/>
  <c r="H80" i="5" s="1"/>
  <c r="C31" i="4"/>
  <c r="E31" i="4"/>
  <c r="C40" i="2"/>
  <c r="E40" i="2" s="1"/>
  <c r="AB76" i="5" l="1"/>
  <c r="Y76" i="5"/>
  <c r="J80" i="5"/>
  <c r="G80" i="5"/>
  <c r="G31" i="4"/>
  <c r="AA76" i="5" l="1"/>
  <c r="Z77" i="5" s="1"/>
  <c r="I80" i="5"/>
  <c r="H81" i="5" s="1"/>
  <c r="G81" i="5" s="1"/>
  <c r="H31" i="4"/>
  <c r="F40" i="2"/>
  <c r="D41" i="2"/>
  <c r="G41" i="2" s="1"/>
  <c r="AB77" i="5" l="1"/>
  <c r="Y77" i="5"/>
  <c r="AA77" i="5" s="1"/>
  <c r="J81" i="5"/>
  <c r="I81" i="5" s="1"/>
  <c r="H82" i="5" s="1"/>
  <c r="I31" i="4"/>
  <c r="K31" i="4" s="1"/>
  <c r="J31" i="4"/>
  <c r="F32" i="4" s="1"/>
  <c r="D32" i="4"/>
  <c r="C41" i="2"/>
  <c r="E41" i="2" s="1"/>
  <c r="Z78" i="5" l="1"/>
  <c r="G82" i="5"/>
  <c r="J82" i="5"/>
  <c r="C32" i="4"/>
  <c r="E32" i="4"/>
  <c r="AB78" i="5" l="1"/>
  <c r="Y78" i="5"/>
  <c r="I82" i="5"/>
  <c r="H83" i="5" s="1"/>
  <c r="G32" i="4"/>
  <c r="F41" i="2"/>
  <c r="D42" i="2"/>
  <c r="G42" i="2" s="1"/>
  <c r="AA78" i="5" l="1"/>
  <c r="Z79" i="5"/>
  <c r="J83" i="5"/>
  <c r="G83" i="5"/>
  <c r="H32" i="4"/>
  <c r="C42" i="2"/>
  <c r="E42" i="2" s="1"/>
  <c r="AB79" i="5" l="1"/>
  <c r="Y79" i="5"/>
  <c r="I83" i="5"/>
  <c r="H84" i="5" s="1"/>
  <c r="I32" i="4"/>
  <c r="K32" i="4" s="1"/>
  <c r="J32" i="4"/>
  <c r="F33" i="4" s="1"/>
  <c r="D33" i="4"/>
  <c r="AA79" i="5" l="1"/>
  <c r="Z80" i="5" s="1"/>
  <c r="J84" i="5"/>
  <c r="G84" i="5"/>
  <c r="C33" i="4"/>
  <c r="E33" i="4"/>
  <c r="F42" i="2"/>
  <c r="D43" i="2"/>
  <c r="G43" i="2" s="1"/>
  <c r="AB80" i="5" l="1"/>
  <c r="AA80" i="5" s="1"/>
  <c r="Y80" i="5"/>
  <c r="I84" i="5"/>
  <c r="H85" i="5" s="1"/>
  <c r="G85" i="5" s="1"/>
  <c r="G33" i="4"/>
  <c r="C43" i="2"/>
  <c r="E43" i="2" s="1"/>
  <c r="Z81" i="5" l="1"/>
  <c r="J85" i="5"/>
  <c r="I85" i="5" s="1"/>
  <c r="H86" i="5" s="1"/>
  <c r="H33" i="4"/>
  <c r="AA81" i="5" l="1"/>
  <c r="AB81" i="5"/>
  <c r="Y81" i="5"/>
  <c r="G86" i="5"/>
  <c r="J86" i="5"/>
  <c r="I33" i="4"/>
  <c r="K33" i="4" s="1"/>
  <c r="J33" i="4"/>
  <c r="F34" i="4" s="1"/>
  <c r="D34" i="4"/>
  <c r="F43" i="2"/>
  <c r="D44" i="2"/>
  <c r="G44" i="2" s="1"/>
  <c r="Z82" i="5" l="1"/>
  <c r="I86" i="5"/>
  <c r="H87" i="5" s="1"/>
  <c r="G87" i="5" s="1"/>
  <c r="C34" i="4"/>
  <c r="E34" i="4"/>
  <c r="C44" i="2"/>
  <c r="E44" i="2" s="1"/>
  <c r="AB82" i="5" l="1"/>
  <c r="Y82" i="5"/>
  <c r="J87" i="5"/>
  <c r="I87" i="5" s="1"/>
  <c r="H88" i="5" s="1"/>
  <c r="G34" i="4"/>
  <c r="AA82" i="5" l="1"/>
  <c r="Z83" i="5" s="1"/>
  <c r="J88" i="5"/>
  <c r="G88" i="5"/>
  <c r="H34" i="4"/>
  <c r="F44" i="2"/>
  <c r="D45" i="2"/>
  <c r="G45" i="2" s="1"/>
  <c r="AB83" i="5" l="1"/>
  <c r="Y83" i="5"/>
  <c r="I88" i="5"/>
  <c r="H89" i="5" s="1"/>
  <c r="J34" i="4"/>
  <c r="F35" i="4" s="1"/>
  <c r="I34" i="4"/>
  <c r="K34" i="4" s="1"/>
  <c r="D35" i="4"/>
  <c r="C45" i="2"/>
  <c r="E45" i="2" s="1"/>
  <c r="AA83" i="5" l="1"/>
  <c r="Z84" i="5"/>
  <c r="G89" i="5"/>
  <c r="J89" i="5"/>
  <c r="C35" i="4"/>
  <c r="E35" i="4"/>
  <c r="AB84" i="5" l="1"/>
  <c r="Y84" i="5"/>
  <c r="I89" i="5"/>
  <c r="H90" i="5" s="1"/>
  <c r="G35" i="4"/>
  <c r="F45" i="2"/>
  <c r="D46" i="2"/>
  <c r="G46" i="2" s="1"/>
  <c r="AA84" i="5" l="1"/>
  <c r="Z85" i="5" s="1"/>
  <c r="J90" i="5"/>
  <c r="G90" i="5"/>
  <c r="H35" i="4"/>
  <c r="C46" i="2"/>
  <c r="E46" i="2" s="1"/>
  <c r="AB85" i="5" l="1"/>
  <c r="Y85" i="5"/>
  <c r="I90" i="5"/>
  <c r="H91" i="5" s="1"/>
  <c r="J35" i="4"/>
  <c r="F36" i="4" s="1"/>
  <c r="I35" i="4"/>
  <c r="K35" i="4" s="1"/>
  <c r="D36" i="4"/>
  <c r="AA85" i="5" l="1"/>
  <c r="Z86" i="5"/>
  <c r="J91" i="5"/>
  <c r="G91" i="5"/>
  <c r="C36" i="4"/>
  <c r="E36" i="4"/>
  <c r="F46" i="2"/>
  <c r="D47" i="2"/>
  <c r="G47" i="2" s="1"/>
  <c r="AB86" i="5" l="1"/>
  <c r="Y86" i="5"/>
  <c r="I91" i="5"/>
  <c r="H92" i="5" s="1"/>
  <c r="G36" i="4"/>
  <c r="C47" i="2"/>
  <c r="E47" i="2" s="1"/>
  <c r="AA86" i="5" l="1"/>
  <c r="Z87" i="5" s="1"/>
  <c r="G92" i="5"/>
  <c r="J92" i="5"/>
  <c r="H36" i="4"/>
  <c r="AB87" i="5" l="1"/>
  <c r="Y87" i="5"/>
  <c r="AA87" i="5" s="1"/>
  <c r="I92" i="5"/>
  <c r="H93" i="5" s="1"/>
  <c r="I36" i="4"/>
  <c r="K36" i="4" s="1"/>
  <c r="J36" i="4"/>
  <c r="F37" i="4" s="1"/>
  <c r="D37" i="4"/>
  <c r="F47" i="2"/>
  <c r="D48" i="2"/>
  <c r="G48" i="2" s="1"/>
  <c r="Z88" i="5" l="1"/>
  <c r="J93" i="5"/>
  <c r="G93" i="5"/>
  <c r="C37" i="4"/>
  <c r="E37" i="4"/>
  <c r="C48" i="2"/>
  <c r="E48" i="2" s="1"/>
  <c r="AB88" i="5" l="1"/>
  <c r="Y88" i="5"/>
  <c r="I93" i="5"/>
  <c r="H94" i="5" s="1"/>
  <c r="G37" i="4"/>
  <c r="AA88" i="5" l="1"/>
  <c r="Z89" i="5"/>
  <c r="G94" i="5"/>
  <c r="J94" i="5"/>
  <c r="H37" i="4"/>
  <c r="F48" i="2"/>
  <c r="D49" i="2"/>
  <c r="G49" i="2" s="1"/>
  <c r="AB89" i="5" l="1"/>
  <c r="Y89" i="5"/>
  <c r="I94" i="5"/>
  <c r="H95" i="5" s="1"/>
  <c r="I37" i="4"/>
  <c r="K37" i="4" s="1"/>
  <c r="J37" i="4"/>
  <c r="F38" i="4" s="1"/>
  <c r="D38" i="4"/>
  <c r="C49" i="2"/>
  <c r="E49" i="2" s="1"/>
  <c r="AA89" i="5" l="1"/>
  <c r="Z90" i="5"/>
  <c r="J95" i="5"/>
  <c r="G95" i="5"/>
  <c r="I95" i="5" s="1"/>
  <c r="H96" i="5" s="1"/>
  <c r="C38" i="4"/>
  <c r="E38" i="4"/>
  <c r="AB90" i="5" l="1"/>
  <c r="Y90" i="5"/>
  <c r="G96" i="5"/>
  <c r="J96" i="5"/>
  <c r="G38" i="4"/>
  <c r="F49" i="2"/>
  <c r="D50" i="2"/>
  <c r="G50" i="2" s="1"/>
  <c r="AA90" i="5" l="1"/>
  <c r="Z91" i="5"/>
  <c r="I96" i="5"/>
  <c r="H97" i="5" s="1"/>
  <c r="H38" i="4"/>
  <c r="C50" i="2"/>
  <c r="E50" i="2" s="1"/>
  <c r="AB91" i="5" l="1"/>
  <c r="Y91" i="5"/>
  <c r="J97" i="5"/>
  <c r="G97" i="5"/>
  <c r="J38" i="4"/>
  <c r="F39" i="4" s="1"/>
  <c r="I38" i="4"/>
  <c r="K38" i="4" s="1"/>
  <c r="D39" i="4"/>
  <c r="AA91" i="5" l="1"/>
  <c r="Z92" i="5" s="1"/>
  <c r="I97" i="5"/>
  <c r="H98" i="5" s="1"/>
  <c r="C39" i="4"/>
  <c r="E39" i="4"/>
  <c r="F50" i="2"/>
  <c r="D51" i="2"/>
  <c r="G51" i="2" s="1"/>
  <c r="AB92" i="5" l="1"/>
  <c r="Y92" i="5"/>
  <c r="G98" i="5"/>
  <c r="J98" i="5"/>
  <c r="G39" i="4"/>
  <c r="C51" i="2"/>
  <c r="E51" i="2" s="1"/>
  <c r="AA92" i="5" l="1"/>
  <c r="Z93" i="5" s="1"/>
  <c r="I98" i="5"/>
  <c r="H99" i="5" s="1"/>
  <c r="H39" i="4"/>
  <c r="AB93" i="5" l="1"/>
  <c r="Y93" i="5"/>
  <c r="J99" i="5"/>
  <c r="G99" i="5"/>
  <c r="J39" i="4"/>
  <c r="F40" i="4" s="1"/>
  <c r="I39" i="4"/>
  <c r="K39" i="4" s="1"/>
  <c r="D40" i="4"/>
  <c r="F51" i="2"/>
  <c r="D52" i="2"/>
  <c r="G52" i="2" s="1"/>
  <c r="AA93" i="5" l="1"/>
  <c r="Z94" i="5" s="1"/>
  <c r="I99" i="5"/>
  <c r="H100" i="5" s="1"/>
  <c r="C40" i="4"/>
  <c r="E40" i="4"/>
  <c r="C52" i="2"/>
  <c r="E52" i="2" s="1"/>
  <c r="AB94" i="5" l="1"/>
  <c r="Y94" i="5"/>
  <c r="J100" i="5"/>
  <c r="G100" i="5"/>
  <c r="G40" i="4"/>
  <c r="AA94" i="5" l="1"/>
  <c r="Z95" i="5" s="1"/>
  <c r="I100" i="5"/>
  <c r="H101" i="5" s="1"/>
  <c r="H40" i="4"/>
  <c r="F52" i="2"/>
  <c r="D53" i="2"/>
  <c r="G53" i="2" s="1"/>
  <c r="AB95" i="5" l="1"/>
  <c r="Y95" i="5"/>
  <c r="G101" i="5"/>
  <c r="J101" i="5"/>
  <c r="I40" i="4"/>
  <c r="K40" i="4" s="1"/>
  <c r="J40" i="4"/>
  <c r="F41" i="4" s="1"/>
  <c r="D41" i="4"/>
  <c r="C53" i="2"/>
  <c r="E53" i="2" s="1"/>
  <c r="AA95" i="5" l="1"/>
  <c r="Z96" i="5" s="1"/>
  <c r="I101" i="5"/>
  <c r="H102" i="5" s="1"/>
  <c r="C41" i="4"/>
  <c r="E41" i="4"/>
  <c r="AB96" i="5" l="1"/>
  <c r="Y96" i="5"/>
  <c r="J102" i="5"/>
  <c r="G102" i="5"/>
  <c r="G41" i="4"/>
  <c r="F53" i="2"/>
  <c r="D54" i="2"/>
  <c r="G54" i="2" s="1"/>
  <c r="AA96" i="5" l="1"/>
  <c r="Z97" i="5" s="1"/>
  <c r="I102" i="5"/>
  <c r="H103" i="5" s="1"/>
  <c r="H41" i="4"/>
  <c r="C54" i="2"/>
  <c r="E54" i="2" s="1"/>
  <c r="AB97" i="5" l="1"/>
  <c r="Y97" i="5"/>
  <c r="G103" i="5"/>
  <c r="J103" i="5"/>
  <c r="I41" i="4"/>
  <c r="K41" i="4" s="1"/>
  <c r="J41" i="4"/>
  <c r="F42" i="4" s="1"/>
  <c r="D42" i="4"/>
  <c r="AA97" i="5" l="1"/>
  <c r="Z98" i="5" s="1"/>
  <c r="I103" i="5"/>
  <c r="H104" i="5" s="1"/>
  <c r="C42" i="4"/>
  <c r="E42" i="4"/>
  <c r="F54" i="2"/>
  <c r="D55" i="2"/>
  <c r="G55" i="2" s="1"/>
  <c r="AB98" i="5" l="1"/>
  <c r="Y98" i="5"/>
  <c r="J104" i="5"/>
  <c r="G104" i="5"/>
  <c r="G42" i="4"/>
  <c r="C55" i="2"/>
  <c r="E55" i="2" s="1"/>
  <c r="AA98" i="5" l="1"/>
  <c r="Z99" i="5" s="1"/>
  <c r="I104" i="5"/>
  <c r="H105" i="5" s="1"/>
  <c r="H42" i="4"/>
  <c r="AB99" i="5" l="1"/>
  <c r="Y99" i="5"/>
  <c r="J105" i="5"/>
  <c r="G105" i="5"/>
  <c r="J42" i="4"/>
  <c r="F43" i="4" s="1"/>
  <c r="I42" i="4"/>
  <c r="K42" i="4" s="1"/>
  <c r="D43" i="4"/>
  <c r="F55" i="2"/>
  <c r="D56" i="2"/>
  <c r="G56" i="2" s="1"/>
  <c r="AA99" i="5" l="1"/>
  <c r="Z100" i="5" s="1"/>
  <c r="I105" i="5"/>
  <c r="H106" i="5" s="1"/>
  <c r="C43" i="4"/>
  <c r="E43" i="4"/>
  <c r="C56" i="2"/>
  <c r="E56" i="2" s="1"/>
  <c r="AB100" i="5" l="1"/>
  <c r="Y100" i="5"/>
  <c r="G106" i="5"/>
  <c r="J106" i="5"/>
  <c r="G43" i="4"/>
  <c r="AA100" i="5" l="1"/>
  <c r="Z101" i="5" s="1"/>
  <c r="I106" i="5"/>
  <c r="H107" i="5" s="1"/>
  <c r="H43" i="4"/>
  <c r="F56" i="2"/>
  <c r="D57" i="2"/>
  <c r="G57" i="2" s="1"/>
  <c r="AB101" i="5" l="1"/>
  <c r="Y101" i="5"/>
  <c r="J107" i="5"/>
  <c r="G107" i="5"/>
  <c r="I43" i="4"/>
  <c r="K43" i="4" s="1"/>
  <c r="J43" i="4"/>
  <c r="F44" i="4" s="1"/>
  <c r="D44" i="4"/>
  <c r="C57" i="2"/>
  <c r="E57" i="2" s="1"/>
  <c r="AA101" i="5" l="1"/>
  <c r="Z102" i="5" s="1"/>
  <c r="I107" i="5"/>
  <c r="H108" i="5" s="1"/>
  <c r="C44" i="4"/>
  <c r="E44" i="4"/>
  <c r="AB102" i="5" l="1"/>
  <c r="Y102" i="5"/>
  <c r="J108" i="5"/>
  <c r="G108" i="5"/>
  <c r="G44" i="4"/>
  <c r="F57" i="2"/>
  <c r="D58" i="2"/>
  <c r="G58" i="2" s="1"/>
  <c r="AA102" i="5" l="1"/>
  <c r="Z103" i="5" s="1"/>
  <c r="I108" i="5"/>
  <c r="H109" i="5" s="1"/>
  <c r="H44" i="4"/>
  <c r="C58" i="2"/>
  <c r="E58" i="2" s="1"/>
  <c r="AB103" i="5" l="1"/>
  <c r="Y103" i="5"/>
  <c r="G109" i="5"/>
  <c r="J109" i="5"/>
  <c r="I44" i="4"/>
  <c r="K44" i="4" s="1"/>
  <c r="J44" i="4"/>
  <c r="F45" i="4" s="1"/>
  <c r="D45" i="4"/>
  <c r="AA103" i="5" l="1"/>
  <c r="Z104" i="5" s="1"/>
  <c r="I109" i="5"/>
  <c r="H110" i="5" s="1"/>
  <c r="C45" i="4"/>
  <c r="E45" i="4"/>
  <c r="F58" i="2"/>
  <c r="D59" i="2"/>
  <c r="G59" i="2" s="1"/>
  <c r="AB104" i="5" l="1"/>
  <c r="Y104" i="5"/>
  <c r="J110" i="5"/>
  <c r="G110" i="5"/>
  <c r="G45" i="4"/>
  <c r="C59" i="2"/>
  <c r="E59" i="2" s="1"/>
  <c r="AA104" i="5" l="1"/>
  <c r="Z105" i="5" s="1"/>
  <c r="I110" i="5"/>
  <c r="H111" i="5" s="1"/>
  <c r="H45" i="4"/>
  <c r="AB105" i="5" l="1"/>
  <c r="Y105" i="5"/>
  <c r="G111" i="5"/>
  <c r="J111" i="5"/>
  <c r="I45" i="4"/>
  <c r="K45" i="4" s="1"/>
  <c r="J45" i="4"/>
  <c r="F46" i="4" s="1"/>
  <c r="D46" i="4"/>
  <c r="F59" i="2"/>
  <c r="D60" i="2"/>
  <c r="G60" i="2" s="1"/>
  <c r="AA105" i="5" l="1"/>
  <c r="Z106" i="5" s="1"/>
  <c r="I111" i="5"/>
  <c r="H112" i="5" s="1"/>
  <c r="C46" i="4"/>
  <c r="E46" i="4"/>
  <c r="C60" i="2"/>
  <c r="E60" i="2" s="1"/>
  <c r="AB106" i="5" l="1"/>
  <c r="Y106" i="5"/>
  <c r="J112" i="5"/>
  <c r="G112" i="5"/>
  <c r="G46" i="4"/>
  <c r="AA106" i="5" l="1"/>
  <c r="Z107" i="5" s="1"/>
  <c r="I112" i="5"/>
  <c r="H113" i="5" s="1"/>
  <c r="H46" i="4"/>
  <c r="F60" i="2"/>
  <c r="D61" i="2"/>
  <c r="G61" i="2" s="1"/>
  <c r="AB107" i="5" l="1"/>
  <c r="Y107" i="5"/>
  <c r="J113" i="5"/>
  <c r="G113" i="5"/>
  <c r="I46" i="4"/>
  <c r="K46" i="4" s="1"/>
  <c r="J46" i="4"/>
  <c r="F47" i="4" s="1"/>
  <c r="D47" i="4"/>
  <c r="C61" i="2"/>
  <c r="E61" i="2" s="1"/>
  <c r="AA107" i="5" l="1"/>
  <c r="Z108" i="5" s="1"/>
  <c r="I113" i="5"/>
  <c r="H114" i="5" s="1"/>
  <c r="C47" i="4"/>
  <c r="E47" i="4"/>
  <c r="AB108" i="5" l="1"/>
  <c r="Y108" i="5"/>
  <c r="J114" i="5"/>
  <c r="G114" i="5"/>
  <c r="G47" i="4"/>
  <c r="F61" i="2"/>
  <c r="D62" i="2"/>
  <c r="G62" i="2" s="1"/>
  <c r="AA108" i="5" l="1"/>
  <c r="Z109" i="5" s="1"/>
  <c r="I114" i="5"/>
  <c r="H115" i="5" s="1"/>
  <c r="H47" i="4"/>
  <c r="C62" i="2"/>
  <c r="E62" i="2" s="1"/>
  <c r="Y109" i="5" l="1"/>
  <c r="AB109" i="5"/>
  <c r="J115" i="5"/>
  <c r="G115" i="5"/>
  <c r="I47" i="4"/>
  <c r="K47" i="4" s="1"/>
  <c r="J47" i="4"/>
  <c r="F48" i="4" s="1"/>
  <c r="D48" i="4"/>
  <c r="AA109" i="5" l="1"/>
  <c r="Z110" i="5" s="1"/>
  <c r="AB110" i="5" s="1"/>
  <c r="I115" i="5"/>
  <c r="H116" i="5" s="1"/>
  <c r="C48" i="4"/>
  <c r="E48" i="4"/>
  <c r="F62" i="2"/>
  <c r="D63" i="2"/>
  <c r="G63" i="2" s="1"/>
  <c r="Y110" i="5" l="1"/>
  <c r="AA110" i="5" s="1"/>
  <c r="Z111" i="5" s="1"/>
  <c r="G116" i="5"/>
  <c r="J116" i="5"/>
  <c r="G48" i="4"/>
  <c r="C63" i="2"/>
  <c r="E63" i="2" s="1"/>
  <c r="Y111" i="5" l="1"/>
  <c r="AB111" i="5"/>
  <c r="I116" i="5"/>
  <c r="H117" i="5" s="1"/>
  <c r="H48" i="4"/>
  <c r="AA111" i="5" l="1"/>
  <c r="Z112" i="5" s="1"/>
  <c r="AB112" i="5" s="1"/>
  <c r="J117" i="5"/>
  <c r="G117" i="5"/>
  <c r="J48" i="4"/>
  <c r="F49" i="4" s="1"/>
  <c r="I48" i="4"/>
  <c r="K48" i="4" s="1"/>
  <c r="D49" i="4"/>
  <c r="F63" i="2"/>
  <c r="D64" i="2"/>
  <c r="G64" i="2" s="1"/>
  <c r="Y112" i="5" l="1"/>
  <c r="AA112" i="5" s="1"/>
  <c r="Z113" i="5" s="1"/>
  <c r="I117" i="5"/>
  <c r="H118" i="5" s="1"/>
  <c r="C49" i="4"/>
  <c r="E49" i="4"/>
  <c r="C64" i="2"/>
  <c r="E64" i="2" s="1"/>
  <c r="Y113" i="5" l="1"/>
  <c r="AB113" i="5"/>
  <c r="G118" i="5"/>
  <c r="J118" i="5"/>
  <c r="G49" i="4"/>
  <c r="AA113" i="5" l="1"/>
  <c r="Z114" i="5" s="1"/>
  <c r="AB114" i="5" s="1"/>
  <c r="I118" i="5"/>
  <c r="H119" i="5" s="1"/>
  <c r="H49" i="4"/>
  <c r="F64" i="2"/>
  <c r="D65" i="2"/>
  <c r="G65" i="2" s="1"/>
  <c r="Y114" i="5" l="1"/>
  <c r="AA114" i="5" s="1"/>
  <c r="Z115" i="5" s="1"/>
  <c r="J119" i="5"/>
  <c r="G119" i="5"/>
  <c r="J49" i="4"/>
  <c r="F50" i="4" s="1"/>
  <c r="I49" i="4"/>
  <c r="K49" i="4" s="1"/>
  <c r="D50" i="4"/>
  <c r="C65" i="2"/>
  <c r="E65" i="2" s="1"/>
  <c r="Y115" i="5" l="1"/>
  <c r="AB115" i="5"/>
  <c r="I119" i="5"/>
  <c r="H120" i="5" s="1"/>
  <c r="C50" i="4"/>
  <c r="E50" i="4"/>
  <c r="AA115" i="5" l="1"/>
  <c r="Z116" i="5" s="1"/>
  <c r="G120" i="5"/>
  <c r="J120" i="5"/>
  <c r="G50" i="4"/>
  <c r="F65" i="2"/>
  <c r="D66" i="2"/>
  <c r="G66" i="2" s="1"/>
  <c r="AB116" i="5" l="1"/>
  <c r="Y116" i="5"/>
  <c r="I120" i="5"/>
  <c r="H121" i="5" s="1"/>
  <c r="H50" i="4"/>
  <c r="C66" i="2"/>
  <c r="E66" i="2" s="1"/>
  <c r="AA116" i="5" l="1"/>
  <c r="Z117" i="5" s="1"/>
  <c r="AB117" i="5" s="1"/>
  <c r="Y117" i="5"/>
  <c r="J121" i="5"/>
  <c r="G121" i="5"/>
  <c r="J50" i="4"/>
  <c r="F51" i="4" s="1"/>
  <c r="I50" i="4"/>
  <c r="K50" i="4" s="1"/>
  <c r="D51" i="4"/>
  <c r="AA117" i="5" l="1"/>
  <c r="Z118" i="5" s="1"/>
  <c r="I121" i="5"/>
  <c r="H122" i="5" s="1"/>
  <c r="C51" i="4"/>
  <c r="E51" i="4"/>
  <c r="F66" i="2"/>
  <c r="D67" i="2"/>
  <c r="G67" i="2" s="1"/>
  <c r="Y118" i="5" l="1"/>
  <c r="AB118" i="5"/>
  <c r="J122" i="5"/>
  <c r="G122" i="5"/>
  <c r="G51" i="4"/>
  <c r="C67" i="2"/>
  <c r="E67" i="2" s="1"/>
  <c r="AA118" i="5" l="1"/>
  <c r="Z119" i="5" s="1"/>
  <c r="Y119" i="5" s="1"/>
  <c r="I122" i="5"/>
  <c r="H123" i="5" s="1"/>
  <c r="H51" i="4"/>
  <c r="AB119" i="5" l="1"/>
  <c r="AA119" i="5" s="1"/>
  <c r="Z120" i="5" s="1"/>
  <c r="AB120" i="5" s="1"/>
  <c r="G123" i="5"/>
  <c r="J123" i="5"/>
  <c r="J51" i="4"/>
  <c r="F52" i="4" s="1"/>
  <c r="I51" i="4"/>
  <c r="K51" i="4" s="1"/>
  <c r="D52" i="4"/>
  <c r="F67" i="2"/>
  <c r="D68" i="2"/>
  <c r="G68" i="2" s="1"/>
  <c r="Y120" i="5" l="1"/>
  <c r="AA120" i="5" s="1"/>
  <c r="Z121" i="5" s="1"/>
  <c r="I123" i="5"/>
  <c r="H124" i="5" s="1"/>
  <c r="C52" i="4"/>
  <c r="E52" i="4"/>
  <c r="C68" i="2"/>
  <c r="E68" i="2" s="1"/>
  <c r="Y121" i="5" l="1"/>
  <c r="AB121" i="5"/>
  <c r="J124" i="5"/>
  <c r="G124" i="5"/>
  <c r="G52" i="4"/>
  <c r="AA121" i="5" l="1"/>
  <c r="Z122" i="5" s="1"/>
  <c r="I124" i="5"/>
  <c r="H125" i="5" s="1"/>
  <c r="H52" i="4"/>
  <c r="F68" i="2"/>
  <c r="D69" i="2"/>
  <c r="G69" i="2" s="1"/>
  <c r="Y122" i="5" l="1"/>
  <c r="AB122" i="5"/>
  <c r="J125" i="5"/>
  <c r="G125" i="5"/>
  <c r="J52" i="4"/>
  <c r="F53" i="4" s="1"/>
  <c r="I52" i="4"/>
  <c r="K52" i="4" s="1"/>
  <c r="D53" i="4"/>
  <c r="C69" i="2"/>
  <c r="E69" i="2" s="1"/>
  <c r="AA122" i="5" l="1"/>
  <c r="Z123" i="5" s="1"/>
  <c r="Y123" i="5" s="1"/>
  <c r="I125" i="5"/>
  <c r="H126" i="5" s="1"/>
  <c r="C53" i="4"/>
  <c r="E53" i="4"/>
  <c r="AB123" i="5" l="1"/>
  <c r="AA123" i="5" s="1"/>
  <c r="Z124" i="5" s="1"/>
  <c r="AB124" i="5" s="1"/>
  <c r="J126" i="5"/>
  <c r="G126" i="5"/>
  <c r="G53" i="4"/>
  <c r="F69" i="2"/>
  <c r="D70" i="2"/>
  <c r="G70" i="2" s="1"/>
  <c r="Y124" i="5" l="1"/>
  <c r="AA124" i="5" s="1"/>
  <c r="Z125" i="5" s="1"/>
  <c r="I126" i="5"/>
  <c r="H127" i="5" s="1"/>
  <c r="H53" i="4"/>
  <c r="C70" i="2"/>
  <c r="E70" i="2" s="1"/>
  <c r="Y125" i="5" l="1"/>
  <c r="AB125" i="5"/>
  <c r="G127" i="5"/>
  <c r="J127" i="5"/>
  <c r="J53" i="4"/>
  <c r="F54" i="4" s="1"/>
  <c r="I53" i="4"/>
  <c r="K53" i="4" s="1"/>
  <c r="D54" i="4"/>
  <c r="AA125" i="5" l="1"/>
  <c r="Z126" i="5" s="1"/>
  <c r="I127" i="5"/>
  <c r="H128" i="5" s="1"/>
  <c r="C54" i="4"/>
  <c r="E54" i="4"/>
  <c r="F70" i="2"/>
  <c r="D71" i="2"/>
  <c r="G71" i="2" s="1"/>
  <c r="AB126" i="5" l="1"/>
  <c r="Y126" i="5"/>
  <c r="J128" i="5"/>
  <c r="G128" i="5"/>
  <c r="G54" i="4"/>
  <c r="C71" i="2"/>
  <c r="E71" i="2" s="1"/>
  <c r="AA126" i="5" l="1"/>
  <c r="Z127" i="5" s="1"/>
  <c r="AB127" i="5" s="1"/>
  <c r="Y127" i="5"/>
  <c r="I128" i="5"/>
  <c r="H129" i="5" s="1"/>
  <c r="H54" i="4"/>
  <c r="AA127" i="5" l="1"/>
  <c r="Z128" i="5" s="1"/>
  <c r="J129" i="5"/>
  <c r="G129" i="5"/>
  <c r="J54" i="4"/>
  <c r="F55" i="4" s="1"/>
  <c r="I54" i="4"/>
  <c r="K54" i="4" s="1"/>
  <c r="D55" i="4"/>
  <c r="F71" i="2"/>
  <c r="D72" i="2"/>
  <c r="G72" i="2" s="1"/>
  <c r="AB128" i="5" l="1"/>
  <c r="Y128" i="5"/>
  <c r="I129" i="5"/>
  <c r="H130" i="5" s="1"/>
  <c r="C55" i="4"/>
  <c r="E55" i="4"/>
  <c r="C72" i="2"/>
  <c r="E72" i="2" s="1"/>
  <c r="AA128" i="5" l="1"/>
  <c r="Z129" i="5" s="1"/>
  <c r="AB129" i="5" s="1"/>
  <c r="Y129" i="5"/>
  <c r="G130" i="5"/>
  <c r="J130" i="5"/>
  <c r="G55" i="4"/>
  <c r="AA129" i="5" l="1"/>
  <c r="Z130" i="5" s="1"/>
  <c r="I130" i="5"/>
  <c r="H131" i="5" s="1"/>
  <c r="H55" i="4"/>
  <c r="F72" i="2"/>
  <c r="D73" i="2"/>
  <c r="G73" i="2" s="1"/>
  <c r="Y130" i="5" l="1"/>
  <c r="AB130" i="5"/>
  <c r="J131" i="5"/>
  <c r="G131" i="5"/>
  <c r="J55" i="4"/>
  <c r="F56" i="4" s="1"/>
  <c r="I55" i="4"/>
  <c r="K55" i="4" s="1"/>
  <c r="D56" i="4"/>
  <c r="C73" i="2"/>
  <c r="E73" i="2" s="1"/>
  <c r="AA130" i="5" l="1"/>
  <c r="Z131" i="5" s="1"/>
  <c r="I131" i="5"/>
  <c r="H132" i="5" s="1"/>
  <c r="C56" i="4"/>
  <c r="E56" i="4"/>
  <c r="AB131" i="5" l="1"/>
  <c r="Y131" i="5"/>
  <c r="G132" i="5"/>
  <c r="J132" i="5"/>
  <c r="G56" i="4"/>
  <c r="F73" i="2"/>
  <c r="D74" i="2"/>
  <c r="G74" i="2" s="1"/>
  <c r="AA131" i="5" l="1"/>
  <c r="Z132" i="5" s="1"/>
  <c r="AB132" i="5" s="1"/>
  <c r="I132" i="5"/>
  <c r="H133" i="5" s="1"/>
  <c r="H56" i="4"/>
  <c r="C74" i="2"/>
  <c r="E74" i="2" s="1"/>
  <c r="Y132" i="5" l="1"/>
  <c r="AA132" i="5" s="1"/>
  <c r="Z133" i="5" s="1"/>
  <c r="J133" i="5"/>
  <c r="G133" i="5"/>
  <c r="I56" i="4"/>
  <c r="K56" i="4" s="1"/>
  <c r="J56" i="4"/>
  <c r="F57" i="4" s="1"/>
  <c r="D57" i="4"/>
  <c r="Y133" i="5" l="1"/>
  <c r="AB133" i="5"/>
  <c r="I133" i="5"/>
  <c r="H134" i="5" s="1"/>
  <c r="C57" i="4"/>
  <c r="E57" i="4"/>
  <c r="F74" i="2"/>
  <c r="D75" i="2"/>
  <c r="G75" i="2" s="1"/>
  <c r="AA133" i="5" l="1"/>
  <c r="Z134" i="5" s="1"/>
  <c r="G134" i="5"/>
  <c r="J134" i="5"/>
  <c r="G57" i="4"/>
  <c r="C75" i="2"/>
  <c r="E75" i="2" s="1"/>
  <c r="AB134" i="5" l="1"/>
  <c r="AA134" i="5" s="1"/>
  <c r="Z135" i="5" s="1"/>
  <c r="Y134" i="5"/>
  <c r="I134" i="5"/>
  <c r="H135" i="5" s="1"/>
  <c r="H57" i="4"/>
  <c r="AB135" i="5" l="1"/>
  <c r="Y135" i="5"/>
  <c r="J135" i="5"/>
  <c r="G135" i="5"/>
  <c r="J57" i="4"/>
  <c r="F58" i="4" s="1"/>
  <c r="I57" i="4"/>
  <c r="K57" i="4" s="1"/>
  <c r="D58" i="4"/>
  <c r="F75" i="2"/>
  <c r="D76" i="2"/>
  <c r="G76" i="2" s="1"/>
  <c r="AA135" i="5" l="1"/>
  <c r="Z136" i="5" s="1"/>
  <c r="I135" i="5"/>
  <c r="H136" i="5" s="1"/>
  <c r="G136" i="5" s="1"/>
  <c r="E58" i="4"/>
  <c r="C58" i="4"/>
  <c r="C76" i="2"/>
  <c r="E76" i="2" s="1"/>
  <c r="AB136" i="5" l="1"/>
  <c r="Y136" i="5"/>
  <c r="J136" i="5"/>
  <c r="I136" i="5" s="1"/>
  <c r="H137" i="5" s="1"/>
  <c r="G58" i="4"/>
  <c r="AA136" i="5" l="1"/>
  <c r="Z137" i="5" s="1"/>
  <c r="J137" i="5"/>
  <c r="G137" i="5"/>
  <c r="H58" i="4"/>
  <c r="F76" i="2"/>
  <c r="D77" i="2"/>
  <c r="G77" i="2" s="1"/>
  <c r="Y137" i="5" l="1"/>
  <c r="AB137" i="5"/>
  <c r="I137" i="5"/>
  <c r="H138" i="5" s="1"/>
  <c r="J58" i="4"/>
  <c r="F59" i="4" s="1"/>
  <c r="I58" i="4"/>
  <c r="K58" i="4" s="1"/>
  <c r="D59" i="4"/>
  <c r="C77" i="2"/>
  <c r="E77" i="2" s="1"/>
  <c r="AA137" i="5" l="1"/>
  <c r="Z138" i="5" s="1"/>
  <c r="J138" i="5"/>
  <c r="G138" i="5"/>
  <c r="E59" i="4"/>
  <c r="C59" i="4"/>
  <c r="AB138" i="5" l="1"/>
  <c r="AA138" i="5" s="1"/>
  <c r="Z139" i="5" s="1"/>
  <c r="Y138" i="5"/>
  <c r="I138" i="5"/>
  <c r="H139" i="5" s="1"/>
  <c r="G139" i="5" s="1"/>
  <c r="G59" i="4"/>
  <c r="F77" i="2"/>
  <c r="D78" i="2"/>
  <c r="G78" i="2" s="1"/>
  <c r="AB139" i="5" l="1"/>
  <c r="Y139" i="5"/>
  <c r="J139" i="5"/>
  <c r="I139" i="5" s="1"/>
  <c r="H140" i="5" s="1"/>
  <c r="H59" i="4"/>
  <c r="C78" i="2"/>
  <c r="E78" i="2" s="1"/>
  <c r="AA139" i="5" l="1"/>
  <c r="Z140" i="5" s="1"/>
  <c r="J140" i="5"/>
  <c r="G140" i="5"/>
  <c r="I59" i="4"/>
  <c r="K59" i="4" s="1"/>
  <c r="J59" i="4"/>
  <c r="F60" i="4" s="1"/>
  <c r="D60" i="4"/>
  <c r="AB140" i="5" l="1"/>
  <c r="Y140" i="5"/>
  <c r="I140" i="5"/>
  <c r="H141" i="5" s="1"/>
  <c r="G141" i="5" s="1"/>
  <c r="C60" i="4"/>
  <c r="E60" i="4"/>
  <c r="F78" i="2"/>
  <c r="D79" i="2"/>
  <c r="G79" i="2" s="1"/>
  <c r="AA140" i="5" l="1"/>
  <c r="Z141" i="5" s="1"/>
  <c r="J141" i="5"/>
  <c r="I141" i="5" s="1"/>
  <c r="H142" i="5" s="1"/>
  <c r="G60" i="4"/>
  <c r="C79" i="2"/>
  <c r="E79" i="2" s="1"/>
  <c r="AB141" i="5" l="1"/>
  <c r="Y141" i="5"/>
  <c r="J142" i="5"/>
  <c r="G142" i="5"/>
  <c r="H60" i="4"/>
  <c r="AA141" i="5" l="1"/>
  <c r="Z142" i="5" s="1"/>
  <c r="I142" i="5"/>
  <c r="H143" i="5" s="1"/>
  <c r="I60" i="4"/>
  <c r="K60" i="4" s="1"/>
  <c r="J60" i="4"/>
  <c r="F61" i="4" s="1"/>
  <c r="D61" i="4"/>
  <c r="F79" i="2"/>
  <c r="D80" i="2"/>
  <c r="G80" i="2" s="1"/>
  <c r="AB142" i="5" l="1"/>
  <c r="Y142" i="5"/>
  <c r="J143" i="5"/>
  <c r="G143" i="5"/>
  <c r="C61" i="4"/>
  <c r="E61" i="4"/>
  <c r="C80" i="2"/>
  <c r="E80" i="2" s="1"/>
  <c r="AA142" i="5" l="1"/>
  <c r="Z143" i="5" s="1"/>
  <c r="I143" i="5"/>
  <c r="H144" i="5" s="1"/>
  <c r="G61" i="4"/>
  <c r="AB143" i="5" l="1"/>
  <c r="Y143" i="5"/>
  <c r="G144" i="5"/>
  <c r="J144" i="5"/>
  <c r="H61" i="4"/>
  <c r="F80" i="2"/>
  <c r="D81" i="2"/>
  <c r="G81" i="2" s="1"/>
  <c r="AA143" i="5" l="1"/>
  <c r="Z144" i="5" s="1"/>
  <c r="I144" i="5"/>
  <c r="H145" i="5" s="1"/>
  <c r="J61" i="4"/>
  <c r="F62" i="4" s="1"/>
  <c r="I61" i="4"/>
  <c r="K61" i="4" s="1"/>
  <c r="D62" i="4"/>
  <c r="C81" i="2"/>
  <c r="E81" i="2" s="1"/>
  <c r="AB144" i="5" l="1"/>
  <c r="Y144" i="5"/>
  <c r="J145" i="5"/>
  <c r="G145" i="5"/>
  <c r="C62" i="4"/>
  <c r="E62" i="4"/>
  <c r="AA144" i="5" l="1"/>
  <c r="Z145" i="5" s="1"/>
  <c r="I145" i="5"/>
  <c r="H146" i="5" s="1"/>
  <c r="J146" i="5" s="1"/>
  <c r="G62" i="4"/>
  <c r="F81" i="2"/>
  <c r="D82" i="2"/>
  <c r="G82" i="2" s="1"/>
  <c r="Y145" i="5" l="1"/>
  <c r="AB145" i="5"/>
  <c r="G146" i="5"/>
  <c r="I146" i="5"/>
  <c r="H147" i="5" s="1"/>
  <c r="H62" i="4"/>
  <c r="C82" i="2"/>
  <c r="E82" i="2" s="1"/>
  <c r="AA145" i="5" l="1"/>
  <c r="Z146" i="5" s="1"/>
  <c r="J147" i="5"/>
  <c r="G147" i="5"/>
  <c r="J62" i="4"/>
  <c r="F63" i="4" s="1"/>
  <c r="I62" i="4"/>
  <c r="K62" i="4" s="1"/>
  <c r="D63" i="4"/>
  <c r="AB146" i="5" l="1"/>
  <c r="Y146" i="5"/>
  <c r="I147" i="5"/>
  <c r="H148" i="5" s="1"/>
  <c r="J148" i="5" s="1"/>
  <c r="C63" i="4"/>
  <c r="E63" i="4"/>
  <c r="F82" i="2"/>
  <c r="D83" i="2"/>
  <c r="G83" i="2" s="1"/>
  <c r="AA146" i="5" l="1"/>
  <c r="Z147" i="5" s="1"/>
  <c r="AB147" i="5"/>
  <c r="Y147" i="5"/>
  <c r="G148" i="5"/>
  <c r="I148" i="5"/>
  <c r="H149" i="5" s="1"/>
  <c r="G63" i="4"/>
  <c r="C83" i="2"/>
  <c r="E83" i="2" s="1"/>
  <c r="AA147" i="5" l="1"/>
  <c r="Z148" i="5" s="1"/>
  <c r="J149" i="5"/>
  <c r="G149" i="5"/>
  <c r="H63" i="4"/>
  <c r="AB148" i="5" l="1"/>
  <c r="Y148" i="5"/>
  <c r="I149" i="5"/>
  <c r="H150" i="5" s="1"/>
  <c r="J150" i="5" s="1"/>
  <c r="I63" i="4"/>
  <c r="K63" i="4" s="1"/>
  <c r="J63" i="4"/>
  <c r="F64" i="4" s="1"/>
  <c r="D64" i="4"/>
  <c r="F83" i="2"/>
  <c r="D84" i="2"/>
  <c r="G84" i="2" s="1"/>
  <c r="AA148" i="5" l="1"/>
  <c r="Z149" i="5" s="1"/>
  <c r="G150" i="5"/>
  <c r="E64" i="4"/>
  <c r="C64" i="4"/>
  <c r="C84" i="2"/>
  <c r="E84" i="2" s="1"/>
  <c r="Y149" i="5" l="1"/>
  <c r="AB149" i="5"/>
  <c r="I150" i="5"/>
  <c r="H151" i="5" s="1"/>
  <c r="G151" i="5" s="1"/>
  <c r="G64" i="4"/>
  <c r="AA149" i="5" l="1"/>
  <c r="Z150" i="5" s="1"/>
  <c r="J151" i="5"/>
  <c r="I151" i="5" s="1"/>
  <c r="H152" i="5" s="1"/>
  <c r="H64" i="4"/>
  <c r="F84" i="2"/>
  <c r="D85" i="2"/>
  <c r="G85" i="2" s="1"/>
  <c r="Y150" i="5" l="1"/>
  <c r="AA150" i="5" s="1"/>
  <c r="Z151" i="5" s="1"/>
  <c r="AB150" i="5"/>
  <c r="J152" i="5"/>
  <c r="G152" i="5"/>
  <c r="I64" i="4"/>
  <c r="K64" i="4" s="1"/>
  <c r="J64" i="4"/>
  <c r="F65" i="4" s="1"/>
  <c r="D65" i="4"/>
  <c r="C85" i="2"/>
  <c r="E85" i="2" s="1"/>
  <c r="AB151" i="5" l="1"/>
  <c r="Y151" i="5"/>
  <c r="I152" i="5"/>
  <c r="H153" i="5" s="1"/>
  <c r="C65" i="4"/>
  <c r="E65" i="4"/>
  <c r="AA151" i="5" l="1"/>
  <c r="Z152" i="5" s="1"/>
  <c r="J153" i="5"/>
  <c r="G153" i="5"/>
  <c r="G65" i="4"/>
  <c r="F85" i="2"/>
  <c r="D86" i="2"/>
  <c r="G86" i="2" s="1"/>
  <c r="Y152" i="5" l="1"/>
  <c r="AB152" i="5"/>
  <c r="I153" i="5"/>
  <c r="H154" i="5" s="1"/>
  <c r="J154" i="5" s="1"/>
  <c r="H65" i="4"/>
  <c r="C86" i="2"/>
  <c r="E86" i="2" s="1"/>
  <c r="AA152" i="5" l="1"/>
  <c r="Z153" i="5" s="1"/>
  <c r="G154" i="5"/>
  <c r="I154" i="5"/>
  <c r="H155" i="5" s="1"/>
  <c r="J65" i="4"/>
  <c r="F66" i="4" s="1"/>
  <c r="I65" i="4"/>
  <c r="K65" i="4" s="1"/>
  <c r="D66" i="4"/>
  <c r="Y153" i="5" l="1"/>
  <c r="AB153" i="5"/>
  <c r="J155" i="5"/>
  <c r="G155" i="5"/>
  <c r="C66" i="4"/>
  <c r="E66" i="4"/>
  <c r="F86" i="2"/>
  <c r="D87" i="2"/>
  <c r="G87" i="2" s="1"/>
  <c r="AA153" i="5" l="1"/>
  <c r="Z154" i="5" s="1"/>
  <c r="AB154" i="5" s="1"/>
  <c r="I155" i="5"/>
  <c r="H156" i="5" s="1"/>
  <c r="G156" i="5" s="1"/>
  <c r="G66" i="4"/>
  <c r="C87" i="2"/>
  <c r="E87" i="2" s="1"/>
  <c r="Y154" i="5" l="1"/>
  <c r="AA154" i="5" s="1"/>
  <c r="Z155" i="5" s="1"/>
  <c r="J156" i="5"/>
  <c r="I156" i="5" s="1"/>
  <c r="H157" i="5" s="1"/>
  <c r="H66" i="4"/>
  <c r="AB155" i="5" l="1"/>
  <c r="Y155" i="5"/>
  <c r="J157" i="5"/>
  <c r="G157" i="5"/>
  <c r="I66" i="4"/>
  <c r="K66" i="4" s="1"/>
  <c r="J66" i="4"/>
  <c r="F67" i="4" s="1"/>
  <c r="D67" i="4"/>
  <c r="F87" i="2"/>
  <c r="D88" i="2"/>
  <c r="G88" i="2" s="1"/>
  <c r="AA155" i="5" l="1"/>
  <c r="Z156" i="5" s="1"/>
  <c r="I157" i="5"/>
  <c r="H158" i="5" s="1"/>
  <c r="C67" i="4"/>
  <c r="E67" i="4"/>
  <c r="C88" i="2"/>
  <c r="E88" i="2" s="1"/>
  <c r="AB156" i="5" l="1"/>
  <c r="Y156" i="5"/>
  <c r="J158" i="5"/>
  <c r="G158" i="5"/>
  <c r="G67" i="4"/>
  <c r="AA156" i="5" l="1"/>
  <c r="Z157" i="5" s="1"/>
  <c r="I158" i="5"/>
  <c r="H159" i="5" s="1"/>
  <c r="H67" i="4"/>
  <c r="F88" i="2"/>
  <c r="D89" i="2"/>
  <c r="G89" i="2" s="1"/>
  <c r="Y157" i="5" l="1"/>
  <c r="AB157" i="5"/>
  <c r="G159" i="5"/>
  <c r="J159" i="5"/>
  <c r="I67" i="4"/>
  <c r="K67" i="4" s="1"/>
  <c r="J67" i="4"/>
  <c r="F68" i="4" s="1"/>
  <c r="D68" i="4"/>
  <c r="C89" i="2"/>
  <c r="E89" i="2" s="1"/>
  <c r="AA157" i="5" l="1"/>
  <c r="Z158" i="5" s="1"/>
  <c r="I159" i="5"/>
  <c r="H160" i="5" s="1"/>
  <c r="C68" i="4"/>
  <c r="E68" i="4"/>
  <c r="AB158" i="5" l="1"/>
  <c r="Y158" i="5"/>
  <c r="J160" i="5"/>
  <c r="G160" i="5"/>
  <c r="G68" i="4"/>
  <c r="F89" i="2"/>
  <c r="D90" i="2"/>
  <c r="G90" i="2" s="1"/>
  <c r="AA158" i="5" l="1"/>
  <c r="Z159" i="5" s="1"/>
  <c r="Y159" i="5" s="1"/>
  <c r="I160" i="5"/>
  <c r="H161" i="5" s="1"/>
  <c r="H68" i="4"/>
  <c r="C90" i="2"/>
  <c r="E90" i="2" s="1"/>
  <c r="AB159" i="5" l="1"/>
  <c r="AA159" i="5" s="1"/>
  <c r="Z160" i="5" s="1"/>
  <c r="G161" i="5"/>
  <c r="J161" i="5"/>
  <c r="I68" i="4"/>
  <c r="K68" i="4" s="1"/>
  <c r="J68" i="4"/>
  <c r="F69" i="4" s="1"/>
  <c r="D69" i="4"/>
  <c r="AB160" i="5" l="1"/>
  <c r="Y160" i="5"/>
  <c r="I161" i="5"/>
  <c r="H162" i="5" s="1"/>
  <c r="C69" i="4"/>
  <c r="E69" i="4"/>
  <c r="F90" i="2"/>
  <c r="D91" i="2"/>
  <c r="G91" i="2" s="1"/>
  <c r="AA160" i="5" l="1"/>
  <c r="Z161" i="5" s="1"/>
  <c r="AB161" i="5" s="1"/>
  <c r="J162" i="5"/>
  <c r="G162" i="5"/>
  <c r="G69" i="4"/>
  <c r="C91" i="2"/>
  <c r="E91" i="2" s="1"/>
  <c r="Y161" i="5" l="1"/>
  <c r="AA161" i="5" s="1"/>
  <c r="Z162" i="5" s="1"/>
  <c r="I162" i="5"/>
  <c r="H163" i="5" s="1"/>
  <c r="H69" i="4"/>
  <c r="Y162" i="5" l="1"/>
  <c r="AB162" i="5"/>
  <c r="J163" i="5"/>
  <c r="G163" i="5"/>
  <c r="J69" i="4"/>
  <c r="F70" i="4" s="1"/>
  <c r="I69" i="4"/>
  <c r="K69" i="4" s="1"/>
  <c r="D70" i="4"/>
  <c r="F91" i="2"/>
  <c r="D92" i="2"/>
  <c r="G92" i="2" s="1"/>
  <c r="AA162" i="5" l="1"/>
  <c r="Z163" i="5" s="1"/>
  <c r="I163" i="5"/>
  <c r="H164" i="5" s="1"/>
  <c r="C70" i="4"/>
  <c r="E70" i="4"/>
  <c r="C92" i="2"/>
  <c r="E92" i="2" s="1"/>
  <c r="AB163" i="5" l="1"/>
  <c r="Y163" i="5"/>
  <c r="G164" i="5"/>
  <c r="J164" i="5"/>
  <c r="G70" i="4"/>
  <c r="AA163" i="5" l="1"/>
  <c r="Z164" i="5" s="1"/>
  <c r="Y164" i="5" s="1"/>
  <c r="I164" i="5"/>
  <c r="H165" i="5" s="1"/>
  <c r="H70" i="4"/>
  <c r="F92" i="2"/>
  <c r="D93" i="2"/>
  <c r="G93" i="2" s="1"/>
  <c r="AB164" i="5" l="1"/>
  <c r="AA164" i="5" s="1"/>
  <c r="Z165" i="5" s="1"/>
  <c r="J165" i="5"/>
  <c r="G165" i="5"/>
  <c r="I70" i="4"/>
  <c r="K70" i="4" s="1"/>
  <c r="J70" i="4"/>
  <c r="F71" i="4" s="1"/>
  <c r="D71" i="4"/>
  <c r="C93" i="2"/>
  <c r="E93" i="2" s="1"/>
  <c r="AB165" i="5" l="1"/>
  <c r="Y165" i="5"/>
  <c r="I165" i="5"/>
  <c r="H166" i="5" s="1"/>
  <c r="G166" i="5" s="1"/>
  <c r="C71" i="4"/>
  <c r="E71" i="4"/>
  <c r="AA165" i="5" l="1"/>
  <c r="Z166" i="5" s="1"/>
  <c r="Y166" i="5" s="1"/>
  <c r="J166" i="5"/>
  <c r="I166" i="5" s="1"/>
  <c r="H167" i="5" s="1"/>
  <c r="G71" i="4"/>
  <c r="F93" i="2"/>
  <c r="D94" i="2"/>
  <c r="G94" i="2" s="1"/>
  <c r="AB166" i="5" l="1"/>
  <c r="AA166" i="5" s="1"/>
  <c r="Z167" i="5" s="1"/>
  <c r="G167" i="5"/>
  <c r="J167" i="5"/>
  <c r="H71" i="4"/>
  <c r="C94" i="2"/>
  <c r="E94" i="2" s="1"/>
  <c r="AB167" i="5" l="1"/>
  <c r="Y167" i="5"/>
  <c r="I167" i="5"/>
  <c r="H168" i="5" s="1"/>
  <c r="I71" i="4"/>
  <c r="K71" i="4" s="1"/>
  <c r="J71" i="4"/>
  <c r="F72" i="4" s="1"/>
  <c r="D72" i="4"/>
  <c r="AA167" i="5" l="1"/>
  <c r="Z168" i="5" s="1"/>
  <c r="Y168" i="5" s="1"/>
  <c r="J168" i="5"/>
  <c r="G168" i="5"/>
  <c r="C72" i="4"/>
  <c r="E72" i="4"/>
  <c r="F94" i="2"/>
  <c r="D95" i="2"/>
  <c r="G95" i="2" s="1"/>
  <c r="AB168" i="5" l="1"/>
  <c r="AA168" i="5" s="1"/>
  <c r="Z169" i="5" s="1"/>
  <c r="I168" i="5"/>
  <c r="H169" i="5" s="1"/>
  <c r="G72" i="4"/>
  <c r="C95" i="2"/>
  <c r="E95" i="2" s="1"/>
  <c r="AB169" i="5" l="1"/>
  <c r="Y169" i="5"/>
  <c r="G169" i="5"/>
  <c r="J169" i="5"/>
  <c r="H72" i="4"/>
  <c r="AA169" i="5" l="1"/>
  <c r="Z170" i="5" s="1"/>
  <c r="Y170" i="5" s="1"/>
  <c r="I169" i="5"/>
  <c r="H170" i="5" s="1"/>
  <c r="J72" i="4"/>
  <c r="F73" i="4" s="1"/>
  <c r="I72" i="4"/>
  <c r="K72" i="4" s="1"/>
  <c r="D73" i="4"/>
  <c r="F95" i="2"/>
  <c r="D96" i="2"/>
  <c r="G96" i="2" s="1"/>
  <c r="AB170" i="5" l="1"/>
  <c r="AA170" i="5" s="1"/>
  <c r="Z171" i="5" s="1"/>
  <c r="J170" i="5"/>
  <c r="G170" i="5"/>
  <c r="C73" i="4"/>
  <c r="E73" i="4"/>
  <c r="C96" i="2"/>
  <c r="E96" i="2" s="1"/>
  <c r="AB171" i="5" l="1"/>
  <c r="Y171" i="5"/>
  <c r="I170" i="5"/>
  <c r="H171" i="5" s="1"/>
  <c r="G73" i="4"/>
  <c r="AA171" i="5" l="1"/>
  <c r="Z172" i="5" s="1"/>
  <c r="Y172" i="5" s="1"/>
  <c r="G171" i="5"/>
  <c r="J171" i="5"/>
  <c r="H73" i="4"/>
  <c r="F96" i="2"/>
  <c r="D97" i="2"/>
  <c r="G97" i="2" s="1"/>
  <c r="AB172" i="5" l="1"/>
  <c r="AA172" i="5" s="1"/>
  <c r="Z173" i="5" s="1"/>
  <c r="I171" i="5"/>
  <c r="H172" i="5" s="1"/>
  <c r="J73" i="4"/>
  <c r="F74" i="4" s="1"/>
  <c r="I73" i="4"/>
  <c r="K73" i="4" s="1"/>
  <c r="D74" i="4"/>
  <c r="C97" i="2"/>
  <c r="E97" i="2" s="1"/>
  <c r="AB173" i="5" l="1"/>
  <c r="Y173" i="5"/>
  <c r="J172" i="5"/>
  <c r="G172" i="5"/>
  <c r="C74" i="4"/>
  <c r="E74" i="4"/>
  <c r="AA173" i="5" l="1"/>
  <c r="Z174" i="5" s="1"/>
  <c r="Y174" i="5" s="1"/>
  <c r="I172" i="5"/>
  <c r="H173" i="5" s="1"/>
  <c r="G74" i="4"/>
  <c r="F97" i="2"/>
  <c r="D98" i="2"/>
  <c r="G98" i="2" s="1"/>
  <c r="AB174" i="5" l="1"/>
  <c r="AA174" i="5" s="1"/>
  <c r="Z175" i="5" s="1"/>
  <c r="G173" i="5"/>
  <c r="J173" i="5"/>
  <c r="H74" i="4"/>
  <c r="C98" i="2"/>
  <c r="E98" i="2" s="1"/>
  <c r="AB175" i="5" l="1"/>
  <c r="Y175" i="5"/>
  <c r="I173" i="5"/>
  <c r="H174" i="5" s="1"/>
  <c r="I74" i="4"/>
  <c r="K74" i="4" s="1"/>
  <c r="J74" i="4"/>
  <c r="F75" i="4" s="1"/>
  <c r="D75" i="4"/>
  <c r="AA175" i="5" l="1"/>
  <c r="Z176" i="5" s="1"/>
  <c r="Y176" i="5" s="1"/>
  <c r="J174" i="5"/>
  <c r="G174" i="5"/>
  <c r="C75" i="4"/>
  <c r="E75" i="4"/>
  <c r="F98" i="2"/>
  <c r="D99" i="2"/>
  <c r="G99" i="2" s="1"/>
  <c r="AB176" i="5" l="1"/>
  <c r="AA176" i="5" s="1"/>
  <c r="Z177" i="5" s="1"/>
  <c r="I174" i="5"/>
  <c r="H175" i="5" s="1"/>
  <c r="G75" i="4"/>
  <c r="C99" i="2"/>
  <c r="E99" i="2" s="1"/>
  <c r="Y177" i="5" l="1"/>
  <c r="AA177" i="5" s="1"/>
  <c r="Z178" i="5" s="1"/>
  <c r="AB177" i="5"/>
  <c r="G175" i="5"/>
  <c r="J175" i="5"/>
  <c r="H75" i="4"/>
  <c r="Y178" i="5" l="1"/>
  <c r="AB178" i="5"/>
  <c r="I175" i="5"/>
  <c r="H176" i="5" s="1"/>
  <c r="J75" i="4"/>
  <c r="F76" i="4" s="1"/>
  <c r="I75" i="4"/>
  <c r="K75" i="4" s="1"/>
  <c r="D76" i="4"/>
  <c r="F99" i="2"/>
  <c r="D100" i="2"/>
  <c r="G100" i="2" s="1"/>
  <c r="AA178" i="5" l="1"/>
  <c r="Z179" i="5" s="1"/>
  <c r="J176" i="5"/>
  <c r="G176" i="5"/>
  <c r="C76" i="4"/>
  <c r="E76" i="4"/>
  <c r="C100" i="2"/>
  <c r="E100" i="2" s="1"/>
  <c r="Y179" i="5" l="1"/>
  <c r="AB179" i="5"/>
  <c r="I176" i="5"/>
  <c r="H177" i="5" s="1"/>
  <c r="G76" i="4"/>
  <c r="AA179" i="5" l="1"/>
  <c r="Z180" i="5" s="1"/>
  <c r="AB180" i="5"/>
  <c r="Y180" i="5"/>
  <c r="AA180" i="5" s="1"/>
  <c r="G177" i="5"/>
  <c r="J177" i="5"/>
  <c r="H76" i="4"/>
  <c r="F100" i="2"/>
  <c r="D101" i="2"/>
  <c r="G101" i="2" s="1"/>
  <c r="Z181" i="5" l="1"/>
  <c r="I177" i="5"/>
  <c r="H178" i="5" s="1"/>
  <c r="I76" i="4"/>
  <c r="K76" i="4" s="1"/>
  <c r="J76" i="4"/>
  <c r="F77" i="4" s="1"/>
  <c r="D77" i="4"/>
  <c r="C101" i="2"/>
  <c r="E101" i="2" s="1"/>
  <c r="AB181" i="5" l="1"/>
  <c r="Y181" i="5"/>
  <c r="AA181" i="5" s="1"/>
  <c r="J178" i="5"/>
  <c r="G178" i="5"/>
  <c r="C77" i="4"/>
  <c r="E77" i="4"/>
  <c r="Z182" i="5" l="1"/>
  <c r="I178" i="5"/>
  <c r="H179" i="5" s="1"/>
  <c r="G77" i="4"/>
  <c r="F101" i="2"/>
  <c r="D102" i="2"/>
  <c r="G102" i="2" s="1"/>
  <c r="Y182" i="5" l="1"/>
  <c r="AB182" i="5"/>
  <c r="G179" i="5"/>
  <c r="J179" i="5"/>
  <c r="H77" i="4"/>
  <c r="C102" i="2"/>
  <c r="E102" i="2" s="1"/>
  <c r="AA182" i="5" l="1"/>
  <c r="Z183" i="5" s="1"/>
  <c r="I179" i="5"/>
  <c r="H180" i="5" s="1"/>
  <c r="J77" i="4"/>
  <c r="F78" i="4" s="1"/>
  <c r="I77" i="4"/>
  <c r="K77" i="4" s="1"/>
  <c r="D78" i="4"/>
  <c r="Y183" i="5" l="1"/>
  <c r="AB183" i="5"/>
  <c r="J180" i="5"/>
  <c r="G180" i="5"/>
  <c r="C78" i="4"/>
  <c r="E78" i="4"/>
  <c r="F102" i="2"/>
  <c r="D103" i="2"/>
  <c r="G103" i="2" s="1"/>
  <c r="AA183" i="5" l="1"/>
  <c r="Z184" i="5" s="1"/>
  <c r="Y184" i="5" s="1"/>
  <c r="I180" i="5"/>
  <c r="H181" i="5" s="1"/>
  <c r="G78" i="4"/>
  <c r="C103" i="2"/>
  <c r="E103" i="2" s="1"/>
  <c r="AB184" i="5" l="1"/>
  <c r="AA184" i="5"/>
  <c r="Z185" i="5" s="1"/>
  <c r="G181" i="5"/>
  <c r="J181" i="5"/>
  <c r="H78" i="4"/>
  <c r="Y185" i="5" l="1"/>
  <c r="AA185" i="5" s="1"/>
  <c r="Z186" i="5" s="1"/>
  <c r="AB185" i="5"/>
  <c r="I181" i="5"/>
  <c r="H182" i="5" s="1"/>
  <c r="J78" i="4"/>
  <c r="F79" i="4" s="1"/>
  <c r="I78" i="4"/>
  <c r="K78" i="4" s="1"/>
  <c r="D79" i="4"/>
  <c r="F103" i="2"/>
  <c r="D104" i="2"/>
  <c r="G104" i="2" s="1"/>
  <c r="Y186" i="5" l="1"/>
  <c r="AB186" i="5"/>
  <c r="J182" i="5"/>
  <c r="G182" i="5"/>
  <c r="C79" i="4"/>
  <c r="E79" i="4"/>
  <c r="C104" i="2"/>
  <c r="E104" i="2" s="1"/>
  <c r="AA186" i="5" l="1"/>
  <c r="Z187" i="5" s="1"/>
  <c r="I182" i="5"/>
  <c r="H183" i="5" s="1"/>
  <c r="G79" i="4"/>
  <c r="Y187" i="5" l="1"/>
  <c r="AB187" i="5"/>
  <c r="G183" i="5"/>
  <c r="J183" i="5"/>
  <c r="H79" i="4"/>
  <c r="F104" i="2"/>
  <c r="D105" i="2"/>
  <c r="G105" i="2" s="1"/>
  <c r="AA187" i="5" l="1"/>
  <c r="Z188" i="5" s="1"/>
  <c r="Y188" i="5" s="1"/>
  <c r="I183" i="5"/>
  <c r="H184" i="5" s="1"/>
  <c r="I79" i="4"/>
  <c r="K79" i="4" s="1"/>
  <c r="J79" i="4"/>
  <c r="F80" i="4" s="1"/>
  <c r="D80" i="4"/>
  <c r="C105" i="2"/>
  <c r="E105" i="2" s="1"/>
  <c r="AB188" i="5" l="1"/>
  <c r="AA188" i="5" s="1"/>
  <c r="Z189" i="5" s="1"/>
  <c r="J184" i="5"/>
  <c r="G184" i="5"/>
  <c r="C80" i="4"/>
  <c r="E80" i="4"/>
  <c r="Y189" i="5" l="1"/>
  <c r="AA189" i="5" s="1"/>
  <c r="Z190" i="5" s="1"/>
  <c r="AB189" i="5"/>
  <c r="I184" i="5"/>
  <c r="H185" i="5" s="1"/>
  <c r="G80" i="4"/>
  <c r="F105" i="2"/>
  <c r="D106" i="2"/>
  <c r="G106" i="2" s="1"/>
  <c r="Y190" i="5" l="1"/>
  <c r="AB190" i="5"/>
  <c r="G185" i="5"/>
  <c r="J185" i="5"/>
  <c r="H80" i="4"/>
  <c r="C106" i="2"/>
  <c r="E106" i="2" s="1"/>
  <c r="AA190" i="5" l="1"/>
  <c r="Z191" i="5"/>
  <c r="I185" i="5"/>
  <c r="H186" i="5" s="1"/>
  <c r="J80" i="4"/>
  <c r="F81" i="4" s="1"/>
  <c r="I80" i="4"/>
  <c r="K80" i="4" s="1"/>
  <c r="D81" i="4"/>
  <c r="Y191" i="5" l="1"/>
  <c r="AA191" i="5" s="1"/>
  <c r="Z192" i="5" s="1"/>
  <c r="AB191" i="5"/>
  <c r="J186" i="5"/>
  <c r="G186" i="5"/>
  <c r="C81" i="4"/>
  <c r="E81" i="4"/>
  <c r="F106" i="2"/>
  <c r="D107" i="2"/>
  <c r="G107" i="2" s="1"/>
  <c r="Y192" i="5" l="1"/>
  <c r="AB192" i="5"/>
  <c r="I186" i="5"/>
  <c r="H187" i="5" s="1"/>
  <c r="G81" i="4"/>
  <c r="C107" i="2"/>
  <c r="E107" i="2" s="1"/>
  <c r="AA192" i="5" l="1"/>
  <c r="Z193" i="5" s="1"/>
  <c r="G187" i="5"/>
  <c r="J187" i="5"/>
  <c r="H81" i="4"/>
  <c r="Y193" i="5" l="1"/>
  <c r="AA193" i="5" s="1"/>
  <c r="Z194" i="5" s="1"/>
  <c r="AB193" i="5"/>
  <c r="I187" i="5"/>
  <c r="H188" i="5" s="1"/>
  <c r="I81" i="4"/>
  <c r="K81" i="4" s="1"/>
  <c r="J81" i="4"/>
  <c r="F82" i="4" s="1"/>
  <c r="D82" i="4"/>
  <c r="F107" i="2"/>
  <c r="D108" i="2"/>
  <c r="G108" i="2" s="1"/>
  <c r="Y194" i="5" l="1"/>
  <c r="AB194" i="5"/>
  <c r="J188" i="5"/>
  <c r="G188" i="5"/>
  <c r="C82" i="4"/>
  <c r="E82" i="4"/>
  <c r="C108" i="2"/>
  <c r="E108" i="2" s="1"/>
  <c r="AA194" i="5" l="1"/>
  <c r="Z195" i="5" s="1"/>
  <c r="I188" i="5"/>
  <c r="H189" i="5" s="1"/>
  <c r="G82" i="4"/>
  <c r="Y195" i="5" l="1"/>
  <c r="AA195" i="5" s="1"/>
  <c r="Z196" i="5" s="1"/>
  <c r="AB195" i="5"/>
  <c r="G189" i="5"/>
  <c r="J189" i="5"/>
  <c r="H82" i="4"/>
  <c r="F108" i="2"/>
  <c r="D109" i="2"/>
  <c r="G109" i="2" s="1"/>
  <c r="Y196" i="5" l="1"/>
  <c r="AB196" i="5"/>
  <c r="I189" i="5"/>
  <c r="H190" i="5" s="1"/>
  <c r="J82" i="4"/>
  <c r="F83" i="4" s="1"/>
  <c r="I82" i="4"/>
  <c r="K82" i="4" s="1"/>
  <c r="D83" i="4"/>
  <c r="C109" i="2"/>
  <c r="E109" i="2" s="1"/>
  <c r="AA196" i="5" l="1"/>
  <c r="Z197" i="5" s="1"/>
  <c r="J190" i="5"/>
  <c r="G190" i="5"/>
  <c r="C83" i="4"/>
  <c r="E83" i="4"/>
  <c r="Y197" i="5" l="1"/>
  <c r="AA197" i="5" s="1"/>
  <c r="Z198" i="5" s="1"/>
  <c r="AB197" i="5"/>
  <c r="I190" i="5"/>
  <c r="H191" i="5" s="1"/>
  <c r="J191" i="5" s="1"/>
  <c r="G191" i="5"/>
  <c r="G83" i="4"/>
  <c r="F109" i="2"/>
  <c r="D110" i="2"/>
  <c r="G110" i="2" s="1"/>
  <c r="Y198" i="5" l="1"/>
  <c r="AB198" i="5"/>
  <c r="I191" i="5"/>
  <c r="H192" i="5" s="1"/>
  <c r="H83" i="4"/>
  <c r="C110" i="2"/>
  <c r="E110" i="2" s="1"/>
  <c r="AA198" i="5" l="1"/>
  <c r="Z199" i="5" s="1"/>
  <c r="J192" i="5"/>
  <c r="G192" i="5"/>
  <c r="J83" i="4"/>
  <c r="F84" i="4" s="1"/>
  <c r="I83" i="4"/>
  <c r="K83" i="4" s="1"/>
  <c r="D84" i="4"/>
  <c r="Y199" i="5" l="1"/>
  <c r="AB199" i="5"/>
  <c r="I192" i="5"/>
  <c r="H193" i="5" s="1"/>
  <c r="J193" i="5" s="1"/>
  <c r="C84" i="4"/>
  <c r="E84" i="4"/>
  <c r="F110" i="2"/>
  <c r="D111" i="2"/>
  <c r="G111" i="2" s="1"/>
  <c r="AA199" i="5" l="1"/>
  <c r="Z200" i="5" s="1"/>
  <c r="AB200" i="5" s="1"/>
  <c r="Y200" i="5"/>
  <c r="G193" i="5"/>
  <c r="I193" i="5"/>
  <c r="H194" i="5" s="1"/>
  <c r="G84" i="4"/>
  <c r="C111" i="2"/>
  <c r="E111" i="2" s="1"/>
  <c r="AA200" i="5" l="1"/>
  <c r="Z201" i="5" s="1"/>
  <c r="J194" i="5"/>
  <c r="G194" i="5"/>
  <c r="H84" i="4"/>
  <c r="Y201" i="5" l="1"/>
  <c r="AA201" i="5" s="1"/>
  <c r="Z202" i="5" s="1"/>
  <c r="AB201" i="5"/>
  <c r="I194" i="5"/>
  <c r="H195" i="5" s="1"/>
  <c r="J84" i="4"/>
  <c r="F85" i="4" s="1"/>
  <c r="I84" i="4"/>
  <c r="K84" i="4" s="1"/>
  <c r="D85" i="4"/>
  <c r="F111" i="2"/>
  <c r="D112" i="2"/>
  <c r="G112" i="2" s="1"/>
  <c r="Y202" i="5" l="1"/>
  <c r="AB202" i="5"/>
  <c r="G195" i="5"/>
  <c r="J195" i="5"/>
  <c r="C85" i="4"/>
  <c r="E85" i="4"/>
  <c r="C112" i="2"/>
  <c r="E112" i="2" s="1"/>
  <c r="AA202" i="5" l="1"/>
  <c r="Z203" i="5" s="1"/>
  <c r="I195" i="5"/>
  <c r="H196" i="5" s="1"/>
  <c r="G85" i="4"/>
  <c r="Y203" i="5" l="1"/>
  <c r="AB203" i="5"/>
  <c r="AA203" i="5" s="1"/>
  <c r="Z204" i="5" s="1"/>
  <c r="J196" i="5"/>
  <c r="G196" i="5"/>
  <c r="I196" i="5" s="1"/>
  <c r="H197" i="5" s="1"/>
  <c r="H85" i="4"/>
  <c r="F112" i="2"/>
  <c r="D113" i="2"/>
  <c r="G113" i="2" s="1"/>
  <c r="Y204" i="5" l="1"/>
  <c r="AB204" i="5"/>
  <c r="G197" i="5"/>
  <c r="J197" i="5"/>
  <c r="I85" i="4"/>
  <c r="K85" i="4" s="1"/>
  <c r="J85" i="4"/>
  <c r="F86" i="4" s="1"/>
  <c r="D86" i="4"/>
  <c r="C113" i="2"/>
  <c r="E113" i="2" s="1"/>
  <c r="AA204" i="5" l="1"/>
  <c r="Z205" i="5"/>
  <c r="I197" i="5"/>
  <c r="H198" i="5" s="1"/>
  <c r="C86" i="4"/>
  <c r="E86" i="4"/>
  <c r="Y205" i="5" l="1"/>
  <c r="AB205" i="5"/>
  <c r="J198" i="5"/>
  <c r="G198" i="5"/>
  <c r="G86" i="4"/>
  <c r="F113" i="2"/>
  <c r="D114" i="2"/>
  <c r="G114" i="2" s="1"/>
  <c r="AA205" i="5" l="1"/>
  <c r="Z206" i="5" s="1"/>
  <c r="Y206" i="5" s="1"/>
  <c r="I198" i="5"/>
  <c r="H199" i="5" s="1"/>
  <c r="J199" i="5" s="1"/>
  <c r="H86" i="4"/>
  <c r="C114" i="2"/>
  <c r="E114" i="2" s="1"/>
  <c r="AB206" i="5" l="1"/>
  <c r="AA206" i="5" s="1"/>
  <c r="Z207" i="5" s="1"/>
  <c r="G199" i="5"/>
  <c r="I199" i="5"/>
  <c r="H200" i="5" s="1"/>
  <c r="J86" i="4"/>
  <c r="F87" i="4" s="1"/>
  <c r="I86" i="4"/>
  <c r="K86" i="4" s="1"/>
  <c r="D87" i="4"/>
  <c r="Y207" i="5" l="1"/>
  <c r="AB207" i="5"/>
  <c r="J200" i="5"/>
  <c r="G200" i="5"/>
  <c r="C87" i="4"/>
  <c r="E87" i="4"/>
  <c r="F114" i="2"/>
  <c r="D115" i="2"/>
  <c r="G115" i="2" s="1"/>
  <c r="AA207" i="5" l="1"/>
  <c r="Z208" i="5" s="1"/>
  <c r="I200" i="5"/>
  <c r="H201" i="5" s="1"/>
  <c r="J201" i="5" s="1"/>
  <c r="G201" i="5"/>
  <c r="G87" i="4"/>
  <c r="C115" i="2"/>
  <c r="E115" i="2" s="1"/>
  <c r="Y208" i="5" l="1"/>
  <c r="AB208" i="5"/>
  <c r="I201" i="5"/>
  <c r="H202" i="5" s="1"/>
  <c r="H87" i="4"/>
  <c r="AA208" i="5" l="1"/>
  <c r="Z209" i="5" s="1"/>
  <c r="Y209" i="5" s="1"/>
  <c r="J202" i="5"/>
  <c r="G202" i="5"/>
  <c r="J87" i="4"/>
  <c r="F88" i="4" s="1"/>
  <c r="I87" i="4"/>
  <c r="K87" i="4" s="1"/>
  <c r="D88" i="4"/>
  <c r="F115" i="2"/>
  <c r="D116" i="2"/>
  <c r="G116" i="2" s="1"/>
  <c r="AA209" i="5" l="1"/>
  <c r="Z210" i="5" s="1"/>
  <c r="AB209" i="5"/>
  <c r="I202" i="5"/>
  <c r="H203" i="5" s="1"/>
  <c r="J203" i="5" s="1"/>
  <c r="C88" i="4"/>
  <c r="E88" i="4"/>
  <c r="C116" i="2"/>
  <c r="E116" i="2" s="1"/>
  <c r="Y210" i="5" l="1"/>
  <c r="AB210" i="5"/>
  <c r="G203" i="5"/>
  <c r="I203" i="5"/>
  <c r="H204" i="5" s="1"/>
  <c r="G88" i="4"/>
  <c r="AA210" i="5" l="1"/>
  <c r="Z211" i="5" s="1"/>
  <c r="J204" i="5"/>
  <c r="G204" i="5"/>
  <c r="H88" i="4"/>
  <c r="F116" i="2"/>
  <c r="D117" i="2"/>
  <c r="G117" i="2" s="1"/>
  <c r="Y211" i="5" l="1"/>
  <c r="AB211" i="5"/>
  <c r="I204" i="5"/>
  <c r="H205" i="5" s="1"/>
  <c r="J205" i="5" s="1"/>
  <c r="I88" i="4"/>
  <c r="K88" i="4" s="1"/>
  <c r="J88" i="4"/>
  <c r="F89" i="4" s="1"/>
  <c r="D89" i="4"/>
  <c r="C117" i="2"/>
  <c r="E117" i="2" s="1"/>
  <c r="AA211" i="5" l="1"/>
  <c r="Z212" i="5" s="1"/>
  <c r="Y212" i="5" s="1"/>
  <c r="G205" i="5"/>
  <c r="I205" i="5" s="1"/>
  <c r="H206" i="5" s="1"/>
  <c r="C89" i="4"/>
  <c r="E89" i="4"/>
  <c r="AB212" i="5" l="1"/>
  <c r="AA212" i="5"/>
  <c r="Z213" i="5" s="1"/>
  <c r="J206" i="5"/>
  <c r="G206" i="5"/>
  <c r="G89" i="4"/>
  <c r="F117" i="2"/>
  <c r="D118" i="2"/>
  <c r="G118" i="2" s="1"/>
  <c r="AB213" i="5" l="1"/>
  <c r="Y213" i="5"/>
  <c r="I206" i="5"/>
  <c r="H207" i="5" s="1"/>
  <c r="J207" i="5" s="1"/>
  <c r="H89" i="4"/>
  <c r="C118" i="2"/>
  <c r="E118" i="2" s="1"/>
  <c r="AA213" i="5" l="1"/>
  <c r="Z214" i="5" s="1"/>
  <c r="G207" i="5"/>
  <c r="I207" i="5" s="1"/>
  <c r="H208" i="5" s="1"/>
  <c r="I89" i="4"/>
  <c r="K89" i="4" s="1"/>
  <c r="J89" i="4"/>
  <c r="F90" i="4" s="1"/>
  <c r="D90" i="4"/>
  <c r="Y214" i="5" l="1"/>
  <c r="AB214" i="5"/>
  <c r="J208" i="5"/>
  <c r="G208" i="5"/>
  <c r="C90" i="4"/>
  <c r="E90" i="4"/>
  <c r="F118" i="2"/>
  <c r="D119" i="2"/>
  <c r="G119" i="2" s="1"/>
  <c r="AA214" i="5" l="1"/>
  <c r="Z215" i="5" s="1"/>
  <c r="I208" i="5"/>
  <c r="H209" i="5" s="1"/>
  <c r="J209" i="5" s="1"/>
  <c r="G90" i="4"/>
  <c r="C119" i="2"/>
  <c r="E119" i="2" s="1"/>
  <c r="Y215" i="5" l="1"/>
  <c r="AB215" i="5"/>
  <c r="G209" i="5"/>
  <c r="I209" i="5" s="1"/>
  <c r="H210" i="5" s="1"/>
  <c r="H90" i="4"/>
  <c r="AA215" i="5" l="1"/>
  <c r="Z216" i="5" s="1"/>
  <c r="Y216" i="5" s="1"/>
  <c r="AB216" i="5"/>
  <c r="J210" i="5"/>
  <c r="G210" i="5"/>
  <c r="J90" i="4"/>
  <c r="F91" i="4" s="1"/>
  <c r="I90" i="4"/>
  <c r="K90" i="4" s="1"/>
  <c r="D91" i="4"/>
  <c r="F119" i="2"/>
  <c r="D120" i="2"/>
  <c r="G120" i="2" s="1"/>
  <c r="AA216" i="5" l="1"/>
  <c r="Z217" i="5"/>
  <c r="I210" i="5"/>
  <c r="H211" i="5" s="1"/>
  <c r="J211" i="5" s="1"/>
  <c r="C91" i="4"/>
  <c r="E91" i="4"/>
  <c r="C120" i="2"/>
  <c r="E120" i="2" s="1"/>
  <c r="AB217" i="5" l="1"/>
  <c r="Y217" i="5"/>
  <c r="G211" i="5"/>
  <c r="I211" i="5" s="1"/>
  <c r="H212" i="5" s="1"/>
  <c r="G91" i="4"/>
  <c r="AA217" i="5" l="1"/>
  <c r="Z218" i="5" s="1"/>
  <c r="J212" i="5"/>
  <c r="G212" i="5"/>
  <c r="H91" i="4"/>
  <c r="F120" i="2"/>
  <c r="D121" i="2"/>
  <c r="G121" i="2" s="1"/>
  <c r="AB218" i="5" l="1"/>
  <c r="Y218" i="5"/>
  <c r="AA218" i="5" s="1"/>
  <c r="I212" i="5"/>
  <c r="H213" i="5" s="1"/>
  <c r="J213" i="5" s="1"/>
  <c r="I91" i="4"/>
  <c r="K91" i="4" s="1"/>
  <c r="J91" i="4"/>
  <c r="F92" i="4" s="1"/>
  <c r="D92" i="4"/>
  <c r="C121" i="2"/>
  <c r="E121" i="2" s="1"/>
  <c r="Z219" i="5" l="1"/>
  <c r="G213" i="5"/>
  <c r="I213" i="5" s="1"/>
  <c r="H214" i="5" s="1"/>
  <c r="C92" i="4"/>
  <c r="E92" i="4"/>
  <c r="Y219" i="5" l="1"/>
  <c r="AB219" i="5"/>
  <c r="J214" i="5"/>
  <c r="G214" i="5"/>
  <c r="G92" i="4"/>
  <c r="F121" i="2"/>
  <c r="D122" i="2"/>
  <c r="G122" i="2" s="1"/>
  <c r="AA219" i="5" l="1"/>
  <c r="Z220" i="5" s="1"/>
  <c r="I214" i="5"/>
  <c r="H215" i="5" s="1"/>
  <c r="J215" i="5" s="1"/>
  <c r="H92" i="4"/>
  <c r="C122" i="2"/>
  <c r="E122" i="2" s="1"/>
  <c r="Y220" i="5" l="1"/>
  <c r="AB220" i="5"/>
  <c r="G215" i="5"/>
  <c r="I215" i="5" s="1"/>
  <c r="H216" i="5" s="1"/>
  <c r="I92" i="4"/>
  <c r="K92" i="4" s="1"/>
  <c r="J92" i="4"/>
  <c r="F93" i="4" s="1"/>
  <c r="D93" i="4"/>
  <c r="AA220" i="5" l="1"/>
  <c r="Z221" i="5" s="1"/>
  <c r="Y221" i="5" s="1"/>
  <c r="AA221" i="5" s="1"/>
  <c r="AB221" i="5"/>
  <c r="J216" i="5"/>
  <c r="G216" i="5"/>
  <c r="C93" i="4"/>
  <c r="E93" i="4"/>
  <c r="F122" i="2"/>
  <c r="D123" i="2"/>
  <c r="G123" i="2" s="1"/>
  <c r="Z222" i="5" l="1"/>
  <c r="I216" i="5"/>
  <c r="H217" i="5" s="1"/>
  <c r="J217" i="5" s="1"/>
  <c r="G93" i="4"/>
  <c r="C123" i="2"/>
  <c r="E123" i="2" s="1"/>
  <c r="Y222" i="5" l="1"/>
  <c r="AB222" i="5"/>
  <c r="G217" i="5"/>
  <c r="I217" i="5" s="1"/>
  <c r="H218" i="5" s="1"/>
  <c r="H93" i="4"/>
  <c r="AA222" i="5" l="1"/>
  <c r="Z223" i="5" s="1"/>
  <c r="J218" i="5"/>
  <c r="G218" i="5"/>
  <c r="I93" i="4"/>
  <c r="K93" i="4" s="1"/>
  <c r="J93" i="4"/>
  <c r="F94" i="4" s="1"/>
  <c r="D94" i="4"/>
  <c r="F123" i="2"/>
  <c r="D124" i="2"/>
  <c r="G124" i="2" s="1"/>
  <c r="Y223" i="5" l="1"/>
  <c r="AB223" i="5"/>
  <c r="I218" i="5"/>
  <c r="H219" i="5" s="1"/>
  <c r="J219" i="5" s="1"/>
  <c r="C94" i="4"/>
  <c r="E94" i="4"/>
  <c r="C124" i="2"/>
  <c r="E124" i="2" s="1"/>
  <c r="AA223" i="5" l="1"/>
  <c r="Z224" i="5" s="1"/>
  <c r="Y224" i="5" s="1"/>
  <c r="AB224" i="5"/>
  <c r="G219" i="5"/>
  <c r="I219" i="5" s="1"/>
  <c r="H220" i="5" s="1"/>
  <c r="G94" i="4"/>
  <c r="AA224" i="5" l="1"/>
  <c r="Z225" i="5" s="1"/>
  <c r="J220" i="5"/>
  <c r="G220" i="5"/>
  <c r="H94" i="4"/>
  <c r="F124" i="2"/>
  <c r="D125" i="2"/>
  <c r="G125" i="2" s="1"/>
  <c r="Y225" i="5" l="1"/>
  <c r="AB225" i="5"/>
  <c r="I220" i="5"/>
  <c r="H221" i="5" s="1"/>
  <c r="J221" i="5" s="1"/>
  <c r="J94" i="4"/>
  <c r="F95" i="4" s="1"/>
  <c r="I94" i="4"/>
  <c r="K94" i="4" s="1"/>
  <c r="D95" i="4"/>
  <c r="C125" i="2"/>
  <c r="E125" i="2" s="1"/>
  <c r="AA225" i="5" l="1"/>
  <c r="Z226" i="5" s="1"/>
  <c r="G221" i="5"/>
  <c r="I221" i="5" s="1"/>
  <c r="H222" i="5" s="1"/>
  <c r="C95" i="4"/>
  <c r="E95" i="4"/>
  <c r="Y226" i="5" l="1"/>
  <c r="AB226" i="5"/>
  <c r="J222" i="5"/>
  <c r="G222" i="5"/>
  <c r="G95" i="4"/>
  <c r="F125" i="2"/>
  <c r="D126" i="2"/>
  <c r="G126" i="2" s="1"/>
  <c r="AA226" i="5" l="1"/>
  <c r="Z227" i="5" s="1"/>
  <c r="AB227" i="5" s="1"/>
  <c r="I222" i="5"/>
  <c r="H223" i="5" s="1"/>
  <c r="J223" i="5" s="1"/>
  <c r="H95" i="4"/>
  <c r="C126" i="2"/>
  <c r="E126" i="2" s="1"/>
  <c r="Y227" i="5" l="1"/>
  <c r="AA227" i="5"/>
  <c r="Z228" i="5" s="1"/>
  <c r="G223" i="5"/>
  <c r="I223" i="5" s="1"/>
  <c r="H224" i="5" s="1"/>
  <c r="I95" i="4"/>
  <c r="K95" i="4" s="1"/>
  <c r="J95" i="4"/>
  <c r="F96" i="4" s="1"/>
  <c r="D96" i="4"/>
  <c r="Y228" i="5" l="1"/>
  <c r="AB228" i="5"/>
  <c r="J224" i="5"/>
  <c r="G224" i="5"/>
  <c r="C96" i="4"/>
  <c r="E96" i="4"/>
  <c r="F126" i="2"/>
  <c r="D127" i="2"/>
  <c r="G127" i="2" s="1"/>
  <c r="AA228" i="5" l="1"/>
  <c r="Z229" i="5" s="1"/>
  <c r="AB229" i="5" s="1"/>
  <c r="I224" i="5"/>
  <c r="H225" i="5" s="1"/>
  <c r="J225" i="5" s="1"/>
  <c r="G96" i="4"/>
  <c r="C127" i="2"/>
  <c r="E127" i="2" s="1"/>
  <c r="Y229" i="5" l="1"/>
  <c r="AA229" i="5"/>
  <c r="Z230" i="5" s="1"/>
  <c r="G225" i="5"/>
  <c r="I225" i="5" s="1"/>
  <c r="H226" i="5" s="1"/>
  <c r="H96" i="4"/>
  <c r="Y230" i="5" l="1"/>
  <c r="AB230" i="5"/>
  <c r="J226" i="5"/>
  <c r="G226" i="5"/>
  <c r="J96" i="4"/>
  <c r="F97" i="4" s="1"/>
  <c r="I96" i="4"/>
  <c r="K96" i="4" s="1"/>
  <c r="D97" i="4"/>
  <c r="F127" i="2"/>
  <c r="D128" i="2"/>
  <c r="G128" i="2" s="1"/>
  <c r="AA230" i="5" l="1"/>
  <c r="Z231" i="5" s="1"/>
  <c r="Y231" i="5" s="1"/>
  <c r="I226" i="5"/>
  <c r="H227" i="5" s="1"/>
  <c r="J227" i="5" s="1"/>
  <c r="C97" i="4"/>
  <c r="E97" i="4"/>
  <c r="C128" i="2"/>
  <c r="E128" i="2" s="1"/>
  <c r="AB231" i="5" l="1"/>
  <c r="AA231" i="5"/>
  <c r="Z232" i="5" s="1"/>
  <c r="G227" i="5"/>
  <c r="I227" i="5" s="1"/>
  <c r="H228" i="5" s="1"/>
  <c r="G97" i="4"/>
  <c r="AB232" i="5" l="1"/>
  <c r="Y232" i="5"/>
  <c r="J228" i="5"/>
  <c r="G228" i="5"/>
  <c r="H97" i="4"/>
  <c r="F128" i="2"/>
  <c r="D129" i="2"/>
  <c r="G129" i="2" s="1"/>
  <c r="AA232" i="5" l="1"/>
  <c r="Z233" i="5" s="1"/>
  <c r="I228" i="5"/>
  <c r="H229" i="5" s="1"/>
  <c r="J229" i="5" s="1"/>
  <c r="J97" i="4"/>
  <c r="F98" i="4" s="1"/>
  <c r="I97" i="4"/>
  <c r="K97" i="4" s="1"/>
  <c r="D98" i="4"/>
  <c r="C129" i="2"/>
  <c r="E129" i="2" s="1"/>
  <c r="Y233" i="5" l="1"/>
  <c r="AB233" i="5"/>
  <c r="G229" i="5"/>
  <c r="I229" i="5" s="1"/>
  <c r="H230" i="5" s="1"/>
  <c r="C98" i="4"/>
  <c r="E98" i="4"/>
  <c r="AA233" i="5" l="1"/>
  <c r="Z234" i="5"/>
  <c r="J230" i="5"/>
  <c r="G230" i="5"/>
  <c r="G98" i="4"/>
  <c r="F129" i="2"/>
  <c r="D130" i="2"/>
  <c r="G130" i="2" s="1"/>
  <c r="Y234" i="5" l="1"/>
  <c r="AB234" i="5"/>
  <c r="I230" i="5"/>
  <c r="H231" i="5" s="1"/>
  <c r="J231" i="5" s="1"/>
  <c r="H98" i="4"/>
  <c r="C130" i="2"/>
  <c r="E130" i="2" s="1"/>
  <c r="AA234" i="5" l="1"/>
  <c r="Z235" i="5" s="1"/>
  <c r="AB235" i="5" s="1"/>
  <c r="G231" i="5"/>
  <c r="I231" i="5" s="1"/>
  <c r="H232" i="5" s="1"/>
  <c r="I98" i="4"/>
  <c r="K98" i="4" s="1"/>
  <c r="J98" i="4"/>
  <c r="F99" i="4" s="1"/>
  <c r="D99" i="4"/>
  <c r="Y235" i="5" l="1"/>
  <c r="AA235" i="5"/>
  <c r="Z236" i="5" s="1"/>
  <c r="J232" i="5"/>
  <c r="G232" i="5"/>
  <c r="C99" i="4"/>
  <c r="E99" i="4"/>
  <c r="F130" i="2"/>
  <c r="D131" i="2"/>
  <c r="G131" i="2" s="1"/>
  <c r="Y236" i="5" l="1"/>
  <c r="AB236" i="5"/>
  <c r="I232" i="5"/>
  <c r="H233" i="5" s="1"/>
  <c r="J233" i="5" s="1"/>
  <c r="G99" i="4"/>
  <c r="C131" i="2"/>
  <c r="E131" i="2" s="1"/>
  <c r="AA236" i="5" l="1"/>
  <c r="Z237" i="5" s="1"/>
  <c r="AB237" i="5" s="1"/>
  <c r="Y237" i="5"/>
  <c r="G233" i="5"/>
  <c r="I233" i="5" s="1"/>
  <c r="H234" i="5" s="1"/>
  <c r="H99" i="4"/>
  <c r="AA237" i="5" l="1"/>
  <c r="Z238" i="5"/>
  <c r="J234" i="5"/>
  <c r="G234" i="5"/>
  <c r="I99" i="4"/>
  <c r="K99" i="4" s="1"/>
  <c r="J99" i="4"/>
  <c r="F100" i="4" s="1"/>
  <c r="D100" i="4"/>
  <c r="F131" i="2"/>
  <c r="D132" i="2"/>
  <c r="G132" i="2" s="1"/>
  <c r="Y238" i="5" l="1"/>
  <c r="AB238" i="5"/>
  <c r="I234" i="5"/>
  <c r="H235" i="5" s="1"/>
  <c r="J235" i="5" s="1"/>
  <c r="C100" i="4"/>
  <c r="E100" i="4"/>
  <c r="C132" i="2"/>
  <c r="E132" i="2" s="1"/>
  <c r="AA238" i="5" l="1"/>
  <c r="Z239" i="5" s="1"/>
  <c r="Y239" i="5" s="1"/>
  <c r="G235" i="5"/>
  <c r="I235" i="5" s="1"/>
  <c r="H236" i="5" s="1"/>
  <c r="G100" i="4"/>
  <c r="AB239" i="5" l="1"/>
  <c r="AA239" i="5"/>
  <c r="Z240" i="5" s="1"/>
  <c r="J236" i="5"/>
  <c r="G236" i="5"/>
  <c r="H100" i="4"/>
  <c r="F132" i="2"/>
  <c r="D133" i="2"/>
  <c r="G133" i="2" s="1"/>
  <c r="Y240" i="5" l="1"/>
  <c r="AB240" i="5"/>
  <c r="I236" i="5"/>
  <c r="H237" i="5" s="1"/>
  <c r="J237" i="5" s="1"/>
  <c r="J100" i="4"/>
  <c r="F101" i="4" s="1"/>
  <c r="I100" i="4"/>
  <c r="K100" i="4" s="1"/>
  <c r="D101" i="4"/>
  <c r="C133" i="2"/>
  <c r="E133" i="2" s="1"/>
  <c r="AA240" i="5" l="1"/>
  <c r="Z241" i="5" s="1"/>
  <c r="AB241" i="5" s="1"/>
  <c r="G237" i="5"/>
  <c r="I237" i="5" s="1"/>
  <c r="H238" i="5" s="1"/>
  <c r="C101" i="4"/>
  <c r="E101" i="4"/>
  <c r="Y241" i="5" l="1"/>
  <c r="AA241" i="5"/>
  <c r="Z242" i="5" s="1"/>
  <c r="J238" i="5"/>
  <c r="G238" i="5"/>
  <c r="G101" i="4"/>
  <c r="F133" i="2"/>
  <c r="D134" i="2"/>
  <c r="G134" i="2" s="1"/>
  <c r="Y242" i="5" l="1"/>
  <c r="AB242" i="5"/>
  <c r="I238" i="5"/>
  <c r="H239" i="5" s="1"/>
  <c r="G239" i="5"/>
  <c r="H101" i="4"/>
  <c r="C134" i="2"/>
  <c r="E134" i="2" s="1"/>
  <c r="AA242" i="5" l="1"/>
  <c r="Z243" i="5" s="1"/>
  <c r="AB243" i="5" s="1"/>
  <c r="Y243" i="5"/>
  <c r="J239" i="5"/>
  <c r="I239" i="5" s="1"/>
  <c r="H240" i="5" s="1"/>
  <c r="J101" i="4"/>
  <c r="F102" i="4" s="1"/>
  <c r="I101" i="4"/>
  <c r="K101" i="4" s="1"/>
  <c r="D102" i="4"/>
  <c r="AA243" i="5" l="1"/>
  <c r="Z244" i="5" s="1"/>
  <c r="J240" i="5"/>
  <c r="G240" i="5"/>
  <c r="C102" i="4"/>
  <c r="E102" i="4"/>
  <c r="F134" i="2"/>
  <c r="D135" i="2"/>
  <c r="G135" i="2" s="1"/>
  <c r="Y244" i="5" l="1"/>
  <c r="AA244" i="5" s="1"/>
  <c r="Z245" i="5" s="1"/>
  <c r="AB244" i="5"/>
  <c r="I240" i="5"/>
  <c r="H241" i="5" s="1"/>
  <c r="G102" i="4"/>
  <c r="C135" i="2"/>
  <c r="E135" i="2" s="1"/>
  <c r="Y245" i="5" l="1"/>
  <c r="AB245" i="5"/>
  <c r="J241" i="5"/>
  <c r="G241" i="5"/>
  <c r="H102" i="4"/>
  <c r="AA245" i="5" l="1"/>
  <c r="Z246" i="5"/>
  <c r="I241" i="5"/>
  <c r="H242" i="5" s="1"/>
  <c r="J242" i="5" s="1"/>
  <c r="J102" i="4"/>
  <c r="F103" i="4" s="1"/>
  <c r="I102" i="4"/>
  <c r="K102" i="4" s="1"/>
  <c r="D103" i="4"/>
  <c r="F135" i="2"/>
  <c r="D136" i="2"/>
  <c r="G136" i="2" s="1"/>
  <c r="Y246" i="5" l="1"/>
  <c r="AB246" i="5"/>
  <c r="G242" i="5"/>
  <c r="I242" i="5" s="1"/>
  <c r="H243" i="5" s="1"/>
  <c r="C103" i="4"/>
  <c r="E103" i="4"/>
  <c r="C136" i="2"/>
  <c r="E136" i="2" s="1"/>
  <c r="AA246" i="5" l="1"/>
  <c r="Z247" i="5" s="1"/>
  <c r="AB247" i="5" s="1"/>
  <c r="J243" i="5"/>
  <c r="G243" i="5"/>
  <c r="G103" i="4"/>
  <c r="Y247" i="5" l="1"/>
  <c r="AA247" i="5"/>
  <c r="Z248" i="5" s="1"/>
  <c r="I243" i="5"/>
  <c r="H244" i="5" s="1"/>
  <c r="J244" i="5" s="1"/>
  <c r="H103" i="4"/>
  <c r="F136" i="2"/>
  <c r="D137" i="2"/>
  <c r="G137" i="2" s="1"/>
  <c r="Y248" i="5" l="1"/>
  <c r="AB248" i="5"/>
  <c r="G244" i="5"/>
  <c r="I244" i="5" s="1"/>
  <c r="H245" i="5" s="1"/>
  <c r="I103" i="4"/>
  <c r="K103" i="4" s="1"/>
  <c r="J103" i="4"/>
  <c r="F104" i="4" s="1"/>
  <c r="D104" i="4"/>
  <c r="C137" i="2"/>
  <c r="E137" i="2" s="1"/>
  <c r="AA248" i="5" l="1"/>
  <c r="Z249" i="5" s="1"/>
  <c r="Y249" i="5" s="1"/>
  <c r="J245" i="5"/>
  <c r="G245" i="5"/>
  <c r="C104" i="4"/>
  <c r="E104" i="4"/>
  <c r="AB249" i="5" l="1"/>
  <c r="AA249" i="5"/>
  <c r="Z250" i="5" s="1"/>
  <c r="I245" i="5"/>
  <c r="H246" i="5" s="1"/>
  <c r="J246" i="5" s="1"/>
  <c r="G104" i="4"/>
  <c r="F137" i="2"/>
  <c r="D138" i="2"/>
  <c r="G138" i="2" s="1"/>
  <c r="Y250" i="5" l="1"/>
  <c r="AB250" i="5"/>
  <c r="G246" i="5"/>
  <c r="I246" i="5" s="1"/>
  <c r="H247" i="5" s="1"/>
  <c r="H104" i="4"/>
  <c r="C138" i="2"/>
  <c r="E138" i="2" s="1"/>
  <c r="AA250" i="5" l="1"/>
  <c r="Z251" i="5" s="1"/>
  <c r="Y251" i="5" s="1"/>
  <c r="AB251" i="5"/>
  <c r="J247" i="5"/>
  <c r="G247" i="5"/>
  <c r="J104" i="4"/>
  <c r="F105" i="4" s="1"/>
  <c r="I104" i="4"/>
  <c r="K104" i="4" s="1"/>
  <c r="D105" i="4"/>
  <c r="AA251" i="5" l="1"/>
  <c r="Z252" i="5" s="1"/>
  <c r="I247" i="5"/>
  <c r="H248" i="5" s="1"/>
  <c r="J248" i="5" s="1"/>
  <c r="C105" i="4"/>
  <c r="E105" i="4"/>
  <c r="F138" i="2"/>
  <c r="D139" i="2"/>
  <c r="G139" i="2" s="1"/>
  <c r="AB252" i="5" l="1"/>
  <c r="Y252" i="5"/>
  <c r="G248" i="5"/>
  <c r="I248" i="5" s="1"/>
  <c r="H249" i="5" s="1"/>
  <c r="G105" i="4"/>
  <c r="C139" i="2"/>
  <c r="E139" i="2" s="1"/>
  <c r="AA252" i="5" l="1"/>
  <c r="Z253" i="5" s="1"/>
  <c r="J249" i="5"/>
  <c r="G249" i="5"/>
  <c r="H105" i="4"/>
  <c r="Y253" i="5" l="1"/>
  <c r="AB253" i="5"/>
  <c r="I249" i="5"/>
  <c r="H250" i="5" s="1"/>
  <c r="J250" i="5" s="1"/>
  <c r="I105" i="4"/>
  <c r="K105" i="4" s="1"/>
  <c r="J105" i="4"/>
  <c r="F106" i="4" s="1"/>
  <c r="D106" i="4"/>
  <c r="F139" i="2"/>
  <c r="D140" i="2"/>
  <c r="G140" i="2" s="1"/>
  <c r="AA253" i="5" l="1"/>
  <c r="Z254" i="5" s="1"/>
  <c r="G250" i="5"/>
  <c r="C106" i="4"/>
  <c r="E106" i="4"/>
  <c r="C140" i="2"/>
  <c r="E140" i="2" s="1"/>
  <c r="Y254" i="5" l="1"/>
  <c r="AB254" i="5"/>
  <c r="I250" i="5"/>
  <c r="H251" i="5" s="1"/>
  <c r="G106" i="4"/>
  <c r="AA254" i="5" l="1"/>
  <c r="Z255" i="5" s="1"/>
  <c r="AB255" i="5" s="1"/>
  <c r="J251" i="5"/>
  <c r="G251" i="5"/>
  <c r="H106" i="4"/>
  <c r="F140" i="2"/>
  <c r="D141" i="2"/>
  <c r="G141" i="2" s="1"/>
  <c r="Y255" i="5" l="1"/>
  <c r="AA255" i="5" s="1"/>
  <c r="Z256" i="5" s="1"/>
  <c r="I251" i="5"/>
  <c r="H252" i="5" s="1"/>
  <c r="I106" i="4"/>
  <c r="K106" i="4" s="1"/>
  <c r="J106" i="4"/>
  <c r="F107" i="4" s="1"/>
  <c r="D107" i="4"/>
  <c r="C141" i="2"/>
  <c r="E141" i="2" s="1"/>
  <c r="AB256" i="5" l="1"/>
  <c r="Y256" i="5"/>
  <c r="J252" i="5"/>
  <c r="G252" i="5"/>
  <c r="C107" i="4"/>
  <c r="E107" i="4"/>
  <c r="G107" i="4" s="1"/>
  <c r="AA256" i="5" l="1"/>
  <c r="Z257" i="5" s="1"/>
  <c r="I252" i="5"/>
  <c r="H253" i="5" s="1"/>
  <c r="H107" i="4"/>
  <c r="F141" i="2"/>
  <c r="D142" i="2"/>
  <c r="G142" i="2" s="1"/>
  <c r="Y257" i="5" l="1"/>
  <c r="AB257" i="5"/>
  <c r="G253" i="5"/>
  <c r="J253" i="5"/>
  <c r="I107" i="4"/>
  <c r="K107" i="4" s="1"/>
  <c r="J107" i="4"/>
  <c r="F108" i="4" s="1"/>
  <c r="D108" i="4"/>
  <c r="C142" i="2"/>
  <c r="E142" i="2" s="1"/>
  <c r="AA257" i="5" l="1"/>
  <c r="Z258" i="5" s="1"/>
  <c r="I253" i="5"/>
  <c r="H254" i="5" s="1"/>
  <c r="C108" i="4"/>
  <c r="E108" i="4"/>
  <c r="G108" i="4" s="1"/>
  <c r="Y258" i="5" l="1"/>
  <c r="AB258" i="5"/>
  <c r="J254" i="5"/>
  <c r="G254" i="5"/>
  <c r="H108" i="4"/>
  <c r="F142" i="2"/>
  <c r="D143" i="2"/>
  <c r="G143" i="2" s="1"/>
  <c r="AA258" i="5" l="1"/>
  <c r="Z259" i="5" s="1"/>
  <c r="AB259" i="5" s="1"/>
  <c r="I254" i="5"/>
  <c r="H255" i="5" s="1"/>
  <c r="J255" i="5" s="1"/>
  <c r="I108" i="4"/>
  <c r="K108" i="4" s="1"/>
  <c r="J108" i="4"/>
  <c r="C143" i="2"/>
  <c r="E143" i="2" s="1"/>
  <c r="Y259" i="5" l="1"/>
  <c r="AA259" i="5" s="1"/>
  <c r="Z260" i="5" s="1"/>
  <c r="G255" i="5"/>
  <c r="AB260" i="5" l="1"/>
  <c r="Y260" i="5"/>
  <c r="I255" i="5"/>
  <c r="H256" i="5" s="1"/>
  <c r="F143" i="2"/>
  <c r="D144" i="2"/>
  <c r="G144" i="2" s="1"/>
  <c r="AA260" i="5" l="1"/>
  <c r="Z261" i="5" s="1"/>
  <c r="J256" i="5"/>
  <c r="G256" i="5"/>
  <c r="C144" i="2"/>
  <c r="E144" i="2" s="1"/>
  <c r="Y261" i="5" l="1"/>
  <c r="AB261" i="5"/>
  <c r="I256" i="5"/>
  <c r="H257" i="5" s="1"/>
  <c r="AA261" i="5" l="1"/>
  <c r="Z262" i="5" s="1"/>
  <c r="G257" i="5"/>
  <c r="J257" i="5"/>
  <c r="F144" i="2"/>
  <c r="D145" i="2"/>
  <c r="G145" i="2" s="1"/>
  <c r="Y262" i="5" l="1"/>
  <c r="AB262" i="5"/>
  <c r="I257" i="5"/>
  <c r="H258" i="5" s="1"/>
  <c r="C145" i="2"/>
  <c r="E145" i="2" s="1"/>
  <c r="AA262" i="5" l="1"/>
  <c r="Z263" i="5" s="1"/>
  <c r="AB263" i="5" s="1"/>
  <c r="J258" i="5"/>
  <c r="G258" i="5"/>
  <c r="Y263" i="5" l="1"/>
  <c r="AA263" i="5"/>
  <c r="Z264" i="5" s="1"/>
  <c r="I258" i="5"/>
  <c r="H259" i="5" s="1"/>
  <c r="J259" i="5" s="1"/>
  <c r="F145" i="2"/>
  <c r="D146" i="2"/>
  <c r="G146" i="2" s="1"/>
  <c r="AB264" i="5" l="1"/>
  <c r="Y264" i="5"/>
  <c r="G259" i="5"/>
  <c r="C146" i="2"/>
  <c r="E146" i="2" s="1"/>
  <c r="AA264" i="5" l="1"/>
  <c r="Z265" i="5"/>
  <c r="I259" i="5"/>
  <c r="H260" i="5" s="1"/>
  <c r="Y265" i="5" l="1"/>
  <c r="AB265" i="5"/>
  <c r="J260" i="5"/>
  <c r="G260" i="5"/>
  <c r="F146" i="2"/>
  <c r="D147" i="2"/>
  <c r="G147" i="2" s="1"/>
  <c r="AA265" i="5" l="1"/>
  <c r="Z266" i="5" s="1"/>
  <c r="I260" i="5"/>
  <c r="H261" i="5" s="1"/>
  <c r="J261" i="5" s="1"/>
  <c r="C147" i="2"/>
  <c r="E147" i="2" s="1"/>
  <c r="Y266" i="5" l="1"/>
  <c r="AB266" i="5"/>
  <c r="G261" i="5"/>
  <c r="AA266" i="5" l="1"/>
  <c r="Z267" i="5" s="1"/>
  <c r="AB267" i="5" s="1"/>
  <c r="Y267" i="5"/>
  <c r="I261" i="5"/>
  <c r="H262" i="5" s="1"/>
  <c r="F147" i="2"/>
  <c r="D148" i="2"/>
  <c r="G148" i="2" s="1"/>
  <c r="AA267" i="5" l="1"/>
  <c r="Z268" i="5" s="1"/>
  <c r="J262" i="5"/>
  <c r="G262" i="5"/>
  <c r="C148" i="2"/>
  <c r="E148" i="2" s="1"/>
  <c r="Y268" i="5" l="1"/>
  <c r="AB268" i="5"/>
  <c r="I262" i="5"/>
  <c r="H263" i="5" s="1"/>
  <c r="J263" i="5" s="1"/>
  <c r="AA268" i="5" l="1"/>
  <c r="Z269" i="5" s="1"/>
  <c r="AB269" i="5" s="1"/>
  <c r="G263" i="5"/>
  <c r="F148" i="2"/>
  <c r="D149" i="2"/>
  <c r="G149" i="2" s="1"/>
  <c r="Y269" i="5" l="1"/>
  <c r="AA269" i="5"/>
  <c r="Z270" i="5" s="1"/>
  <c r="I263" i="5"/>
  <c r="H264" i="5" s="1"/>
  <c r="C149" i="2"/>
  <c r="E149" i="2" s="1"/>
  <c r="AB270" i="5" l="1"/>
  <c r="Y270" i="5"/>
  <c r="J264" i="5"/>
  <c r="G264" i="5"/>
  <c r="AA270" i="5" l="1"/>
  <c r="Z271" i="5"/>
  <c r="I264" i="5"/>
  <c r="H265" i="5" s="1"/>
  <c r="J265" i="5" s="1"/>
  <c r="F149" i="2"/>
  <c r="D150" i="2"/>
  <c r="G150" i="2" s="1"/>
  <c r="AB271" i="5" l="1"/>
  <c r="Y271" i="5"/>
  <c r="G265" i="5"/>
  <c r="C150" i="2"/>
  <c r="E150" i="2" s="1"/>
  <c r="AA271" i="5" l="1"/>
  <c r="Z272" i="5"/>
  <c r="I265" i="5"/>
  <c r="H266" i="5" s="1"/>
  <c r="Y272" i="5" l="1"/>
  <c r="AB272" i="5"/>
  <c r="J266" i="5"/>
  <c r="G266" i="5"/>
  <c r="F150" i="2"/>
  <c r="D151" i="2"/>
  <c r="G151" i="2" s="1"/>
  <c r="AA272" i="5" l="1"/>
  <c r="Z273" i="5" s="1"/>
  <c r="I266" i="5"/>
  <c r="H267" i="5" s="1"/>
  <c r="J267" i="5" s="1"/>
  <c r="C151" i="2"/>
  <c r="E151" i="2" s="1"/>
  <c r="Y273" i="5" l="1"/>
  <c r="AB273" i="5"/>
  <c r="G267" i="5"/>
  <c r="AA273" i="5" l="1"/>
  <c r="Z274" i="5" s="1"/>
  <c r="Y274" i="5" s="1"/>
  <c r="I267" i="5"/>
  <c r="H268" i="5" s="1"/>
  <c r="G268" i="5"/>
  <c r="F151" i="2"/>
  <c r="D152" i="2"/>
  <c r="G152" i="2" s="1"/>
  <c r="AB274" i="5" l="1"/>
  <c r="AA274" i="5" s="1"/>
  <c r="Z275" i="5" s="1"/>
  <c r="J268" i="5"/>
  <c r="I268" i="5" s="1"/>
  <c r="H269" i="5" s="1"/>
  <c r="C152" i="2"/>
  <c r="E152" i="2" s="1"/>
  <c r="Y275" i="5" l="1"/>
  <c r="AB275" i="5"/>
  <c r="J269" i="5"/>
  <c r="G269" i="5"/>
  <c r="AA275" i="5" l="1"/>
  <c r="Z276" i="5" s="1"/>
  <c r="Y276" i="5" s="1"/>
  <c r="I269" i="5"/>
  <c r="H270" i="5" s="1"/>
  <c r="F152" i="2"/>
  <c r="D153" i="2"/>
  <c r="G153" i="2" s="1"/>
  <c r="AB276" i="5" l="1"/>
  <c r="AA276" i="5" s="1"/>
  <c r="Z277" i="5" s="1"/>
  <c r="J270" i="5"/>
  <c r="G270" i="5"/>
  <c r="C153" i="2"/>
  <c r="E153" i="2" s="1"/>
  <c r="Y277" i="5" l="1"/>
  <c r="AB277" i="5"/>
  <c r="I270" i="5"/>
  <c r="H271" i="5" s="1"/>
  <c r="J271" i="5" s="1"/>
  <c r="AA277" i="5" l="1"/>
  <c r="Z278" i="5" s="1"/>
  <c r="AB278" i="5" s="1"/>
  <c r="Y278" i="5"/>
  <c r="G271" i="5"/>
  <c r="I271" i="5" s="1"/>
  <c r="H272" i="5" s="1"/>
  <c r="F153" i="2"/>
  <c r="D154" i="2"/>
  <c r="G154" i="2" s="1"/>
  <c r="AA278" i="5" l="1"/>
  <c r="Z279" i="5" s="1"/>
  <c r="AB279" i="5" s="1"/>
  <c r="J272" i="5"/>
  <c r="G272" i="5"/>
  <c r="C154" i="2"/>
  <c r="E154" i="2" s="1"/>
  <c r="Y279" i="5" l="1"/>
  <c r="AA279" i="5" s="1"/>
  <c r="Z280" i="5" s="1"/>
  <c r="I272" i="5"/>
  <c r="H273" i="5" s="1"/>
  <c r="G273" i="5" s="1"/>
  <c r="AB280" i="5" l="1"/>
  <c r="Y280" i="5"/>
  <c r="J273" i="5"/>
  <c r="I273" i="5" s="1"/>
  <c r="H274" i="5" s="1"/>
  <c r="F154" i="2"/>
  <c r="D155" i="2"/>
  <c r="G155" i="2" s="1"/>
  <c r="AA280" i="5" l="1"/>
  <c r="Z281" i="5" s="1"/>
  <c r="J274" i="5"/>
  <c r="G274" i="5"/>
  <c r="C155" i="2"/>
  <c r="E155" i="2" s="1"/>
  <c r="AB281" i="5" l="1"/>
  <c r="Y281" i="5"/>
  <c r="I274" i="5"/>
  <c r="H275" i="5" s="1"/>
  <c r="AA281" i="5" l="1"/>
  <c r="Z282" i="5" s="1"/>
  <c r="J275" i="5"/>
  <c r="G275" i="5"/>
  <c r="F155" i="2"/>
  <c r="D156" i="2"/>
  <c r="G156" i="2" s="1"/>
  <c r="Y282" i="5" l="1"/>
  <c r="AB282" i="5"/>
  <c r="I275" i="5"/>
  <c r="H276" i="5" s="1"/>
  <c r="G276" i="5"/>
  <c r="C156" i="2"/>
  <c r="E156" i="2" s="1"/>
  <c r="AA282" i="5" l="1"/>
  <c r="Z283" i="5" s="1"/>
  <c r="J276" i="5"/>
  <c r="I276" i="5" s="1"/>
  <c r="H277" i="5" s="1"/>
  <c r="AB283" i="5" l="1"/>
  <c r="Y283" i="5"/>
  <c r="J277" i="5"/>
  <c r="G277" i="5"/>
  <c r="F156" i="2"/>
  <c r="D157" i="2"/>
  <c r="G157" i="2" s="1"/>
  <c r="AA283" i="5" l="1"/>
  <c r="Z284" i="5" s="1"/>
  <c r="AB284" i="5" s="1"/>
  <c r="I277" i="5"/>
  <c r="H278" i="5" s="1"/>
  <c r="C157" i="2"/>
  <c r="E157" i="2" s="1"/>
  <c r="Y284" i="5" l="1"/>
  <c r="AA284" i="5" s="1"/>
  <c r="Z285" i="5" s="1"/>
  <c r="G278" i="5"/>
  <c r="J278" i="5"/>
  <c r="AB285" i="5" l="1"/>
  <c r="Y285" i="5"/>
  <c r="I278" i="5"/>
  <c r="H279" i="5" s="1"/>
  <c r="F157" i="2"/>
  <c r="D158" i="2"/>
  <c r="G158" i="2" s="1"/>
  <c r="AA285" i="5" l="1"/>
  <c r="Z286" i="5" s="1"/>
  <c r="J279" i="5"/>
  <c r="G279" i="5"/>
  <c r="C158" i="2"/>
  <c r="E158" i="2" s="1"/>
  <c r="Y286" i="5" l="1"/>
  <c r="AB286" i="5"/>
  <c r="I279" i="5"/>
  <c r="H280" i="5" s="1"/>
  <c r="AA286" i="5" l="1"/>
  <c r="Z287" i="5" s="1"/>
  <c r="J280" i="5"/>
  <c r="G280" i="5"/>
  <c r="F158" i="2"/>
  <c r="D159" i="2"/>
  <c r="G159" i="2" s="1"/>
  <c r="AB287" i="5" l="1"/>
  <c r="Y287" i="5"/>
  <c r="I280" i="5"/>
  <c r="H281" i="5" s="1"/>
  <c r="C159" i="2"/>
  <c r="E159" i="2" s="1"/>
  <c r="AA287" i="5" l="1"/>
  <c r="Z288" i="5" s="1"/>
  <c r="Y288" i="5" s="1"/>
  <c r="J281" i="5"/>
  <c r="G281" i="5"/>
  <c r="AB288" i="5" l="1"/>
  <c r="AA288" i="5" s="1"/>
  <c r="Z289" i="5" s="1"/>
  <c r="I281" i="5"/>
  <c r="H282" i="5" s="1"/>
  <c r="J282" i="5" s="1"/>
  <c r="F159" i="2"/>
  <c r="D160" i="2"/>
  <c r="G160" i="2" s="1"/>
  <c r="Y289" i="5" l="1"/>
  <c r="AB289" i="5"/>
  <c r="G282" i="5"/>
  <c r="C160" i="2"/>
  <c r="E160" i="2" s="1"/>
  <c r="AA289" i="5" l="1"/>
  <c r="Z290" i="5" s="1"/>
  <c r="Y290" i="5" s="1"/>
  <c r="I282" i="5"/>
  <c r="H283" i="5" s="1"/>
  <c r="AB290" i="5" l="1"/>
  <c r="AA290" i="5" s="1"/>
  <c r="Z291" i="5" s="1"/>
  <c r="J283" i="5"/>
  <c r="G283" i="5"/>
  <c r="F160" i="2"/>
  <c r="D161" i="2"/>
  <c r="G161" i="2" s="1"/>
  <c r="AB291" i="5" l="1"/>
  <c r="Y291" i="5"/>
  <c r="I283" i="5"/>
  <c r="H284" i="5" s="1"/>
  <c r="J284" i="5" s="1"/>
  <c r="C161" i="2"/>
  <c r="E161" i="2" s="1"/>
  <c r="AA291" i="5" l="1"/>
  <c r="Z292" i="5" s="1"/>
  <c r="Y292" i="5" s="1"/>
  <c r="G284" i="5"/>
  <c r="AB292" i="5" l="1"/>
  <c r="AA292" i="5" s="1"/>
  <c r="Z293" i="5" s="1"/>
  <c r="AB293" i="5" s="1"/>
  <c r="I284" i="5"/>
  <c r="H285" i="5" s="1"/>
  <c r="F161" i="2"/>
  <c r="D162" i="2"/>
  <c r="G162" i="2" s="1"/>
  <c r="Y293" i="5" l="1"/>
  <c r="AA293" i="5" s="1"/>
  <c r="Z294" i="5" s="1"/>
  <c r="J285" i="5"/>
  <c r="G285" i="5"/>
  <c r="C162" i="2"/>
  <c r="E162" i="2" s="1"/>
  <c r="Y294" i="5" l="1"/>
  <c r="AB294" i="5"/>
  <c r="I285" i="5"/>
  <c r="H286" i="5" s="1"/>
  <c r="J286" i="5" s="1"/>
  <c r="AA294" i="5" l="1"/>
  <c r="Z295" i="5" s="1"/>
  <c r="G286" i="5"/>
  <c r="F162" i="2"/>
  <c r="D163" i="2"/>
  <c r="G163" i="2" s="1"/>
  <c r="AB295" i="5" l="1"/>
  <c r="Y295" i="5"/>
  <c r="I286" i="5"/>
  <c r="H287" i="5" s="1"/>
  <c r="C163" i="2"/>
  <c r="E163" i="2" s="1"/>
  <c r="AA295" i="5" l="1"/>
  <c r="Z296" i="5" s="1"/>
  <c r="Y296" i="5" s="1"/>
  <c r="J287" i="5"/>
  <c r="G287" i="5"/>
  <c r="AB296" i="5" l="1"/>
  <c r="AA296" i="5"/>
  <c r="Z297" i="5" s="1"/>
  <c r="AB297" i="5" s="1"/>
  <c r="I287" i="5"/>
  <c r="H288" i="5" s="1"/>
  <c r="J288" i="5" s="1"/>
  <c r="F163" i="2"/>
  <c r="D164" i="2"/>
  <c r="G164" i="2" s="1"/>
  <c r="Y297" i="5" l="1"/>
  <c r="AA297" i="5" s="1"/>
  <c r="Z298" i="5" s="1"/>
  <c r="G288" i="5"/>
  <c r="I288" i="5" s="1"/>
  <c r="H289" i="5" s="1"/>
  <c r="C164" i="2"/>
  <c r="E164" i="2" s="1"/>
  <c r="Y298" i="5" l="1"/>
  <c r="AB298" i="5"/>
  <c r="J289" i="5"/>
  <c r="G289" i="5"/>
  <c r="AA298" i="5" l="1"/>
  <c r="Z299" i="5" s="1"/>
  <c r="AB299" i="5" s="1"/>
  <c r="I289" i="5"/>
  <c r="H290" i="5" s="1"/>
  <c r="J290" i="5" s="1"/>
  <c r="F164" i="2"/>
  <c r="D165" i="2"/>
  <c r="G165" i="2" s="1"/>
  <c r="Y299" i="5" l="1"/>
  <c r="AA299" i="5" s="1"/>
  <c r="Z300" i="5" s="1"/>
  <c r="G290" i="5"/>
  <c r="C165" i="2"/>
  <c r="E165" i="2" s="1"/>
  <c r="Y300" i="5" l="1"/>
  <c r="AB300" i="5"/>
  <c r="I290" i="5"/>
  <c r="H291" i="5" s="1"/>
  <c r="AA300" i="5" l="1"/>
  <c r="Z301" i="5"/>
  <c r="AB301" i="5" s="1"/>
  <c r="J291" i="5"/>
  <c r="G291" i="5"/>
  <c r="F165" i="2"/>
  <c r="D166" i="2"/>
  <c r="G166" i="2" s="1"/>
  <c r="Y301" i="5" l="1"/>
  <c r="AA301" i="5" s="1"/>
  <c r="Z302" i="5" s="1"/>
  <c r="I291" i="5"/>
  <c r="H292" i="5" s="1"/>
  <c r="J292" i="5" s="1"/>
  <c r="G292" i="5"/>
  <c r="C166" i="2"/>
  <c r="E166" i="2" s="1"/>
  <c r="AB302" i="5" l="1"/>
  <c r="Y302" i="5"/>
  <c r="I292" i="5"/>
  <c r="H293" i="5" s="1"/>
  <c r="AA302" i="5" l="1"/>
  <c r="Z303" i="5" s="1"/>
  <c r="J293" i="5"/>
  <c r="G293" i="5"/>
  <c r="F166" i="2"/>
  <c r="D167" i="2"/>
  <c r="G167" i="2" s="1"/>
  <c r="AB303" i="5" l="1"/>
  <c r="Y303" i="5"/>
  <c r="I293" i="5"/>
  <c r="H294" i="5" s="1"/>
  <c r="C167" i="2"/>
  <c r="E167" i="2" s="1"/>
  <c r="AA303" i="5" l="1"/>
  <c r="Z304" i="5" s="1"/>
  <c r="J294" i="5"/>
  <c r="G294" i="5"/>
  <c r="Y304" i="5" l="1"/>
  <c r="AB304" i="5"/>
  <c r="I294" i="5"/>
  <c r="H295" i="5" s="1"/>
  <c r="J295" i="5" s="1"/>
  <c r="F167" i="2"/>
  <c r="D168" i="2"/>
  <c r="G168" i="2" s="1"/>
  <c r="AA304" i="5" l="1"/>
  <c r="Z305" i="5" s="1"/>
  <c r="AB305" i="5" s="1"/>
  <c r="G295" i="5"/>
  <c r="C168" i="2"/>
  <c r="E168" i="2" s="1"/>
  <c r="Y305" i="5" l="1"/>
  <c r="AA305" i="5" s="1"/>
  <c r="Z306" i="5" s="1"/>
  <c r="I295" i="5"/>
  <c r="H296" i="5" s="1"/>
  <c r="G296" i="5" s="1"/>
  <c r="Y306" i="5" l="1"/>
  <c r="AB306" i="5"/>
  <c r="J296" i="5"/>
  <c r="I296" i="5" s="1"/>
  <c r="H297" i="5" s="1"/>
  <c r="F168" i="2"/>
  <c r="D169" i="2"/>
  <c r="G169" i="2" s="1"/>
  <c r="AA306" i="5" l="1"/>
  <c r="Z307" i="5" s="1"/>
  <c r="AB307" i="5" s="1"/>
  <c r="G297" i="5"/>
  <c r="J297" i="5"/>
  <c r="C169" i="2"/>
  <c r="E169" i="2" s="1"/>
  <c r="Y307" i="5" l="1"/>
  <c r="AA307" i="5" s="1"/>
  <c r="Z308" i="5" s="1"/>
  <c r="I297" i="5"/>
  <c r="H298" i="5" s="1"/>
  <c r="AB308" i="5" l="1"/>
  <c r="Y308" i="5"/>
  <c r="J298" i="5"/>
  <c r="G298" i="5"/>
  <c r="F169" i="2"/>
  <c r="D170" i="2"/>
  <c r="G170" i="2" s="1"/>
  <c r="AA308" i="5" l="1"/>
  <c r="Z309" i="5"/>
  <c r="I298" i="5"/>
  <c r="H299" i="5" s="1"/>
  <c r="J299" i="5" s="1"/>
  <c r="C170" i="2"/>
  <c r="E170" i="2" s="1"/>
  <c r="Y309" i="5" l="1"/>
  <c r="AB309" i="5"/>
  <c r="AA309" i="5" s="1"/>
  <c r="G299" i="5"/>
  <c r="Z310" i="5" l="1"/>
  <c r="AB310" i="5" s="1"/>
  <c r="I299" i="5"/>
  <c r="H300" i="5" s="1"/>
  <c r="G300" i="5" s="1"/>
  <c r="F170" i="2"/>
  <c r="D171" i="2"/>
  <c r="G171" i="2" s="1"/>
  <c r="Y310" i="5" l="1"/>
  <c r="AA310" i="5"/>
  <c r="Z311" i="5" s="1"/>
  <c r="J300" i="5"/>
  <c r="I300" i="5" s="1"/>
  <c r="H301" i="5" s="1"/>
  <c r="C171" i="2"/>
  <c r="E171" i="2" s="1"/>
  <c r="AB311" i="5" l="1"/>
  <c r="Y311" i="5"/>
  <c r="AA311" i="5" s="1"/>
  <c r="J301" i="5"/>
  <c r="G301" i="5"/>
  <c r="Z312" i="5" l="1"/>
  <c r="I301" i="5"/>
  <c r="H302" i="5" s="1"/>
  <c r="J302" i="5" s="1"/>
  <c r="F171" i="2"/>
  <c r="D172" i="2"/>
  <c r="G172" i="2" s="1"/>
  <c r="AB312" i="5" l="1"/>
  <c r="Y312" i="5"/>
  <c r="G302" i="5"/>
  <c r="I302" i="5" s="1"/>
  <c r="H303" i="5" s="1"/>
  <c r="C172" i="2"/>
  <c r="E172" i="2" s="1"/>
  <c r="AA312" i="5" l="1"/>
  <c r="Z313" i="5"/>
  <c r="J303" i="5"/>
  <c r="G303" i="5"/>
  <c r="Y313" i="5" l="1"/>
  <c r="AB313" i="5"/>
  <c r="I303" i="5"/>
  <c r="H304" i="5" s="1"/>
  <c r="J304" i="5" s="1"/>
  <c r="F172" i="2"/>
  <c r="D173" i="2"/>
  <c r="G173" i="2" s="1"/>
  <c r="AA313" i="5" l="1"/>
  <c r="Z314" i="5"/>
  <c r="AB314" i="5" s="1"/>
  <c r="G304" i="5"/>
  <c r="C173" i="2"/>
  <c r="E173" i="2" s="1"/>
  <c r="Y314" i="5" l="1"/>
  <c r="AA314" i="5" s="1"/>
  <c r="Z315" i="5" s="1"/>
  <c r="I304" i="5"/>
  <c r="H305" i="5" s="1"/>
  <c r="G305" i="5" s="1"/>
  <c r="AB315" i="5" l="1"/>
  <c r="Y315" i="5"/>
  <c r="J305" i="5"/>
  <c r="I305" i="5" s="1"/>
  <c r="H306" i="5" s="1"/>
  <c r="F173" i="2"/>
  <c r="D174" i="2"/>
  <c r="G174" i="2" s="1"/>
  <c r="AA315" i="5" l="1"/>
  <c r="Z316" i="5" s="1"/>
  <c r="G306" i="5"/>
  <c r="J306" i="5"/>
  <c r="C174" i="2"/>
  <c r="E174" i="2" s="1"/>
  <c r="AB316" i="5" l="1"/>
  <c r="Y316" i="5"/>
  <c r="I306" i="5"/>
  <c r="H307" i="5" s="1"/>
  <c r="AA316" i="5" l="1"/>
  <c r="Z317" i="5" s="1"/>
  <c r="J307" i="5"/>
  <c r="G307" i="5"/>
  <c r="F174" i="2"/>
  <c r="D175" i="2"/>
  <c r="G175" i="2" s="1"/>
  <c r="Y317" i="5" l="1"/>
  <c r="AB317" i="5"/>
  <c r="I307" i="5"/>
  <c r="H308" i="5" s="1"/>
  <c r="J308" i="5" s="1"/>
  <c r="C175" i="2"/>
  <c r="E175" i="2" s="1"/>
  <c r="AA317" i="5" l="1"/>
  <c r="Z318" i="5" s="1"/>
  <c r="G308" i="5"/>
  <c r="AB318" i="5" l="1"/>
  <c r="Y318" i="5"/>
  <c r="I308" i="5"/>
  <c r="H309" i="5" s="1"/>
  <c r="G309" i="5"/>
  <c r="F175" i="2"/>
  <c r="D176" i="2"/>
  <c r="G176" i="2" s="1"/>
  <c r="AA318" i="5" l="1"/>
  <c r="Z319" i="5" s="1"/>
  <c r="Y319" i="5" s="1"/>
  <c r="AB319" i="5"/>
  <c r="J309" i="5"/>
  <c r="I309" i="5" s="1"/>
  <c r="H310" i="5" s="1"/>
  <c r="C176" i="2"/>
  <c r="E176" i="2" s="1"/>
  <c r="AA319" i="5" l="1"/>
  <c r="Z320" i="5" s="1"/>
  <c r="J310" i="5"/>
  <c r="G310" i="5"/>
  <c r="AB320" i="5" l="1"/>
  <c r="Y320" i="5"/>
  <c r="I310" i="5"/>
  <c r="H311" i="5" s="1"/>
  <c r="G311" i="5" s="1"/>
  <c r="F176" i="2"/>
  <c r="D177" i="2"/>
  <c r="G177" i="2" s="1"/>
  <c r="AA320" i="5" l="1"/>
  <c r="Z321" i="5"/>
  <c r="J311" i="5"/>
  <c r="I311" i="5" s="1"/>
  <c r="H312" i="5" s="1"/>
  <c r="C177" i="2"/>
  <c r="E177" i="2" s="1"/>
  <c r="Y321" i="5" l="1"/>
  <c r="AB321" i="5"/>
  <c r="G312" i="5"/>
  <c r="J312" i="5"/>
  <c r="AA321" i="5" l="1"/>
  <c r="Z322" i="5" s="1"/>
  <c r="I312" i="5"/>
  <c r="H313" i="5" s="1"/>
  <c r="F177" i="2"/>
  <c r="D178" i="2"/>
  <c r="G178" i="2" s="1"/>
  <c r="Y322" i="5" l="1"/>
  <c r="AB322" i="5"/>
  <c r="J313" i="5"/>
  <c r="G313" i="5"/>
  <c r="C178" i="2"/>
  <c r="E178" i="2" s="1"/>
  <c r="AA322" i="5" l="1"/>
  <c r="Z323" i="5" s="1"/>
  <c r="Y323" i="5" s="1"/>
  <c r="AA323" i="5" s="1"/>
  <c r="AB323" i="5"/>
  <c r="I313" i="5"/>
  <c r="H314" i="5" s="1"/>
  <c r="J314" i="5" s="1"/>
  <c r="Z324" i="5" l="1"/>
  <c r="G314" i="5"/>
  <c r="F178" i="2"/>
  <c r="D179" i="2"/>
  <c r="G179" i="2" s="1"/>
  <c r="AB324" i="5" l="1"/>
  <c r="Y324" i="5"/>
  <c r="AA324" i="5" s="1"/>
  <c r="I314" i="5"/>
  <c r="H315" i="5" s="1"/>
  <c r="G315" i="5" s="1"/>
  <c r="C179" i="2"/>
  <c r="E179" i="2" s="1"/>
  <c r="Z325" i="5" l="1"/>
  <c r="J315" i="5"/>
  <c r="I315" i="5" s="1"/>
  <c r="H316" i="5" s="1"/>
  <c r="AB325" i="5" l="1"/>
  <c r="Y325" i="5"/>
  <c r="J316" i="5"/>
  <c r="G316" i="5"/>
  <c r="F179" i="2"/>
  <c r="D180" i="2"/>
  <c r="G180" i="2" s="1"/>
  <c r="AA325" i="5" l="1"/>
  <c r="Z326" i="5" s="1"/>
  <c r="I316" i="5"/>
  <c r="H317" i="5" s="1"/>
  <c r="C180" i="2"/>
  <c r="E180" i="2" s="1"/>
  <c r="Y326" i="5" l="1"/>
  <c r="AB326" i="5"/>
  <c r="AA326" i="5" s="1"/>
  <c r="J317" i="5"/>
  <c r="G317" i="5"/>
  <c r="Z327" i="5" l="1"/>
  <c r="AB327" i="5" s="1"/>
  <c r="I317" i="5"/>
  <c r="H318" i="5" s="1"/>
  <c r="J318" i="5" s="1"/>
  <c r="F180" i="2"/>
  <c r="D181" i="2"/>
  <c r="G181" i="2" s="1"/>
  <c r="Y327" i="5" l="1"/>
  <c r="AA327" i="5"/>
  <c r="Z328" i="5" s="1"/>
  <c r="G318" i="5"/>
  <c r="C181" i="2"/>
  <c r="E181" i="2" s="1"/>
  <c r="Y328" i="5" l="1"/>
  <c r="AB328" i="5"/>
  <c r="I318" i="5"/>
  <c r="H319" i="5" s="1"/>
  <c r="G319" i="5" s="1"/>
  <c r="AA328" i="5" l="1"/>
  <c r="Z329" i="5" s="1"/>
  <c r="J319" i="5"/>
  <c r="I319" i="5" s="1"/>
  <c r="H320" i="5" s="1"/>
  <c r="F181" i="2"/>
  <c r="D182" i="2"/>
  <c r="G182" i="2" s="1"/>
  <c r="AB329" i="5" l="1"/>
  <c r="Y329" i="5"/>
  <c r="G320" i="5"/>
  <c r="J320" i="5"/>
  <c r="C182" i="2"/>
  <c r="E182" i="2" s="1"/>
  <c r="AA329" i="5" l="1"/>
  <c r="Z330" i="5" s="1"/>
  <c r="AB330" i="5" s="1"/>
  <c r="I320" i="5"/>
  <c r="H321" i="5" s="1"/>
  <c r="G321" i="5" s="1"/>
  <c r="Y330" i="5" l="1"/>
  <c r="AA330" i="5" s="1"/>
  <c r="Z331" i="5" s="1"/>
  <c r="J321" i="5"/>
  <c r="I321" i="5" s="1"/>
  <c r="H322" i="5" s="1"/>
  <c r="F182" i="2"/>
  <c r="D183" i="2"/>
  <c r="G183" i="2" s="1"/>
  <c r="AB331" i="5" l="1"/>
  <c r="Y331" i="5"/>
  <c r="J322" i="5"/>
  <c r="G322" i="5"/>
  <c r="C183" i="2"/>
  <c r="E183" i="2" s="1"/>
  <c r="AA331" i="5" l="1"/>
  <c r="Z332" i="5" s="1"/>
  <c r="I322" i="5"/>
  <c r="H323" i="5" s="1"/>
  <c r="Y332" i="5" l="1"/>
  <c r="AB332" i="5"/>
  <c r="J323" i="5"/>
  <c r="G323" i="5"/>
  <c r="F183" i="2"/>
  <c r="D184" i="2"/>
  <c r="G184" i="2" s="1"/>
  <c r="AA332" i="5" l="1"/>
  <c r="Z333" i="5" s="1"/>
  <c r="AB333" i="5" s="1"/>
  <c r="I323" i="5"/>
  <c r="H324" i="5" s="1"/>
  <c r="J324" i="5" s="1"/>
  <c r="C184" i="2"/>
  <c r="E184" i="2" s="1"/>
  <c r="Y333" i="5" l="1"/>
  <c r="AA333" i="5" s="1"/>
  <c r="Z334" i="5" s="1"/>
  <c r="G324" i="5"/>
  <c r="Y334" i="5" l="1"/>
  <c r="AB334" i="5"/>
  <c r="I324" i="5"/>
  <c r="H325" i="5" s="1"/>
  <c r="F184" i="2"/>
  <c r="D185" i="2"/>
  <c r="G185" i="2" s="1"/>
  <c r="AA334" i="5" l="1"/>
  <c r="Z335" i="5" s="1"/>
  <c r="AB335" i="5" s="1"/>
  <c r="J325" i="5"/>
  <c r="G325" i="5"/>
  <c r="C185" i="2"/>
  <c r="E185" i="2" s="1"/>
  <c r="Y335" i="5" l="1"/>
  <c r="AA335" i="5" s="1"/>
  <c r="Z336" i="5" s="1"/>
  <c r="I325" i="5"/>
  <c r="H326" i="5" s="1"/>
  <c r="J326" i="5" s="1"/>
  <c r="Y336" i="5" l="1"/>
  <c r="AB336" i="5"/>
  <c r="G326" i="5"/>
  <c r="F185" i="2"/>
  <c r="D186" i="2"/>
  <c r="G186" i="2" s="1"/>
  <c r="AA336" i="5" l="1"/>
  <c r="Z337" i="5" s="1"/>
  <c r="AB337" i="5" s="1"/>
  <c r="I326" i="5"/>
  <c r="H327" i="5" s="1"/>
  <c r="C186" i="2"/>
  <c r="E186" i="2" s="1"/>
  <c r="Y337" i="5" l="1"/>
  <c r="AA337" i="5" s="1"/>
  <c r="Z338" i="5" s="1"/>
  <c r="J327" i="5"/>
  <c r="G327" i="5"/>
  <c r="Y338" i="5" l="1"/>
  <c r="AB338" i="5"/>
  <c r="I327" i="5"/>
  <c r="H328" i="5" s="1"/>
  <c r="J328" i="5" s="1"/>
  <c r="F186" i="2"/>
  <c r="D187" i="2"/>
  <c r="G187" i="2" s="1"/>
  <c r="AA338" i="5" l="1"/>
  <c r="Z339" i="5" s="1"/>
  <c r="G328" i="5"/>
  <c r="I328" i="5" s="1"/>
  <c r="H329" i="5" s="1"/>
  <c r="C187" i="2"/>
  <c r="E187" i="2" s="1"/>
  <c r="AB339" i="5" l="1"/>
  <c r="Y339" i="5"/>
  <c r="AA339" i="5" s="1"/>
  <c r="Z340" i="5" s="1"/>
  <c r="J329" i="5"/>
  <c r="G329" i="5"/>
  <c r="Y340" i="5" l="1"/>
  <c r="AB340" i="5"/>
  <c r="I329" i="5"/>
  <c r="H330" i="5" s="1"/>
  <c r="F187" i="2"/>
  <c r="D188" i="2"/>
  <c r="G188" i="2" s="1"/>
  <c r="AA340" i="5" l="1"/>
  <c r="Z341" i="5"/>
  <c r="AB341" i="5" s="1"/>
  <c r="J330" i="5"/>
  <c r="G330" i="5"/>
  <c r="C188" i="2"/>
  <c r="E188" i="2" s="1"/>
  <c r="Y341" i="5" l="1"/>
  <c r="AA341" i="5" s="1"/>
  <c r="Z342" i="5" s="1"/>
  <c r="I330" i="5"/>
  <c r="H331" i="5" s="1"/>
  <c r="J331" i="5" s="1"/>
  <c r="Y342" i="5" l="1"/>
  <c r="AB342" i="5"/>
  <c r="G331" i="5"/>
  <c r="F188" i="2"/>
  <c r="D189" i="2"/>
  <c r="G189" i="2" s="1"/>
  <c r="AA342" i="5" l="1"/>
  <c r="Z343" i="5" s="1"/>
  <c r="AB343" i="5" s="1"/>
  <c r="I331" i="5"/>
  <c r="H332" i="5" s="1"/>
  <c r="C189" i="2"/>
  <c r="E189" i="2" s="1"/>
  <c r="Y343" i="5" l="1"/>
  <c r="AA343" i="5" s="1"/>
  <c r="Z344" i="5" s="1"/>
  <c r="J332" i="5"/>
  <c r="G332" i="5"/>
  <c r="Y344" i="5" l="1"/>
  <c r="AB344" i="5"/>
  <c r="I332" i="5"/>
  <c r="H333" i="5" s="1"/>
  <c r="J333" i="5" s="1"/>
  <c r="F189" i="2"/>
  <c r="D190" i="2"/>
  <c r="G190" i="2" s="1"/>
  <c r="AA344" i="5" l="1"/>
  <c r="Z345" i="5" s="1"/>
  <c r="G333" i="5"/>
  <c r="C190" i="2"/>
  <c r="E190" i="2" s="1"/>
  <c r="Y345" i="5" l="1"/>
  <c r="AB345" i="5"/>
  <c r="I333" i="5"/>
  <c r="H334" i="5" s="1"/>
  <c r="G334" i="5" s="1"/>
  <c r="AA345" i="5" l="1"/>
  <c r="Z346" i="5" s="1"/>
  <c r="AB346" i="5" s="1"/>
  <c r="J334" i="5"/>
  <c r="I334" i="5" s="1"/>
  <c r="H335" i="5" s="1"/>
  <c r="F190" i="2"/>
  <c r="D191" i="2"/>
  <c r="G191" i="2" s="1"/>
  <c r="Y346" i="5" l="1"/>
  <c r="AA346" i="5" s="1"/>
  <c r="Z347" i="5"/>
  <c r="J335" i="5"/>
  <c r="G335" i="5"/>
  <c r="C191" i="2"/>
  <c r="E191" i="2" s="1"/>
  <c r="Y347" i="5" l="1"/>
  <c r="AB347" i="5"/>
  <c r="AA347" i="5" s="1"/>
  <c r="I335" i="5"/>
  <c r="H336" i="5" s="1"/>
  <c r="Z348" i="5" l="1"/>
  <c r="AB348" i="5" s="1"/>
  <c r="J336" i="5"/>
  <c r="G336" i="5"/>
  <c r="F191" i="2"/>
  <c r="D192" i="2"/>
  <c r="G192" i="2" s="1"/>
  <c r="Y348" i="5" l="1"/>
  <c r="AA348" i="5"/>
  <c r="Z349" i="5" s="1"/>
  <c r="I336" i="5"/>
  <c r="H337" i="5" s="1"/>
  <c r="J337" i="5" s="1"/>
  <c r="C192" i="2"/>
  <c r="E192" i="2" s="1"/>
  <c r="AB349" i="5" l="1"/>
  <c r="Y349" i="5"/>
  <c r="G337" i="5"/>
  <c r="AA349" i="5" l="1"/>
  <c r="Z350" i="5"/>
  <c r="I337" i="5"/>
  <c r="H338" i="5" s="1"/>
  <c r="G338" i="5" s="1"/>
  <c r="F192" i="2"/>
  <c r="D193" i="2"/>
  <c r="G193" i="2" s="1"/>
  <c r="Y350" i="5" l="1"/>
  <c r="AB350" i="5"/>
  <c r="J338" i="5"/>
  <c r="I338" i="5" s="1"/>
  <c r="H339" i="5" s="1"/>
  <c r="C193" i="2"/>
  <c r="E193" i="2" s="1"/>
  <c r="AA350" i="5" l="1"/>
  <c r="Z351" i="5"/>
  <c r="AB351" i="5" s="1"/>
  <c r="J339" i="5"/>
  <c r="G339" i="5"/>
  <c r="Y351" i="5" l="1"/>
  <c r="AA351" i="5"/>
  <c r="Z352" i="5" s="1"/>
  <c r="I339" i="5"/>
  <c r="H340" i="5" s="1"/>
  <c r="G340" i="5" s="1"/>
  <c r="F193" i="2"/>
  <c r="D194" i="2"/>
  <c r="G194" i="2" s="1"/>
  <c r="Y352" i="5" l="1"/>
  <c r="AB352" i="5"/>
  <c r="J340" i="5"/>
  <c r="I340" i="5" s="1"/>
  <c r="H341" i="5" s="1"/>
  <c r="C194" i="2"/>
  <c r="E194" i="2" s="1"/>
  <c r="AA352" i="5" l="1"/>
  <c r="Z353" i="5" s="1"/>
  <c r="J341" i="5"/>
  <c r="G341" i="5"/>
  <c r="Y353" i="5" l="1"/>
  <c r="AB353" i="5"/>
  <c r="I341" i="5"/>
  <c r="H342" i="5" s="1"/>
  <c r="G342" i="5" s="1"/>
  <c r="F194" i="2"/>
  <c r="D195" i="2"/>
  <c r="G195" i="2" s="1"/>
  <c r="AA353" i="5" l="1"/>
  <c r="Z354" i="5" s="1"/>
  <c r="AB354" i="5" s="1"/>
  <c r="Y354" i="5"/>
  <c r="J342" i="5"/>
  <c r="I342" i="5" s="1"/>
  <c r="H343" i="5" s="1"/>
  <c r="C195" i="2"/>
  <c r="E195" i="2" s="1"/>
  <c r="AA354" i="5" l="1"/>
  <c r="Z355" i="5" s="1"/>
  <c r="G343" i="5"/>
  <c r="J343" i="5"/>
  <c r="AB355" i="5" l="1"/>
  <c r="Y355" i="5"/>
  <c r="I343" i="5"/>
  <c r="H344" i="5" s="1"/>
  <c r="F195" i="2"/>
  <c r="D196" i="2"/>
  <c r="G196" i="2" s="1"/>
  <c r="AA355" i="5" l="1"/>
  <c r="Z356" i="5" s="1"/>
  <c r="AB356" i="5" s="1"/>
  <c r="Y356" i="5"/>
  <c r="J344" i="5"/>
  <c r="G344" i="5"/>
  <c r="C196" i="2"/>
  <c r="E196" i="2" s="1"/>
  <c r="AA356" i="5" l="1"/>
  <c r="Z357" i="5" s="1"/>
  <c r="I344" i="5"/>
  <c r="H345" i="5" s="1"/>
  <c r="J345" i="5" s="1"/>
  <c r="Y357" i="5" l="1"/>
  <c r="AB357" i="5"/>
  <c r="G345" i="5"/>
  <c r="F196" i="2"/>
  <c r="D197" i="2"/>
  <c r="G197" i="2" s="1"/>
  <c r="AA357" i="5" l="1"/>
  <c r="Z358" i="5" s="1"/>
  <c r="AB358" i="5" s="1"/>
  <c r="Y358" i="5"/>
  <c r="I345" i="5"/>
  <c r="H346" i="5" s="1"/>
  <c r="G346" i="5" s="1"/>
  <c r="C197" i="2"/>
  <c r="E197" i="2" s="1"/>
  <c r="AA358" i="5" l="1"/>
  <c r="Z359" i="5" s="1"/>
  <c r="J346" i="5"/>
  <c r="I346" i="5" s="1"/>
  <c r="H347" i="5" s="1"/>
  <c r="AB359" i="5" l="1"/>
  <c r="Y359" i="5"/>
  <c r="J347" i="5"/>
  <c r="G347" i="5"/>
  <c r="F197" i="2"/>
  <c r="D198" i="2"/>
  <c r="G198" i="2" s="1"/>
  <c r="AA359" i="5" l="1"/>
  <c r="Z360" i="5" s="1"/>
  <c r="AB360" i="5" s="1"/>
  <c r="I347" i="5"/>
  <c r="H348" i="5" s="1"/>
  <c r="C198" i="2"/>
  <c r="E198" i="2" s="1"/>
  <c r="Y360" i="5" l="1"/>
  <c r="AA360" i="5"/>
  <c r="Z361" i="5" s="1"/>
  <c r="J348" i="5"/>
  <c r="G348" i="5"/>
  <c r="AB361" i="5" l="1"/>
  <c r="Y361" i="5"/>
  <c r="I348" i="5"/>
  <c r="H349" i="5" s="1"/>
  <c r="J349" i="5" s="1"/>
  <c r="F198" i="2"/>
  <c r="D199" i="2"/>
  <c r="G199" i="2" s="1"/>
  <c r="AA361" i="5" l="1"/>
  <c r="Z362" i="5" s="1"/>
  <c r="G349" i="5"/>
  <c r="C199" i="2"/>
  <c r="E199" i="2" s="1"/>
  <c r="Y362" i="5" l="1"/>
  <c r="AB362" i="5"/>
  <c r="I349" i="5"/>
  <c r="H350" i="5" s="1"/>
  <c r="AA362" i="5" l="1"/>
  <c r="Z363" i="5" s="1"/>
  <c r="J350" i="5"/>
  <c r="G350" i="5"/>
  <c r="F199" i="2"/>
  <c r="D200" i="2"/>
  <c r="G200" i="2" s="1"/>
  <c r="AB363" i="5" l="1"/>
  <c r="Y363" i="5"/>
  <c r="I350" i="5"/>
  <c r="H351" i="5" s="1"/>
  <c r="J351" i="5" s="1"/>
  <c r="C200" i="2"/>
  <c r="E200" i="2" s="1"/>
  <c r="AA363" i="5" l="1"/>
  <c r="Z364" i="5" s="1"/>
  <c r="Y364" i="5" s="1"/>
  <c r="AB364" i="5"/>
  <c r="G351" i="5"/>
  <c r="AA364" i="5" l="1"/>
  <c r="Z365" i="5" s="1"/>
  <c r="I351" i="5"/>
  <c r="H352" i="5" s="1"/>
  <c r="G352" i="5" s="1"/>
  <c r="F200" i="2"/>
  <c r="D201" i="2"/>
  <c r="G201" i="2" s="1"/>
  <c r="Y365" i="5" l="1"/>
  <c r="AB365" i="5"/>
  <c r="J352" i="5"/>
  <c r="I352" i="5" s="1"/>
  <c r="H353" i="5" s="1"/>
  <c r="C201" i="2"/>
  <c r="E201" i="2" s="1"/>
  <c r="AA365" i="5" l="1"/>
  <c r="Z366" i="5" s="1"/>
  <c r="G353" i="5"/>
  <c r="J353" i="5"/>
  <c r="AB366" i="5" l="1"/>
  <c r="Y366" i="5"/>
  <c r="I353" i="5"/>
  <c r="H354" i="5" s="1"/>
  <c r="F201" i="2"/>
  <c r="D202" i="2"/>
  <c r="G202" i="2" s="1"/>
  <c r="AA366" i="5" l="1"/>
  <c r="Z367" i="5" s="1"/>
  <c r="Y367" i="5" s="1"/>
  <c r="AB367" i="5"/>
  <c r="J354" i="5"/>
  <c r="G354" i="5"/>
  <c r="C202" i="2"/>
  <c r="E202" i="2" s="1"/>
  <c r="AA367" i="5" l="1"/>
  <c r="Z368" i="5" s="1"/>
  <c r="I354" i="5"/>
  <c r="H355" i="5" s="1"/>
  <c r="Y368" i="5" l="1"/>
  <c r="AB368" i="5"/>
  <c r="G355" i="5"/>
  <c r="J355" i="5"/>
  <c r="F202" i="2"/>
  <c r="D203" i="2"/>
  <c r="G203" i="2" s="1"/>
  <c r="AA368" i="5" l="1"/>
  <c r="Z369" i="5" s="1"/>
  <c r="I355" i="5"/>
  <c r="H356" i="5" s="1"/>
  <c r="G356" i="5" s="1"/>
  <c r="C203" i="2"/>
  <c r="E203" i="2" s="1"/>
  <c r="Y369" i="5" l="1"/>
  <c r="AB369" i="5"/>
  <c r="J356" i="5"/>
  <c r="I356" i="5" s="1"/>
  <c r="H357" i="5" s="1"/>
  <c r="AA369" i="5" l="1"/>
  <c r="Z370" i="5" s="1"/>
  <c r="AB370" i="5" s="1"/>
  <c r="G357" i="5"/>
  <c r="J357" i="5"/>
  <c r="F203" i="2"/>
  <c r="D204" i="2"/>
  <c r="G204" i="2" s="1"/>
  <c r="Y370" i="5" l="1"/>
  <c r="AA370" i="5" s="1"/>
  <c r="Z371" i="5" s="1"/>
  <c r="I357" i="5"/>
  <c r="H358" i="5" s="1"/>
  <c r="C204" i="2"/>
  <c r="E204" i="2" s="1"/>
  <c r="AB371" i="5" l="1"/>
  <c r="Y371" i="5"/>
  <c r="J358" i="5"/>
  <c r="G358" i="5"/>
  <c r="AA371" i="5" l="1"/>
  <c r="Z372" i="5" s="1"/>
  <c r="I358" i="5"/>
  <c r="H359" i="5" s="1"/>
  <c r="J359" i="5" s="1"/>
  <c r="F204" i="2"/>
  <c r="D205" i="2"/>
  <c r="G205" i="2" s="1"/>
  <c r="AB372" i="5" l="1"/>
  <c r="Y372" i="5"/>
  <c r="G359" i="5"/>
  <c r="C205" i="2"/>
  <c r="E205" i="2" s="1"/>
  <c r="AA372" i="5" l="1"/>
  <c r="Z373" i="5" s="1"/>
  <c r="I359" i="5"/>
  <c r="H360" i="5" s="1"/>
  <c r="G360" i="5"/>
  <c r="AB373" i="5" l="1"/>
  <c r="Y373" i="5"/>
  <c r="J360" i="5"/>
  <c r="I360" i="5" s="1"/>
  <c r="H361" i="5" s="1"/>
  <c r="F205" i="2"/>
  <c r="D206" i="2"/>
  <c r="G206" i="2" s="1"/>
  <c r="AA373" i="5" l="1"/>
  <c r="Z374" i="5" s="1"/>
  <c r="J361" i="5"/>
  <c r="G361" i="5"/>
  <c r="C206" i="2"/>
  <c r="E206" i="2" s="1"/>
  <c r="AB374" i="5" l="1"/>
  <c r="Y374" i="5"/>
  <c r="I361" i="5"/>
  <c r="H362" i="5" s="1"/>
  <c r="AA374" i="5" l="1"/>
  <c r="Z375" i="5" s="1"/>
  <c r="J362" i="5"/>
  <c r="G362" i="5"/>
  <c r="F206" i="2"/>
  <c r="D207" i="2"/>
  <c r="G207" i="2" s="1"/>
  <c r="Y375" i="5" l="1"/>
  <c r="AB375" i="5"/>
  <c r="I362" i="5"/>
  <c r="H363" i="5" s="1"/>
  <c r="J363" i="5" s="1"/>
  <c r="C207" i="2"/>
  <c r="E207" i="2" s="1"/>
  <c r="AA375" i="5" l="1"/>
  <c r="Z376" i="5" s="1"/>
  <c r="G363" i="5"/>
  <c r="AB376" i="5" l="1"/>
  <c r="Y376" i="5"/>
  <c r="I363" i="5"/>
  <c r="H364" i="5" s="1"/>
  <c r="G364" i="5" s="1"/>
  <c r="F207" i="2"/>
  <c r="D208" i="2"/>
  <c r="G208" i="2" s="1"/>
  <c r="AA376" i="5" l="1"/>
  <c r="Z377" i="5" s="1"/>
  <c r="AB377" i="5" s="1"/>
  <c r="Y377" i="5"/>
  <c r="J364" i="5"/>
  <c r="I364" i="5" s="1"/>
  <c r="H365" i="5" s="1"/>
  <c r="C208" i="2"/>
  <c r="E208" i="2" s="1"/>
  <c r="AA377" i="5" l="1"/>
  <c r="Z378" i="5" s="1"/>
  <c r="J365" i="5"/>
  <c r="G365" i="5"/>
  <c r="Y378" i="5" l="1"/>
  <c r="AB378" i="5"/>
  <c r="I365" i="5"/>
  <c r="H366" i="5" s="1"/>
  <c r="F208" i="2"/>
  <c r="D209" i="2"/>
  <c r="G209" i="2" s="1"/>
  <c r="AA378" i="5" l="1"/>
  <c r="Z379" i="5" s="1"/>
  <c r="AB379" i="5" s="1"/>
  <c r="J366" i="5"/>
  <c r="G366" i="5"/>
  <c r="C209" i="2"/>
  <c r="E209" i="2" s="1"/>
  <c r="Y379" i="5" l="1"/>
  <c r="AA379" i="5" s="1"/>
  <c r="Z380" i="5" s="1"/>
  <c r="I366" i="5"/>
  <c r="H367" i="5" s="1"/>
  <c r="J367" i="5" s="1"/>
  <c r="AB380" i="5" l="1"/>
  <c r="Y380" i="5"/>
  <c r="G367" i="5"/>
  <c r="F209" i="2"/>
  <c r="D210" i="2"/>
  <c r="G210" i="2" s="1"/>
  <c r="AA380" i="5" l="1"/>
  <c r="Z381" i="5" s="1"/>
  <c r="I367" i="5"/>
  <c r="H368" i="5" s="1"/>
  <c r="C210" i="2"/>
  <c r="E210" i="2" s="1"/>
  <c r="AB381" i="5" l="1"/>
  <c r="Y381" i="5"/>
  <c r="J368" i="5"/>
  <c r="G368" i="5"/>
  <c r="AA381" i="5" l="1"/>
  <c r="Z382" i="5" s="1"/>
  <c r="I368" i="5"/>
  <c r="H369" i="5" s="1"/>
  <c r="J369" i="5" s="1"/>
  <c r="F210" i="2"/>
  <c r="D211" i="2"/>
  <c r="G211" i="2" s="1"/>
  <c r="Y382" i="5" l="1"/>
  <c r="AB382" i="5"/>
  <c r="G369" i="5"/>
  <c r="C211" i="2"/>
  <c r="E211" i="2" s="1"/>
  <c r="AA382" i="5" l="1"/>
  <c r="Z383" i="5" s="1"/>
  <c r="I369" i="5"/>
  <c r="H370" i="5" s="1"/>
  <c r="Y383" i="5" l="1"/>
  <c r="AB383" i="5"/>
  <c r="J370" i="5"/>
  <c r="G370" i="5"/>
  <c r="F211" i="2"/>
  <c r="D212" i="2"/>
  <c r="G212" i="2" s="1"/>
  <c r="AA383" i="5" l="1"/>
  <c r="Z384" i="5" s="1"/>
  <c r="AB384" i="5" s="1"/>
  <c r="I370" i="5"/>
  <c r="H371" i="5" s="1"/>
  <c r="J371" i="5" s="1"/>
  <c r="C212" i="2"/>
  <c r="E212" i="2" s="1"/>
  <c r="Y384" i="5" l="1"/>
  <c r="AA384" i="5" s="1"/>
  <c r="Z385" i="5" s="1"/>
  <c r="G371" i="5"/>
  <c r="AB385" i="5" l="1"/>
  <c r="Y385" i="5"/>
  <c r="I371" i="5"/>
  <c r="H372" i="5" s="1"/>
  <c r="F212" i="2"/>
  <c r="D213" i="2"/>
  <c r="G213" i="2" s="1"/>
  <c r="AA385" i="5" l="1"/>
  <c r="Z386" i="5" s="1"/>
  <c r="J372" i="5"/>
  <c r="G372" i="5"/>
  <c r="C213" i="2"/>
  <c r="E213" i="2" s="1"/>
  <c r="Y386" i="5" l="1"/>
  <c r="AB386" i="5"/>
  <c r="I372" i="5"/>
  <c r="H373" i="5" s="1"/>
  <c r="J373" i="5" s="1"/>
  <c r="AA386" i="5" l="1"/>
  <c r="Z387" i="5" s="1"/>
  <c r="AB387" i="5" s="1"/>
  <c r="G373" i="5"/>
  <c r="F213" i="2"/>
  <c r="D214" i="2"/>
  <c r="G214" i="2" s="1"/>
  <c r="Y387" i="5" l="1"/>
  <c r="AA387" i="5" s="1"/>
  <c r="Z388" i="5" s="1"/>
  <c r="I373" i="5"/>
  <c r="H374" i="5" s="1"/>
  <c r="C214" i="2"/>
  <c r="E214" i="2" s="1"/>
  <c r="AB388" i="5" l="1"/>
  <c r="Y388" i="5"/>
  <c r="J374" i="5"/>
  <c r="G374" i="5"/>
  <c r="AA388" i="5" l="1"/>
  <c r="Z389" i="5" s="1"/>
  <c r="I374" i="5"/>
  <c r="H375" i="5" s="1"/>
  <c r="F214" i="2"/>
  <c r="D215" i="2"/>
  <c r="G215" i="2" s="1"/>
  <c r="AB389" i="5" l="1"/>
  <c r="Y389" i="5"/>
  <c r="G375" i="5"/>
  <c r="J375" i="5"/>
  <c r="C215" i="2"/>
  <c r="E215" i="2" s="1"/>
  <c r="AA389" i="5" l="1"/>
  <c r="Z390" i="5" s="1"/>
  <c r="I375" i="5"/>
  <c r="H376" i="5" s="1"/>
  <c r="AB390" i="5" l="1"/>
  <c r="Y390" i="5"/>
  <c r="J376" i="5"/>
  <c r="G376" i="5"/>
  <c r="F215" i="2"/>
  <c r="D216" i="2"/>
  <c r="G216" i="2" s="1"/>
  <c r="AA390" i="5" l="1"/>
  <c r="Z391" i="5" s="1"/>
  <c r="I376" i="5"/>
  <c r="H377" i="5" s="1"/>
  <c r="J377" i="5" s="1"/>
  <c r="C216" i="2"/>
  <c r="E216" i="2" s="1"/>
  <c r="AB391" i="5" l="1"/>
  <c r="Y391" i="5"/>
  <c r="G377" i="5"/>
  <c r="AA391" i="5" l="1"/>
  <c r="Z392" i="5" s="1"/>
  <c r="I377" i="5"/>
  <c r="H378" i="5" s="1"/>
  <c r="F216" i="2"/>
  <c r="D217" i="2"/>
  <c r="G217" i="2" s="1"/>
  <c r="AB392" i="5" l="1"/>
  <c r="Y392" i="5"/>
  <c r="J378" i="5"/>
  <c r="G378" i="5"/>
  <c r="C217" i="2"/>
  <c r="E217" i="2" s="1"/>
  <c r="AA392" i="5" l="1"/>
  <c r="Z393" i="5" s="1"/>
  <c r="I378" i="5"/>
  <c r="H379" i="5" s="1"/>
  <c r="J379" i="5" s="1"/>
  <c r="Y393" i="5" l="1"/>
  <c r="AB393" i="5"/>
  <c r="G379" i="5"/>
  <c r="F217" i="2"/>
  <c r="D218" i="2"/>
  <c r="G218" i="2" s="1"/>
  <c r="AA393" i="5" l="1"/>
  <c r="Z394" i="5" s="1"/>
  <c r="I379" i="5"/>
  <c r="H380" i="5" s="1"/>
  <c r="G380" i="5" s="1"/>
  <c r="C218" i="2"/>
  <c r="E218" i="2" s="1"/>
  <c r="AB394" i="5" l="1"/>
  <c r="Y394" i="5"/>
  <c r="J380" i="5"/>
  <c r="I380" i="5" s="1"/>
  <c r="H381" i="5" s="1"/>
  <c r="AA394" i="5" l="1"/>
  <c r="Z395" i="5" s="1"/>
  <c r="AB395" i="5" s="1"/>
  <c r="J381" i="5"/>
  <c r="G381" i="5"/>
  <c r="F218" i="2"/>
  <c r="D219" i="2"/>
  <c r="G219" i="2" s="1"/>
  <c r="Y395" i="5" l="1"/>
  <c r="AA395" i="5"/>
  <c r="Z396" i="5" s="1"/>
  <c r="I381" i="5"/>
  <c r="H382" i="5" s="1"/>
  <c r="C219" i="2"/>
  <c r="E219" i="2" s="1"/>
  <c r="Y396" i="5" l="1"/>
  <c r="AB396" i="5"/>
  <c r="J382" i="5"/>
  <c r="G382" i="5"/>
  <c r="AA396" i="5" l="1"/>
  <c r="Z397" i="5" s="1"/>
  <c r="I382" i="5"/>
  <c r="H383" i="5" s="1"/>
  <c r="J383" i="5" s="1"/>
  <c r="F219" i="2"/>
  <c r="D220" i="2"/>
  <c r="G220" i="2" s="1"/>
  <c r="AB397" i="5" l="1"/>
  <c r="Y397" i="5"/>
  <c r="G383" i="5"/>
  <c r="C220" i="2"/>
  <c r="E220" i="2" s="1"/>
  <c r="AA397" i="5" l="1"/>
  <c r="Z398" i="5" s="1"/>
  <c r="AB398" i="5"/>
  <c r="Y398" i="5"/>
  <c r="I383" i="5"/>
  <c r="H384" i="5" s="1"/>
  <c r="AA398" i="5" l="1"/>
  <c r="Z399" i="5" s="1"/>
  <c r="J384" i="5"/>
  <c r="G384" i="5"/>
  <c r="F220" i="2"/>
  <c r="D221" i="2"/>
  <c r="G221" i="2" s="1"/>
  <c r="AB399" i="5" l="1"/>
  <c r="Y399" i="5"/>
  <c r="I384" i="5"/>
  <c r="H385" i="5" s="1"/>
  <c r="J385" i="5" s="1"/>
  <c r="C221" i="2"/>
  <c r="E221" i="2" s="1"/>
  <c r="AA399" i="5" l="1"/>
  <c r="Z400" i="5" s="1"/>
  <c r="G385" i="5"/>
  <c r="AB400" i="5" l="1"/>
  <c r="Y400" i="5"/>
  <c r="I385" i="5"/>
  <c r="H386" i="5" s="1"/>
  <c r="G386" i="5" s="1"/>
  <c r="F221" i="2"/>
  <c r="D222" i="2"/>
  <c r="G222" i="2" s="1"/>
  <c r="AA400" i="5" l="1"/>
  <c r="Z401" i="5" s="1"/>
  <c r="J386" i="5"/>
  <c r="I386" i="5" s="1"/>
  <c r="H387" i="5" s="1"/>
  <c r="C222" i="2"/>
  <c r="E222" i="2" s="1"/>
  <c r="Y401" i="5" l="1"/>
  <c r="AB401" i="5"/>
  <c r="J387" i="5"/>
  <c r="G387" i="5"/>
  <c r="AA401" i="5" l="1"/>
  <c r="Z402" i="5" s="1"/>
  <c r="AB402" i="5" s="1"/>
  <c r="I387" i="5"/>
  <c r="H388" i="5" s="1"/>
  <c r="F222" i="2"/>
  <c r="D223" i="2"/>
  <c r="G223" i="2" s="1"/>
  <c r="Y402" i="5" l="1"/>
  <c r="AA402" i="5" s="1"/>
  <c r="Z403" i="5" s="1"/>
  <c r="J388" i="5"/>
  <c r="G388" i="5"/>
  <c r="C223" i="2"/>
  <c r="E223" i="2" s="1"/>
  <c r="AB403" i="5" l="1"/>
  <c r="Y403" i="5"/>
  <c r="I388" i="5"/>
  <c r="H389" i="5" s="1"/>
  <c r="J389" i="5" s="1"/>
  <c r="AA403" i="5" l="1"/>
  <c r="Z404" i="5" s="1"/>
  <c r="G389" i="5"/>
  <c r="F223" i="2"/>
  <c r="D224" i="2"/>
  <c r="G224" i="2" s="1"/>
  <c r="AB404" i="5" l="1"/>
  <c r="Y404" i="5"/>
  <c r="I389" i="5"/>
  <c r="H390" i="5" s="1"/>
  <c r="C224" i="2"/>
  <c r="E224" i="2" s="1"/>
  <c r="AA404" i="5" l="1"/>
  <c r="Z405" i="5" s="1"/>
  <c r="J390" i="5"/>
  <c r="G390" i="5"/>
  <c r="Y405" i="5" l="1"/>
  <c r="AB405" i="5"/>
  <c r="I390" i="5"/>
  <c r="H391" i="5" s="1"/>
  <c r="J391" i="5" s="1"/>
  <c r="F224" i="2"/>
  <c r="D225" i="2"/>
  <c r="G225" i="2" s="1"/>
  <c r="AA405" i="5" l="1"/>
  <c r="Z406" i="5" s="1"/>
  <c r="G391" i="5"/>
  <c r="C225" i="2"/>
  <c r="E225" i="2" s="1"/>
  <c r="AB406" i="5" l="1"/>
  <c r="Y406" i="5"/>
  <c r="I391" i="5"/>
  <c r="H392" i="5" s="1"/>
  <c r="AA406" i="5" l="1"/>
  <c r="Z407" i="5" s="1"/>
  <c r="Y407" i="5" s="1"/>
  <c r="J392" i="5"/>
  <c r="G392" i="5"/>
  <c r="F225" i="2"/>
  <c r="D226" i="2"/>
  <c r="G226" i="2" s="1"/>
  <c r="AB407" i="5" l="1"/>
  <c r="AA407" i="5" s="1"/>
  <c r="Z408" i="5" s="1"/>
  <c r="I392" i="5"/>
  <c r="H393" i="5" s="1"/>
  <c r="J393" i="5" s="1"/>
  <c r="C226" i="2"/>
  <c r="E226" i="2" s="1"/>
  <c r="AB408" i="5" l="1"/>
  <c r="Y408" i="5"/>
  <c r="G393" i="5"/>
  <c r="AA408" i="5" l="1"/>
  <c r="Z409" i="5" s="1"/>
  <c r="AB409" i="5" s="1"/>
  <c r="I393" i="5"/>
  <c r="H394" i="5" s="1"/>
  <c r="F226" i="2"/>
  <c r="D227" i="2"/>
  <c r="G227" i="2" s="1"/>
  <c r="Y409" i="5" l="1"/>
  <c r="AA409" i="5" s="1"/>
  <c r="Z410" i="5" s="1"/>
  <c r="J394" i="5"/>
  <c r="G394" i="5"/>
  <c r="C227" i="2"/>
  <c r="E227" i="2" s="1"/>
  <c r="AB410" i="5" l="1"/>
  <c r="Y410" i="5"/>
  <c r="I394" i="5"/>
  <c r="H395" i="5" s="1"/>
  <c r="J395" i="5" s="1"/>
  <c r="AA410" i="5" l="1"/>
  <c r="Z411" i="5" s="1"/>
  <c r="G395" i="5"/>
  <c r="F227" i="2"/>
  <c r="D228" i="2"/>
  <c r="G228" i="2" s="1"/>
  <c r="Y411" i="5" l="1"/>
  <c r="AB411" i="5"/>
  <c r="I395" i="5"/>
  <c r="H396" i="5" s="1"/>
  <c r="C228" i="2"/>
  <c r="E228" i="2" s="1"/>
  <c r="AA411" i="5" l="1"/>
  <c r="Z412" i="5" s="1"/>
  <c r="J396" i="5"/>
  <c r="G396" i="5"/>
  <c r="AB412" i="5" l="1"/>
  <c r="Y412" i="5"/>
  <c r="AA412" i="5" s="1"/>
  <c r="Z413" i="5" s="1"/>
  <c r="I396" i="5"/>
  <c r="H397" i="5" s="1"/>
  <c r="J397" i="5" s="1"/>
  <c r="F228" i="2"/>
  <c r="D229" i="2"/>
  <c r="G229" i="2" s="1"/>
  <c r="AB413" i="5" l="1"/>
  <c r="Y413" i="5"/>
  <c r="G397" i="5"/>
  <c r="C229" i="2"/>
  <c r="E229" i="2" s="1"/>
  <c r="AA413" i="5" l="1"/>
  <c r="Z414" i="5" s="1"/>
  <c r="I397" i="5"/>
  <c r="H398" i="5" s="1"/>
  <c r="Y414" i="5" l="1"/>
  <c r="AB414" i="5"/>
  <c r="J398" i="5"/>
  <c r="G398" i="5"/>
  <c r="F229" i="2"/>
  <c r="D230" i="2"/>
  <c r="G230" i="2" s="1"/>
  <c r="AA414" i="5" l="1"/>
  <c r="Z415" i="5" s="1"/>
  <c r="I398" i="5"/>
  <c r="H399" i="5" s="1"/>
  <c r="J399" i="5" s="1"/>
  <c r="C230" i="2"/>
  <c r="E230" i="2" s="1"/>
  <c r="AB415" i="5" l="1"/>
  <c r="AA415" i="5" s="1"/>
  <c r="Z416" i="5" s="1"/>
  <c r="Y415" i="5"/>
  <c r="G399" i="5"/>
  <c r="Y416" i="5" l="1"/>
  <c r="AB416" i="5"/>
  <c r="I399" i="5"/>
  <c r="H400" i="5" s="1"/>
  <c r="F230" i="2"/>
  <c r="D231" i="2"/>
  <c r="G231" i="2" s="1"/>
  <c r="AA416" i="5" l="1"/>
  <c r="Z417" i="5" s="1"/>
  <c r="J400" i="5"/>
  <c r="G400" i="5"/>
  <c r="C231" i="2"/>
  <c r="E231" i="2" s="1"/>
  <c r="AB417" i="5" l="1"/>
  <c r="Y417" i="5"/>
  <c r="AA417" i="5" s="1"/>
  <c r="Z418" i="5" s="1"/>
  <c r="I400" i="5"/>
  <c r="H401" i="5" s="1"/>
  <c r="J401" i="5" s="1"/>
  <c r="Y418" i="5" l="1"/>
  <c r="AB418" i="5"/>
  <c r="G401" i="5"/>
  <c r="F231" i="2"/>
  <c r="D232" i="2"/>
  <c r="G232" i="2" s="1"/>
  <c r="AA418" i="5" l="1"/>
  <c r="Z419" i="5" s="1"/>
  <c r="AB419" i="5" s="1"/>
  <c r="I401" i="5"/>
  <c r="H402" i="5" s="1"/>
  <c r="C232" i="2"/>
  <c r="E232" i="2" s="1"/>
  <c r="Y419" i="5" l="1"/>
  <c r="AA419" i="5" s="1"/>
  <c r="Z420" i="5" s="1"/>
  <c r="J402" i="5"/>
  <c r="G402" i="5"/>
  <c r="Y420" i="5" l="1"/>
  <c r="AB420" i="5"/>
  <c r="I402" i="5"/>
  <c r="H403" i="5" s="1"/>
  <c r="J403" i="5" s="1"/>
  <c r="F232" i="2"/>
  <c r="D233" i="2"/>
  <c r="G233" i="2" s="1"/>
  <c r="AA420" i="5" l="1"/>
  <c r="Z421" i="5" s="1"/>
  <c r="G403" i="5"/>
  <c r="C233" i="2"/>
  <c r="E233" i="2" s="1"/>
  <c r="AB421" i="5" l="1"/>
  <c r="AA421" i="5" s="1"/>
  <c r="Z422" i="5" s="1"/>
  <c r="Y421" i="5"/>
  <c r="I403" i="5"/>
  <c r="H404" i="5" s="1"/>
  <c r="Y422" i="5" l="1"/>
  <c r="AB422" i="5"/>
  <c r="J404" i="5"/>
  <c r="G404" i="5"/>
  <c r="F233" i="2"/>
  <c r="D234" i="2"/>
  <c r="G234" i="2" s="1"/>
  <c r="AA422" i="5" l="1"/>
  <c r="Z423" i="5" s="1"/>
  <c r="I404" i="5"/>
  <c r="H405" i="5" s="1"/>
  <c r="J405" i="5" s="1"/>
  <c r="C234" i="2"/>
  <c r="E234" i="2" s="1"/>
  <c r="AB423" i="5" l="1"/>
  <c r="Y423" i="5"/>
  <c r="AA423" i="5" s="1"/>
  <c r="Z424" i="5" s="1"/>
  <c r="G405" i="5"/>
  <c r="AB424" i="5" l="1"/>
  <c r="Y424" i="5"/>
  <c r="I405" i="5"/>
  <c r="H406" i="5" s="1"/>
  <c r="F234" i="2"/>
  <c r="D235" i="2"/>
  <c r="G235" i="2" s="1"/>
  <c r="AA424" i="5" l="1"/>
  <c r="Z425" i="5" s="1"/>
  <c r="J406" i="5"/>
  <c r="G406" i="5"/>
  <c r="C235" i="2"/>
  <c r="E235" i="2" s="1"/>
  <c r="Y425" i="5" l="1"/>
  <c r="AB425" i="5"/>
  <c r="I406" i="5"/>
  <c r="H407" i="5" s="1"/>
  <c r="J407" i="5" s="1"/>
  <c r="AA425" i="5" l="1"/>
  <c r="Z426" i="5" s="1"/>
  <c r="G407" i="5"/>
  <c r="F235" i="2"/>
  <c r="D236" i="2"/>
  <c r="G236" i="2" s="1"/>
  <c r="AB426" i="5" l="1"/>
  <c r="AA426" i="5" s="1"/>
  <c r="Z427" i="5" s="1"/>
  <c r="Y426" i="5"/>
  <c r="I407" i="5"/>
  <c r="H408" i="5" s="1"/>
  <c r="C236" i="2"/>
  <c r="E236" i="2" s="1"/>
  <c r="Y427" i="5" l="1"/>
  <c r="AB427" i="5"/>
  <c r="J408" i="5"/>
  <c r="G408" i="5"/>
  <c r="AA427" i="5" l="1"/>
  <c r="Z428" i="5" s="1"/>
  <c r="I408" i="5"/>
  <c r="H409" i="5" s="1"/>
  <c r="F236" i="2"/>
  <c r="D237" i="2"/>
  <c r="G237" i="2" s="1"/>
  <c r="AB428" i="5" l="1"/>
  <c r="AA428" i="5" s="1"/>
  <c r="Z429" i="5" s="1"/>
  <c r="Y428" i="5"/>
  <c r="J409" i="5"/>
  <c r="G409" i="5"/>
  <c r="C237" i="2"/>
  <c r="E237" i="2" s="1"/>
  <c r="AB429" i="5" l="1"/>
  <c r="Y429" i="5"/>
  <c r="AA429" i="5" s="1"/>
  <c r="I409" i="5"/>
  <c r="H410" i="5" s="1"/>
  <c r="Z430" i="5" l="1"/>
  <c r="J410" i="5"/>
  <c r="G410" i="5"/>
  <c r="F237" i="2"/>
  <c r="D238" i="2"/>
  <c r="G238" i="2" s="1"/>
  <c r="AB430" i="5" l="1"/>
  <c r="Y430" i="5"/>
  <c r="I410" i="5"/>
  <c r="H411" i="5" s="1"/>
  <c r="C238" i="2"/>
  <c r="E238" i="2" s="1"/>
  <c r="AA430" i="5" l="1"/>
  <c r="Z431" i="5" s="1"/>
  <c r="J411" i="5"/>
  <c r="G411" i="5"/>
  <c r="Y431" i="5" l="1"/>
  <c r="AB431" i="5"/>
  <c r="I411" i="5"/>
  <c r="H412" i="5" s="1"/>
  <c r="F238" i="2"/>
  <c r="D239" i="2"/>
  <c r="G239" i="2" s="1"/>
  <c r="AA431" i="5" l="1"/>
  <c r="Z432" i="5" s="1"/>
  <c r="J412" i="5"/>
  <c r="G412" i="5"/>
  <c r="C239" i="2"/>
  <c r="E239" i="2" s="1"/>
  <c r="Y432" i="5" l="1"/>
  <c r="AB432" i="5"/>
  <c r="I412" i="5"/>
  <c r="H413" i="5" s="1"/>
  <c r="AA432" i="5" l="1"/>
  <c r="Z433" i="5" s="1"/>
  <c r="Y433" i="5" s="1"/>
  <c r="J413" i="5"/>
  <c r="G413" i="5"/>
  <c r="F239" i="2"/>
  <c r="D240" i="2"/>
  <c r="G240" i="2" s="1"/>
  <c r="AB433" i="5" l="1"/>
  <c r="AA433" i="5" s="1"/>
  <c r="Z434" i="5" s="1"/>
  <c r="I413" i="5"/>
  <c r="H414" i="5" s="1"/>
  <c r="C240" i="2"/>
  <c r="E240" i="2" s="1"/>
  <c r="Y434" i="5" l="1"/>
  <c r="AB434" i="5"/>
  <c r="J414" i="5"/>
  <c r="G414" i="5"/>
  <c r="AA434" i="5" l="1"/>
  <c r="Z435" i="5" s="1"/>
  <c r="AB435" i="5" s="1"/>
  <c r="I414" i="5"/>
  <c r="H415" i="5" s="1"/>
  <c r="F240" i="2"/>
  <c r="D241" i="2"/>
  <c r="G241" i="2" s="1"/>
  <c r="Y435" i="5" l="1"/>
  <c r="AA435" i="5" s="1"/>
  <c r="Z436" i="5" s="1"/>
  <c r="J415" i="5"/>
  <c r="G415" i="5"/>
  <c r="C241" i="2"/>
  <c r="E241" i="2" s="1"/>
  <c r="AB436" i="5" l="1"/>
  <c r="Y436" i="5"/>
  <c r="I415" i="5"/>
  <c r="H416" i="5" s="1"/>
  <c r="AA436" i="5" l="1"/>
  <c r="Z437" i="5" s="1"/>
  <c r="J416" i="5"/>
  <c r="G416" i="5"/>
  <c r="F241" i="2"/>
  <c r="D242" i="2"/>
  <c r="G242" i="2" s="1"/>
  <c r="Y437" i="5" l="1"/>
  <c r="AB437" i="5"/>
  <c r="I416" i="5"/>
  <c r="H417" i="5" s="1"/>
  <c r="C242" i="2"/>
  <c r="E242" i="2" s="1"/>
  <c r="AA437" i="5" l="1"/>
  <c r="Z438" i="5" s="1"/>
  <c r="J417" i="5"/>
  <c r="G417" i="5"/>
  <c r="Y438" i="5" l="1"/>
  <c r="AB438" i="5"/>
  <c r="I417" i="5"/>
  <c r="H418" i="5" s="1"/>
  <c r="F242" i="2"/>
  <c r="D243" i="2"/>
  <c r="G243" i="2" s="1"/>
  <c r="AA438" i="5" l="1"/>
  <c r="Z439" i="5" s="1"/>
  <c r="AB439" i="5" s="1"/>
  <c r="J418" i="5"/>
  <c r="G418" i="5"/>
  <c r="C243" i="2"/>
  <c r="E243" i="2" s="1"/>
  <c r="Y439" i="5" l="1"/>
  <c r="AA439" i="5" s="1"/>
  <c r="Z440" i="5" s="1"/>
  <c r="I418" i="5"/>
  <c r="H419" i="5" s="1"/>
  <c r="Y440" i="5" l="1"/>
  <c r="AB440" i="5"/>
  <c r="J419" i="5"/>
  <c r="G419" i="5"/>
  <c r="F243" i="2"/>
  <c r="D244" i="2"/>
  <c r="G244" i="2" s="1"/>
  <c r="AA440" i="5" l="1"/>
  <c r="Z441" i="5" s="1"/>
  <c r="I419" i="5"/>
  <c r="H420" i="5" s="1"/>
  <c r="C244" i="2"/>
  <c r="E244" i="2" s="1"/>
  <c r="Y441" i="5" l="1"/>
  <c r="AB441" i="5"/>
  <c r="J420" i="5"/>
  <c r="G420" i="5"/>
  <c r="AA441" i="5" l="1"/>
  <c r="Z442" i="5" s="1"/>
  <c r="Y442" i="5" s="1"/>
  <c r="I420" i="5"/>
  <c r="H421" i="5" s="1"/>
  <c r="F244" i="2"/>
  <c r="D245" i="2"/>
  <c r="G245" i="2" s="1"/>
  <c r="AB442" i="5" l="1"/>
  <c r="AA442" i="5" s="1"/>
  <c r="Z443" i="5" s="1"/>
  <c r="J421" i="5"/>
  <c r="G421" i="5"/>
  <c r="C245" i="2"/>
  <c r="E245" i="2" s="1"/>
  <c r="AB443" i="5" l="1"/>
  <c r="Y443" i="5"/>
  <c r="AA443" i="5" s="1"/>
  <c r="Z444" i="5" s="1"/>
  <c r="I421" i="5"/>
  <c r="H422" i="5" s="1"/>
  <c r="Y444" i="5" l="1"/>
  <c r="AB444" i="5"/>
  <c r="J422" i="5"/>
  <c r="G422" i="5"/>
  <c r="F245" i="2"/>
  <c r="D246" i="2"/>
  <c r="G246" i="2" s="1"/>
  <c r="AA444" i="5" l="1"/>
  <c r="Z445" i="5" s="1"/>
  <c r="I422" i="5"/>
  <c r="H423" i="5" s="1"/>
  <c r="C246" i="2"/>
  <c r="E246" i="2" s="1"/>
  <c r="AB445" i="5" l="1"/>
  <c r="AA445" i="5" s="1"/>
  <c r="Z446" i="5" s="1"/>
  <c r="Y445" i="5"/>
  <c r="J423" i="5"/>
  <c r="G423" i="5"/>
  <c r="AB446" i="5" l="1"/>
  <c r="Y446" i="5"/>
  <c r="AA446" i="5" s="1"/>
  <c r="I423" i="5"/>
  <c r="H424" i="5" s="1"/>
  <c r="F246" i="2"/>
  <c r="D247" i="2"/>
  <c r="G247" i="2" s="1"/>
  <c r="Z447" i="5" l="1"/>
  <c r="J424" i="5"/>
  <c r="G424" i="5"/>
  <c r="C247" i="2"/>
  <c r="E247" i="2" s="1"/>
  <c r="Y447" i="5" l="1"/>
  <c r="AB447" i="5"/>
  <c r="I424" i="5"/>
  <c r="H425" i="5" s="1"/>
  <c r="AA447" i="5" l="1"/>
  <c r="Z448" i="5" s="1"/>
  <c r="J425" i="5"/>
  <c r="G425" i="5"/>
  <c r="F247" i="2"/>
  <c r="D248" i="2"/>
  <c r="G248" i="2" s="1"/>
  <c r="AB448" i="5" l="1"/>
  <c r="AA448" i="5" s="1"/>
  <c r="Z449" i="5" s="1"/>
  <c r="Y448" i="5"/>
  <c r="I425" i="5"/>
  <c r="H426" i="5" s="1"/>
  <c r="C248" i="2"/>
  <c r="E248" i="2" s="1"/>
  <c r="AB449" i="5" l="1"/>
  <c r="Y449" i="5"/>
  <c r="J426" i="5"/>
  <c r="G426" i="5"/>
  <c r="AA449" i="5" l="1"/>
  <c r="Z450" i="5" s="1"/>
  <c r="I426" i="5"/>
  <c r="H427" i="5" s="1"/>
  <c r="F248" i="2"/>
  <c r="D249" i="2"/>
  <c r="G249" i="2" s="1"/>
  <c r="AB450" i="5" l="1"/>
  <c r="Y450" i="5"/>
  <c r="J427" i="5"/>
  <c r="G427" i="5"/>
  <c r="C249" i="2"/>
  <c r="E249" i="2" s="1"/>
  <c r="AA450" i="5" l="1"/>
  <c r="Z451" i="5" s="1"/>
  <c r="I427" i="5"/>
  <c r="H428" i="5" s="1"/>
  <c r="AB451" i="5" l="1"/>
  <c r="Y451" i="5"/>
  <c r="J428" i="5"/>
  <c r="G428" i="5"/>
  <c r="F249" i="2"/>
  <c r="D250" i="2"/>
  <c r="G250" i="2" s="1"/>
  <c r="AA451" i="5" l="1"/>
  <c r="Z452" i="5" s="1"/>
  <c r="I428" i="5"/>
  <c r="H429" i="5" s="1"/>
  <c r="C250" i="2"/>
  <c r="E250" i="2" s="1"/>
  <c r="AB452" i="5" l="1"/>
  <c r="Y452" i="5"/>
  <c r="J429" i="5"/>
  <c r="G429" i="5"/>
  <c r="AA452" i="5" l="1"/>
  <c r="Z453" i="5" s="1"/>
  <c r="I429" i="5"/>
  <c r="H430" i="5" s="1"/>
  <c r="F250" i="2"/>
  <c r="D251" i="2"/>
  <c r="G251" i="2" s="1"/>
  <c r="Y453" i="5" l="1"/>
  <c r="AB453" i="5"/>
  <c r="J430" i="5"/>
  <c r="G430" i="5"/>
  <c r="C251" i="2"/>
  <c r="E251" i="2" s="1"/>
  <c r="AA453" i="5" l="1"/>
  <c r="Z454" i="5" s="1"/>
  <c r="I430" i="5"/>
  <c r="H431" i="5" s="1"/>
  <c r="AB454" i="5" l="1"/>
  <c r="Y454" i="5"/>
  <c r="J431" i="5"/>
  <c r="G431" i="5"/>
  <c r="F251" i="2"/>
  <c r="D252" i="2"/>
  <c r="G252" i="2" s="1"/>
  <c r="AA454" i="5" l="1"/>
  <c r="Z455" i="5" s="1"/>
  <c r="AB455" i="5" s="1"/>
  <c r="I431" i="5"/>
  <c r="H432" i="5" s="1"/>
  <c r="C252" i="2"/>
  <c r="E252" i="2" s="1"/>
  <c r="Y455" i="5" l="1"/>
  <c r="AA455" i="5" s="1"/>
  <c r="Z456" i="5" s="1"/>
  <c r="J432" i="5"/>
  <c r="G432" i="5"/>
  <c r="AB456" i="5" l="1"/>
  <c r="Y456" i="5"/>
  <c r="I432" i="5"/>
  <c r="H433" i="5" s="1"/>
  <c r="F252" i="2"/>
  <c r="D253" i="2"/>
  <c r="G253" i="2" s="1"/>
  <c r="AA456" i="5" l="1"/>
  <c r="Z457" i="5" s="1"/>
  <c r="J433" i="5"/>
  <c r="G433" i="5"/>
  <c r="C253" i="2"/>
  <c r="E253" i="2" s="1"/>
  <c r="AB457" i="5" l="1"/>
  <c r="Y457" i="5"/>
  <c r="I433" i="5"/>
  <c r="H434" i="5" s="1"/>
  <c r="AA457" i="5" l="1"/>
  <c r="Z458" i="5" s="1"/>
  <c r="J434" i="5"/>
  <c r="G434" i="5"/>
  <c r="F253" i="2"/>
  <c r="D254" i="2"/>
  <c r="G254" i="2" s="1"/>
  <c r="Y458" i="5" l="1"/>
  <c r="AB458" i="5"/>
  <c r="I434" i="5"/>
  <c r="H435" i="5" s="1"/>
  <c r="C254" i="2"/>
  <c r="E254" i="2" s="1"/>
  <c r="AA458" i="5" l="1"/>
  <c r="Z459" i="5" s="1"/>
  <c r="J435" i="5"/>
  <c r="G435" i="5"/>
  <c r="Y459" i="5" l="1"/>
  <c r="AB459" i="5"/>
  <c r="I435" i="5"/>
  <c r="H436" i="5" s="1"/>
  <c r="F254" i="2"/>
  <c r="D255" i="2"/>
  <c r="G255" i="2" s="1"/>
  <c r="AA459" i="5" l="1"/>
  <c r="Z460" i="5" s="1"/>
  <c r="Y460" i="5" s="1"/>
  <c r="J436" i="5"/>
  <c r="G436" i="5"/>
  <c r="C255" i="2"/>
  <c r="E255" i="2" s="1"/>
  <c r="AB460" i="5" l="1"/>
  <c r="AA460" i="5" s="1"/>
  <c r="Z461" i="5" s="1"/>
  <c r="AB461" i="5" s="1"/>
  <c r="I436" i="5"/>
  <c r="H437" i="5" s="1"/>
  <c r="Y461" i="5" l="1"/>
  <c r="AA461" i="5" s="1"/>
  <c r="Z462" i="5" s="1"/>
  <c r="J437" i="5"/>
  <c r="G437" i="5"/>
  <c r="F255" i="2"/>
  <c r="D256" i="2"/>
  <c r="G256" i="2" s="1"/>
  <c r="AB462" i="5" l="1"/>
  <c r="Y462" i="5"/>
  <c r="I437" i="5"/>
  <c r="H438" i="5" s="1"/>
  <c r="C256" i="2"/>
  <c r="E256" i="2" s="1"/>
  <c r="AA462" i="5" l="1"/>
  <c r="Z463" i="5" s="1"/>
  <c r="J438" i="5"/>
  <c r="G438" i="5"/>
  <c r="AB463" i="5" l="1"/>
  <c r="Y463" i="5"/>
  <c r="I438" i="5"/>
  <c r="H439" i="5" s="1"/>
  <c r="F256" i="2"/>
  <c r="D257" i="2"/>
  <c r="G257" i="2" s="1"/>
  <c r="AA463" i="5" l="1"/>
  <c r="Z464" i="5" s="1"/>
  <c r="J439" i="5"/>
  <c r="G439" i="5"/>
  <c r="C257" i="2"/>
  <c r="E257" i="2" s="1"/>
  <c r="AB464" i="5" l="1"/>
  <c r="Y464" i="5"/>
  <c r="I439" i="5"/>
  <c r="H440" i="5" s="1"/>
  <c r="AA464" i="5" l="1"/>
  <c r="Z465" i="5" s="1"/>
  <c r="J440" i="5"/>
  <c r="G440" i="5"/>
  <c r="F257" i="2"/>
  <c r="D258" i="2"/>
  <c r="G258" i="2" s="1"/>
  <c r="AB465" i="5" l="1"/>
  <c r="Y465" i="5"/>
  <c r="I440" i="5"/>
  <c r="H441" i="5" s="1"/>
  <c r="C258" i="2"/>
  <c r="E258" i="2" s="1"/>
  <c r="AA465" i="5" l="1"/>
  <c r="Z466" i="5" s="1"/>
  <c r="J441" i="5"/>
  <c r="G441" i="5"/>
  <c r="Y466" i="5" l="1"/>
  <c r="AB466" i="5"/>
  <c r="I441" i="5"/>
  <c r="H442" i="5" s="1"/>
  <c r="G442" i="5" s="1"/>
  <c r="F258" i="2"/>
  <c r="D259" i="2"/>
  <c r="G259" i="2" s="1"/>
  <c r="AA466" i="5" l="1"/>
  <c r="Z467" i="5" s="1"/>
  <c r="J442" i="5"/>
  <c r="I442" i="5" s="1"/>
  <c r="H443" i="5" s="1"/>
  <c r="C259" i="2"/>
  <c r="E259" i="2" s="1"/>
  <c r="AB467" i="5" l="1"/>
  <c r="Y467" i="5"/>
  <c r="J443" i="5"/>
  <c r="G443" i="5"/>
  <c r="AA467" i="5" l="1"/>
  <c r="Z468" i="5" s="1"/>
  <c r="AB468" i="5" s="1"/>
  <c r="I443" i="5"/>
  <c r="H444" i="5" s="1"/>
  <c r="F259" i="2"/>
  <c r="D260" i="2"/>
  <c r="G260" i="2" s="1"/>
  <c r="Y468" i="5" l="1"/>
  <c r="AA468" i="5" s="1"/>
  <c r="Z469" i="5" s="1"/>
  <c r="J444" i="5"/>
  <c r="G444" i="5"/>
  <c r="C260" i="2"/>
  <c r="E260" i="2" s="1"/>
  <c r="AB469" i="5" l="1"/>
  <c r="Y469" i="5"/>
  <c r="I444" i="5"/>
  <c r="H445" i="5" s="1"/>
  <c r="G445" i="5" s="1"/>
  <c r="AA469" i="5" l="1"/>
  <c r="Z470" i="5" s="1"/>
  <c r="J445" i="5"/>
  <c r="I445" i="5" s="1"/>
  <c r="H446" i="5" s="1"/>
  <c r="F260" i="2"/>
  <c r="D261" i="2"/>
  <c r="G261" i="2" s="1"/>
  <c r="Y470" i="5" l="1"/>
  <c r="AB470" i="5"/>
  <c r="J446" i="5"/>
  <c r="G446" i="5"/>
  <c r="C261" i="2"/>
  <c r="E261" i="2" s="1"/>
  <c r="AA470" i="5" l="1"/>
  <c r="Z471" i="5" s="1"/>
  <c r="AB471" i="5" s="1"/>
  <c r="I446" i="5"/>
  <c r="H447" i="5" s="1"/>
  <c r="Y471" i="5" l="1"/>
  <c r="AA471" i="5" s="1"/>
  <c r="Z472" i="5" s="1"/>
  <c r="J447" i="5"/>
  <c r="G447" i="5"/>
  <c r="F261" i="2"/>
  <c r="D262" i="2"/>
  <c r="G262" i="2" s="1"/>
  <c r="Y472" i="5" l="1"/>
  <c r="AB472" i="5"/>
  <c r="I447" i="5"/>
  <c r="H448" i="5" s="1"/>
  <c r="G448" i="5" s="1"/>
  <c r="C262" i="2"/>
  <c r="E262" i="2" s="1"/>
  <c r="AA472" i="5" l="1"/>
  <c r="Z473" i="5" s="1"/>
  <c r="J448" i="5"/>
  <c r="I448" i="5" s="1"/>
  <c r="H449" i="5" s="1"/>
  <c r="AB473" i="5" l="1"/>
  <c r="AA473" i="5" s="1"/>
  <c r="Z474" i="5" s="1"/>
  <c r="Y473" i="5"/>
  <c r="J449" i="5"/>
  <c r="G449" i="5"/>
  <c r="F262" i="2"/>
  <c r="D263" i="2"/>
  <c r="G263" i="2" s="1"/>
  <c r="Y474" i="5" l="1"/>
  <c r="AB474" i="5"/>
  <c r="I449" i="5"/>
  <c r="H450" i="5" s="1"/>
  <c r="G450" i="5" s="1"/>
  <c r="C263" i="2"/>
  <c r="E263" i="2" s="1"/>
  <c r="AA474" i="5" l="1"/>
  <c r="Z475" i="5" s="1"/>
  <c r="J450" i="5"/>
  <c r="I450" i="5" s="1"/>
  <c r="H451" i="5" s="1"/>
  <c r="AB475" i="5" l="1"/>
  <c r="AA475" i="5" s="1"/>
  <c r="Z476" i="5" s="1"/>
  <c r="Y475" i="5"/>
  <c r="J451" i="5"/>
  <c r="G451" i="5"/>
  <c r="F263" i="2"/>
  <c r="D264" i="2"/>
  <c r="G264" i="2" s="1"/>
  <c r="Y476" i="5" l="1"/>
  <c r="AB476" i="5"/>
  <c r="I451" i="5"/>
  <c r="H452" i="5" s="1"/>
  <c r="C264" i="2"/>
  <c r="E264" i="2" s="1"/>
  <c r="AA476" i="5" l="1"/>
  <c r="Z477" i="5" s="1"/>
  <c r="J452" i="5"/>
  <c r="G452" i="5"/>
  <c r="AB477" i="5" l="1"/>
  <c r="AA477" i="5" s="1"/>
  <c r="Z478" i="5" s="1"/>
  <c r="Y477" i="5"/>
  <c r="I452" i="5"/>
  <c r="H453" i="5" s="1"/>
  <c r="G453" i="5" s="1"/>
  <c r="F264" i="2"/>
  <c r="D265" i="2"/>
  <c r="G265" i="2" s="1"/>
  <c r="Y478" i="5" l="1"/>
  <c r="AB478" i="5"/>
  <c r="I453" i="5"/>
  <c r="H454" i="5" s="1"/>
  <c r="J453" i="5"/>
  <c r="C265" i="2"/>
  <c r="E265" i="2" s="1"/>
  <c r="AA478" i="5" l="1"/>
  <c r="Z479" i="5" s="1"/>
  <c r="J454" i="5"/>
  <c r="G454" i="5"/>
  <c r="AB479" i="5" l="1"/>
  <c r="Y479" i="5"/>
  <c r="I454" i="5"/>
  <c r="H455" i="5" s="1"/>
  <c r="G455" i="5"/>
  <c r="F265" i="2"/>
  <c r="D266" i="2"/>
  <c r="G266" i="2" s="1"/>
  <c r="AA479" i="5" l="1"/>
  <c r="Z480" i="5" s="1"/>
  <c r="Y480" i="5" s="1"/>
  <c r="J455" i="5"/>
  <c r="I455" i="5" s="1"/>
  <c r="H456" i="5" s="1"/>
  <c r="C266" i="2"/>
  <c r="E266" i="2" s="1"/>
  <c r="AB480" i="5" l="1"/>
  <c r="AA480" i="5" s="1"/>
  <c r="Z481" i="5" s="1"/>
  <c r="J456" i="5"/>
  <c r="G456" i="5"/>
  <c r="AB481" i="5" l="1"/>
  <c r="AA481" i="5" s="1"/>
  <c r="Z482" i="5" s="1"/>
  <c r="Y481" i="5"/>
  <c r="I456" i="5"/>
  <c r="H457" i="5" s="1"/>
  <c r="F266" i="2"/>
  <c r="D267" i="2"/>
  <c r="G267" i="2" s="1"/>
  <c r="Y482" i="5" l="1"/>
  <c r="AB482" i="5"/>
  <c r="J457" i="5"/>
  <c r="G457" i="5"/>
  <c r="C267" i="2"/>
  <c r="E267" i="2" s="1"/>
  <c r="AA482" i="5" l="1"/>
  <c r="Z483" i="5" s="1"/>
  <c r="I457" i="5"/>
  <c r="H458" i="5" s="1"/>
  <c r="AB483" i="5" l="1"/>
  <c r="AA483" i="5" s="1"/>
  <c r="Z484" i="5" s="1"/>
  <c r="Y483" i="5"/>
  <c r="J458" i="5"/>
  <c r="G458" i="5"/>
  <c r="F267" i="2"/>
  <c r="D268" i="2"/>
  <c r="G268" i="2" s="1"/>
  <c r="Y484" i="5" l="1"/>
  <c r="AB484" i="5"/>
  <c r="I458" i="5"/>
  <c r="H459" i="5" s="1"/>
  <c r="G459" i="5" s="1"/>
  <c r="C268" i="2"/>
  <c r="E268" i="2" s="1"/>
  <c r="AA484" i="5" l="1"/>
  <c r="Z485" i="5" s="1"/>
  <c r="J459" i="5"/>
  <c r="I459" i="5" s="1"/>
  <c r="H460" i="5" s="1"/>
  <c r="AB485" i="5" l="1"/>
  <c r="AA485" i="5" s="1"/>
  <c r="Z486" i="5" s="1"/>
  <c r="Y485" i="5"/>
  <c r="J460" i="5"/>
  <c r="G460" i="5"/>
  <c r="F268" i="2"/>
  <c r="D269" i="2"/>
  <c r="G269" i="2" s="1"/>
  <c r="Y486" i="5" l="1"/>
  <c r="AB486" i="5"/>
  <c r="I460" i="5"/>
  <c r="H461" i="5" s="1"/>
  <c r="G461" i="5"/>
  <c r="C269" i="2"/>
  <c r="E269" i="2" s="1"/>
  <c r="AA486" i="5" l="1"/>
  <c r="Z487" i="5" s="1"/>
  <c r="J461" i="5"/>
  <c r="I461" i="5" s="1"/>
  <c r="H462" i="5" s="1"/>
  <c r="Y487" i="5" l="1"/>
  <c r="AB487" i="5"/>
  <c r="J462" i="5"/>
  <c r="G462" i="5"/>
  <c r="F269" i="2"/>
  <c r="D270" i="2"/>
  <c r="G270" i="2" s="1"/>
  <c r="AA487" i="5" l="1"/>
  <c r="Z488" i="5" s="1"/>
  <c r="Y488" i="5" s="1"/>
  <c r="I462" i="5"/>
  <c r="H463" i="5" s="1"/>
  <c r="G463" i="5" s="1"/>
  <c r="C270" i="2"/>
  <c r="E270" i="2" s="1"/>
  <c r="AB488" i="5" l="1"/>
  <c r="AA488" i="5" s="1"/>
  <c r="Z489" i="5" s="1"/>
  <c r="J463" i="5"/>
  <c r="I463" i="5" s="1"/>
  <c r="H464" i="5" s="1"/>
  <c r="AB489" i="5" l="1"/>
  <c r="AA489" i="5" s="1"/>
  <c r="Z490" i="5" s="1"/>
  <c r="Y489" i="5"/>
  <c r="J464" i="5"/>
  <c r="G464" i="5"/>
  <c r="F270" i="2"/>
  <c r="D271" i="2"/>
  <c r="G271" i="2" s="1"/>
  <c r="Y490" i="5" l="1"/>
  <c r="AB490" i="5"/>
  <c r="I464" i="5"/>
  <c r="H465" i="5" s="1"/>
  <c r="C271" i="2"/>
  <c r="E271" i="2" s="1"/>
  <c r="AA490" i="5" l="1"/>
  <c r="Z491" i="5" s="1"/>
  <c r="J465" i="5"/>
  <c r="G465" i="5"/>
  <c r="AB491" i="5" l="1"/>
  <c r="AA491" i="5" s="1"/>
  <c r="Z492" i="5" s="1"/>
  <c r="Y491" i="5"/>
  <c r="I465" i="5"/>
  <c r="H466" i="5" s="1"/>
  <c r="F271" i="2"/>
  <c r="D272" i="2"/>
  <c r="G272" i="2" s="1"/>
  <c r="Y492" i="5" l="1"/>
  <c r="AB492" i="5"/>
  <c r="J466" i="5"/>
  <c r="G466" i="5"/>
  <c r="C272" i="2"/>
  <c r="E272" i="2" s="1"/>
  <c r="AA492" i="5" l="1"/>
  <c r="Z493" i="5" s="1"/>
  <c r="I466" i="5"/>
  <c r="H467" i="5" s="1"/>
  <c r="AB493" i="5" l="1"/>
  <c r="Y493" i="5"/>
  <c r="J467" i="5"/>
  <c r="G467" i="5"/>
  <c r="F272" i="2"/>
  <c r="D273" i="2"/>
  <c r="G273" i="2" s="1"/>
  <c r="AA493" i="5" l="1"/>
  <c r="Z494" i="5" s="1"/>
  <c r="Y494" i="5" s="1"/>
  <c r="I467" i="5"/>
  <c r="H468" i="5" s="1"/>
  <c r="C273" i="2"/>
  <c r="E273" i="2" s="1"/>
  <c r="AB494" i="5" l="1"/>
  <c r="AA494" i="5" s="1"/>
  <c r="Z495" i="5" s="1"/>
  <c r="J468" i="5"/>
  <c r="G468" i="5"/>
  <c r="AB495" i="5" l="1"/>
  <c r="AA495" i="5" s="1"/>
  <c r="Z496" i="5" s="1"/>
  <c r="Y495" i="5"/>
  <c r="I468" i="5"/>
  <c r="H469" i="5" s="1"/>
  <c r="F273" i="2"/>
  <c r="D274" i="2"/>
  <c r="G274" i="2" s="1"/>
  <c r="Y496" i="5" l="1"/>
  <c r="AB496" i="5"/>
  <c r="J469" i="5"/>
  <c r="G469" i="5"/>
  <c r="C274" i="2"/>
  <c r="E274" i="2" s="1"/>
  <c r="AA496" i="5" l="1"/>
  <c r="Z497" i="5" s="1"/>
  <c r="I469" i="5"/>
  <c r="H470" i="5" s="1"/>
  <c r="AB497" i="5" l="1"/>
  <c r="AA497" i="5" s="1"/>
  <c r="Z498" i="5" s="1"/>
  <c r="Y497" i="5"/>
  <c r="J470" i="5"/>
  <c r="G470" i="5"/>
  <c r="F274" i="2"/>
  <c r="D275" i="2"/>
  <c r="G275" i="2" s="1"/>
  <c r="Y498" i="5" l="1"/>
  <c r="AB498" i="5"/>
  <c r="I470" i="5"/>
  <c r="H471" i="5" s="1"/>
  <c r="C275" i="2"/>
  <c r="E275" i="2" s="1"/>
  <c r="AA498" i="5" l="1"/>
  <c r="Z499" i="5" s="1"/>
  <c r="J471" i="5"/>
  <c r="G471" i="5"/>
  <c r="AB499" i="5" l="1"/>
  <c r="AA499" i="5" s="1"/>
  <c r="Z500" i="5" s="1"/>
  <c r="Y499" i="5"/>
  <c r="I471" i="5"/>
  <c r="H472" i="5" s="1"/>
  <c r="F275" i="2"/>
  <c r="D276" i="2"/>
  <c r="G276" i="2" s="1"/>
  <c r="Y500" i="5" l="1"/>
  <c r="AB500" i="5"/>
  <c r="J472" i="5"/>
  <c r="G472" i="5"/>
  <c r="C276" i="2"/>
  <c r="E276" i="2" s="1"/>
  <c r="AA500" i="5" l="1"/>
  <c r="Z501" i="5" s="1"/>
  <c r="I472" i="5"/>
  <c r="H473" i="5" s="1"/>
  <c r="AB501" i="5" l="1"/>
  <c r="AA501" i="5" s="1"/>
  <c r="Z502" i="5" s="1"/>
  <c r="Y501" i="5"/>
  <c r="J473" i="5"/>
  <c r="G473" i="5"/>
  <c r="F276" i="2"/>
  <c r="D277" i="2"/>
  <c r="G277" i="2" s="1"/>
  <c r="Y502" i="5" l="1"/>
  <c r="AB502" i="5"/>
  <c r="I473" i="5"/>
  <c r="H474" i="5" s="1"/>
  <c r="C277" i="2"/>
  <c r="E277" i="2" s="1"/>
  <c r="AA502" i="5" l="1"/>
  <c r="Z503" i="5" s="1"/>
  <c r="J474" i="5"/>
  <c r="G474" i="5"/>
  <c r="AB503" i="5" l="1"/>
  <c r="AA503" i="5" s="1"/>
  <c r="Z504" i="5" s="1"/>
  <c r="Y503" i="5"/>
  <c r="I474" i="5"/>
  <c r="H475" i="5" s="1"/>
  <c r="G475" i="5" s="1"/>
  <c r="F277" i="2"/>
  <c r="D278" i="2"/>
  <c r="G278" i="2" s="1"/>
  <c r="Y504" i="5" l="1"/>
  <c r="AB504" i="5"/>
  <c r="J475" i="5"/>
  <c r="I475" i="5"/>
  <c r="H476" i="5" s="1"/>
  <c r="C278" i="2"/>
  <c r="E278" i="2" s="1"/>
  <c r="AA504" i="5" l="1"/>
  <c r="Z505" i="5" s="1"/>
  <c r="J476" i="5"/>
  <c r="G476" i="5"/>
  <c r="AB505" i="5" l="1"/>
  <c r="AA505" i="5" s="1"/>
  <c r="Z506" i="5" s="1"/>
  <c r="Y505" i="5"/>
  <c r="I476" i="5"/>
  <c r="H477" i="5" s="1"/>
  <c r="F278" i="2"/>
  <c r="D279" i="2"/>
  <c r="G279" i="2" s="1"/>
  <c r="Y506" i="5" l="1"/>
  <c r="AB506" i="5"/>
  <c r="J477" i="5"/>
  <c r="G477" i="5"/>
  <c r="C279" i="2"/>
  <c r="E279" i="2" s="1"/>
  <c r="AA506" i="5" l="1"/>
  <c r="Z507" i="5" s="1"/>
  <c r="AB507" i="5" s="1"/>
  <c r="I477" i="5"/>
  <c r="H478" i="5" s="1"/>
  <c r="Y507" i="5" l="1"/>
  <c r="AA507" i="5" s="1"/>
  <c r="Z508" i="5" s="1"/>
  <c r="J478" i="5"/>
  <c r="G478" i="5"/>
  <c r="F279" i="2"/>
  <c r="D280" i="2"/>
  <c r="G280" i="2" s="1"/>
  <c r="AB508" i="5" l="1"/>
  <c r="Y508" i="5"/>
  <c r="I478" i="5"/>
  <c r="H479" i="5" s="1"/>
  <c r="G479" i="5" s="1"/>
  <c r="C280" i="2"/>
  <c r="E280" i="2" s="1"/>
  <c r="AA508" i="5" l="1"/>
  <c r="Z509" i="5" s="1"/>
  <c r="J479" i="5"/>
  <c r="I479" i="5" s="1"/>
  <c r="H480" i="5" s="1"/>
  <c r="Y509" i="5" l="1"/>
  <c r="AB509" i="5"/>
  <c r="J480" i="5"/>
  <c r="G480" i="5"/>
  <c r="F280" i="2"/>
  <c r="D281" i="2"/>
  <c r="G281" i="2" s="1"/>
  <c r="AA509" i="5" l="1"/>
  <c r="Z510" i="5" s="1"/>
  <c r="I480" i="5"/>
  <c r="H481" i="5" s="1"/>
  <c r="C281" i="2"/>
  <c r="E281" i="2" s="1"/>
  <c r="AB510" i="5" l="1"/>
  <c r="Y510" i="5"/>
  <c r="J481" i="5"/>
  <c r="G481" i="5"/>
  <c r="AA510" i="5" l="1"/>
  <c r="Z511" i="5" s="1"/>
  <c r="I481" i="5"/>
  <c r="H482" i="5" s="1"/>
  <c r="F281" i="2"/>
  <c r="D282" i="2"/>
  <c r="G282" i="2" s="1"/>
  <c r="Y511" i="5" l="1"/>
  <c r="AA511" i="5" s="1"/>
  <c r="Z512" i="5" s="1"/>
  <c r="AB511" i="5"/>
  <c r="J482" i="5"/>
  <c r="G482" i="5"/>
  <c r="C282" i="2"/>
  <c r="E282" i="2" s="1"/>
  <c r="Y512" i="5" l="1"/>
  <c r="AB512" i="5"/>
  <c r="I482" i="5"/>
  <c r="H483" i="5" s="1"/>
  <c r="G483" i="5" s="1"/>
  <c r="AA512" i="5" l="1"/>
  <c r="Z513" i="5" s="1"/>
  <c r="J483" i="5"/>
  <c r="I483" i="5" s="1"/>
  <c r="H484" i="5" s="1"/>
  <c r="F282" i="2"/>
  <c r="D283" i="2"/>
  <c r="G283" i="2" s="1"/>
  <c r="AB513" i="5" l="1"/>
  <c r="Y513" i="5"/>
  <c r="J484" i="5"/>
  <c r="G484" i="5"/>
  <c r="C283" i="2"/>
  <c r="E283" i="2" s="1"/>
  <c r="AA513" i="5" l="1"/>
  <c r="Z514" i="5" s="1"/>
  <c r="AB514" i="5" s="1"/>
  <c r="I484" i="5"/>
  <c r="H485" i="5" s="1"/>
  <c r="Y514" i="5" l="1"/>
  <c r="AA514" i="5" s="1"/>
  <c r="Z515" i="5" s="1"/>
  <c r="J485" i="5"/>
  <c r="G485" i="5"/>
  <c r="F283" i="2"/>
  <c r="D284" i="2"/>
  <c r="G284" i="2" s="1"/>
  <c r="Y515" i="5" l="1"/>
  <c r="AB515" i="5"/>
  <c r="I485" i="5"/>
  <c r="H486" i="5" s="1"/>
  <c r="C284" i="2"/>
  <c r="E284" i="2" s="1"/>
  <c r="AA515" i="5" l="1"/>
  <c r="Z516" i="5" s="1"/>
  <c r="J486" i="5"/>
  <c r="G486" i="5"/>
  <c r="AB516" i="5" l="1"/>
  <c r="Y516" i="5"/>
  <c r="I486" i="5"/>
  <c r="H487" i="5" s="1"/>
  <c r="F284" i="2"/>
  <c r="D285" i="2"/>
  <c r="G285" i="2" s="1"/>
  <c r="AA516" i="5" l="1"/>
  <c r="Z517" i="5" s="1"/>
  <c r="AB517" i="5" s="1"/>
  <c r="J487" i="5"/>
  <c r="G487" i="5"/>
  <c r="C285" i="2"/>
  <c r="E285" i="2" s="1"/>
  <c r="Y517" i="5" l="1"/>
  <c r="AA517" i="5"/>
  <c r="Z518" i="5" s="1"/>
  <c r="AB518" i="5" s="1"/>
  <c r="I487" i="5"/>
  <c r="H488" i="5" s="1"/>
  <c r="G488" i="5" s="1"/>
  <c r="Y518" i="5" l="1"/>
  <c r="AA518" i="5" s="1"/>
  <c r="Z519" i="5" s="1"/>
  <c r="J488" i="5"/>
  <c r="I488" i="5" s="1"/>
  <c r="H489" i="5" s="1"/>
  <c r="F285" i="2"/>
  <c r="D286" i="2"/>
  <c r="G286" i="2" s="1"/>
  <c r="Y519" i="5" l="1"/>
  <c r="AB519" i="5"/>
  <c r="J489" i="5"/>
  <c r="G489" i="5"/>
  <c r="C286" i="2"/>
  <c r="E286" i="2" s="1"/>
  <c r="AA519" i="5" l="1"/>
  <c r="Z520" i="5" s="1"/>
  <c r="I489" i="5"/>
  <c r="H490" i="5" s="1"/>
  <c r="AB520" i="5" l="1"/>
  <c r="Y520" i="5"/>
  <c r="J490" i="5"/>
  <c r="G490" i="5"/>
  <c r="F286" i="2"/>
  <c r="D287" i="2"/>
  <c r="G287" i="2" s="1"/>
  <c r="AA520" i="5" l="1"/>
  <c r="Z521" i="5" s="1"/>
  <c r="AB521" i="5" s="1"/>
  <c r="Y521" i="5"/>
  <c r="I490" i="5"/>
  <c r="H491" i="5" s="1"/>
  <c r="C287" i="2"/>
  <c r="E287" i="2" s="1"/>
  <c r="AA521" i="5" l="1"/>
  <c r="Z522" i="5" s="1"/>
  <c r="J491" i="5"/>
  <c r="G491" i="5"/>
  <c r="AB522" i="5" l="1"/>
  <c r="Y522" i="5"/>
  <c r="I491" i="5"/>
  <c r="H492" i="5" s="1"/>
  <c r="F287" i="2"/>
  <c r="D288" i="2"/>
  <c r="G288" i="2" s="1"/>
  <c r="AA522" i="5" l="1"/>
  <c r="Z523" i="5" s="1"/>
  <c r="AB523" i="5" s="1"/>
  <c r="J492" i="5"/>
  <c r="G492" i="5"/>
  <c r="C288" i="2"/>
  <c r="E288" i="2" s="1"/>
  <c r="Y523" i="5" l="1"/>
  <c r="I492" i="5"/>
  <c r="H493" i="5" s="1"/>
  <c r="G493" i="5" s="1"/>
  <c r="AA523" i="5" l="1"/>
  <c r="Z524" i="5" s="1"/>
  <c r="AB524" i="5" s="1"/>
  <c r="J493" i="5"/>
  <c r="I493" i="5" s="1"/>
  <c r="H494" i="5" s="1"/>
  <c r="F288" i="2"/>
  <c r="D289" i="2"/>
  <c r="G289" i="2" s="1"/>
  <c r="Y524" i="5" l="1"/>
  <c r="AA524" i="5" s="1"/>
  <c r="Z525" i="5" s="1"/>
  <c r="Y525" i="5" s="1"/>
  <c r="J494" i="5"/>
  <c r="G494" i="5"/>
  <c r="C289" i="2"/>
  <c r="E289" i="2" s="1"/>
  <c r="AB525" i="5" l="1"/>
  <c r="AA525" i="5" s="1"/>
  <c r="Z526" i="5" s="1"/>
  <c r="AB526" i="5" s="1"/>
  <c r="I494" i="5"/>
  <c r="H495" i="5" s="1"/>
  <c r="Y526" i="5" l="1"/>
  <c r="AA526" i="5" s="1"/>
  <c r="Z527" i="5" s="1"/>
  <c r="J495" i="5"/>
  <c r="G495" i="5"/>
  <c r="F289" i="2"/>
  <c r="D290" i="2"/>
  <c r="G290" i="2" s="1"/>
  <c r="Y527" i="5" l="1"/>
  <c r="AB527" i="5"/>
  <c r="I495" i="5"/>
  <c r="H496" i="5" s="1"/>
  <c r="G496" i="5" s="1"/>
  <c r="C290" i="2"/>
  <c r="E290" i="2" s="1"/>
  <c r="AA527" i="5" l="1"/>
  <c r="Z528" i="5" s="1"/>
  <c r="J496" i="5"/>
  <c r="I496" i="5"/>
  <c r="H497" i="5" s="1"/>
  <c r="AB528" i="5" l="1"/>
  <c r="Y528" i="5"/>
  <c r="J497" i="5"/>
  <c r="G497" i="5"/>
  <c r="F290" i="2"/>
  <c r="D291" i="2"/>
  <c r="G291" i="2" s="1"/>
  <c r="AA528" i="5" l="1"/>
  <c r="Z529" i="5" s="1"/>
  <c r="Y529" i="5" s="1"/>
  <c r="I497" i="5"/>
  <c r="H498" i="5" s="1"/>
  <c r="C291" i="2"/>
  <c r="E291" i="2" s="1"/>
  <c r="AB529" i="5" l="1"/>
  <c r="AA529" i="5"/>
  <c r="Z530" i="5" s="1"/>
  <c r="J498" i="5"/>
  <c r="G498" i="5"/>
  <c r="AB530" i="5" l="1"/>
  <c r="Y530" i="5"/>
  <c r="I498" i="5"/>
  <c r="H499" i="5" s="1"/>
  <c r="F291" i="2"/>
  <c r="D292" i="2"/>
  <c r="G292" i="2" s="1"/>
  <c r="AA530" i="5" l="1"/>
  <c r="Z531" i="5" s="1"/>
  <c r="AB531" i="5" s="1"/>
  <c r="Y531" i="5"/>
  <c r="J499" i="5"/>
  <c r="G499" i="5"/>
  <c r="C292" i="2"/>
  <c r="E292" i="2" s="1"/>
  <c r="AA531" i="5" l="1"/>
  <c r="Z532" i="5" s="1"/>
  <c r="AB532" i="5" s="1"/>
  <c r="I499" i="5"/>
  <c r="H500" i="5" s="1"/>
  <c r="Y532" i="5" l="1"/>
  <c r="AA532" i="5" s="1"/>
  <c r="J500" i="5"/>
  <c r="G500" i="5"/>
  <c r="F292" i="2"/>
  <c r="D293" i="2"/>
  <c r="G293" i="2" s="1"/>
  <c r="I500" i="5" l="1"/>
  <c r="H501" i="5" s="1"/>
  <c r="G501" i="5" s="1"/>
  <c r="C293" i="2"/>
  <c r="E293" i="2" s="1"/>
  <c r="J501" i="5" l="1"/>
  <c r="I501" i="5" s="1"/>
  <c r="H502" i="5" s="1"/>
  <c r="J502" i="5" l="1"/>
  <c r="G502" i="5"/>
  <c r="F293" i="2"/>
  <c r="D294" i="2"/>
  <c r="G294" i="2" s="1"/>
  <c r="I502" i="5" l="1"/>
  <c r="H503" i="5" s="1"/>
  <c r="C294" i="2"/>
  <c r="E294" i="2" s="1"/>
  <c r="J503" i="5" l="1"/>
  <c r="G503" i="5"/>
  <c r="I503" i="5" l="1"/>
  <c r="H504" i="5" s="1"/>
  <c r="G504" i="5" s="1"/>
  <c r="F294" i="2"/>
  <c r="D295" i="2"/>
  <c r="G295" i="2" s="1"/>
  <c r="I504" i="5" l="1"/>
  <c r="H505" i="5" s="1"/>
  <c r="J504" i="5"/>
  <c r="C295" i="2"/>
  <c r="E295" i="2" s="1"/>
  <c r="J505" i="5" l="1"/>
  <c r="G505" i="5"/>
  <c r="I505" i="5" l="1"/>
  <c r="H506" i="5" s="1"/>
  <c r="F295" i="2"/>
  <c r="D296" i="2"/>
  <c r="G296" i="2" s="1"/>
  <c r="J506" i="5" l="1"/>
  <c r="G506" i="5"/>
  <c r="C296" i="2"/>
  <c r="E296" i="2" s="1"/>
  <c r="I506" i="5" l="1"/>
  <c r="H507" i="5" s="1"/>
  <c r="J507" i="5" l="1"/>
  <c r="G507" i="5"/>
  <c r="F296" i="2"/>
  <c r="D297" i="2"/>
  <c r="G297" i="2" s="1"/>
  <c r="I507" i="5" l="1"/>
  <c r="H508" i="5" s="1"/>
  <c r="C297" i="2"/>
  <c r="E297" i="2" s="1"/>
  <c r="J508" i="5" l="1"/>
  <c r="G508" i="5"/>
  <c r="I508" i="5" l="1"/>
  <c r="H509" i="5" s="1"/>
  <c r="F297" i="2"/>
  <c r="D298" i="2"/>
  <c r="G298" i="2" s="1"/>
  <c r="J509" i="5" l="1"/>
  <c r="G509" i="5"/>
  <c r="C298" i="2"/>
  <c r="E298" i="2" s="1"/>
  <c r="I509" i="5" l="1"/>
  <c r="H510" i="5" s="1"/>
  <c r="J510" i="5" l="1"/>
  <c r="G510" i="5"/>
  <c r="F298" i="2"/>
  <c r="D299" i="2"/>
  <c r="G299" i="2" s="1"/>
  <c r="I510" i="5" l="1"/>
  <c r="H511" i="5" s="1"/>
  <c r="G511" i="5" s="1"/>
  <c r="C299" i="2"/>
  <c r="E299" i="2" s="1"/>
  <c r="J511" i="5" l="1"/>
  <c r="I511" i="5" s="1"/>
  <c r="H512" i="5" s="1"/>
  <c r="J512" i="5" l="1"/>
  <c r="G512" i="5"/>
  <c r="F299" i="2"/>
  <c r="D300" i="2"/>
  <c r="G300" i="2" s="1"/>
  <c r="I512" i="5" l="1"/>
  <c r="H513" i="5" s="1"/>
  <c r="C300" i="2"/>
  <c r="E300" i="2" s="1"/>
  <c r="J513" i="5" l="1"/>
  <c r="G513" i="5"/>
  <c r="I513" i="5" l="1"/>
  <c r="H514" i="5" s="1"/>
  <c r="F300" i="2"/>
  <c r="D301" i="2"/>
  <c r="G301" i="2" s="1"/>
  <c r="J514" i="5" l="1"/>
  <c r="G514" i="5"/>
  <c r="C301" i="2"/>
  <c r="E301" i="2" s="1"/>
  <c r="I514" i="5" l="1"/>
  <c r="H515" i="5" s="1"/>
  <c r="J515" i="5" l="1"/>
  <c r="G515" i="5"/>
  <c r="F301" i="2"/>
  <c r="D302" i="2"/>
  <c r="G302" i="2" s="1"/>
  <c r="I515" i="5" l="1"/>
  <c r="H516" i="5" s="1"/>
  <c r="C302" i="2"/>
  <c r="E302" i="2" s="1"/>
  <c r="J516" i="5" l="1"/>
  <c r="G516" i="5"/>
  <c r="I516" i="5" l="1"/>
  <c r="H517" i="5" s="1"/>
  <c r="F302" i="2"/>
  <c r="D303" i="2"/>
  <c r="G303" i="2" s="1"/>
  <c r="J517" i="5" l="1"/>
  <c r="G517" i="5"/>
  <c r="C303" i="2"/>
  <c r="E303" i="2" s="1"/>
  <c r="I517" i="5" l="1"/>
  <c r="H518" i="5" s="1"/>
  <c r="G518" i="5" s="1"/>
  <c r="J518" i="5" l="1"/>
  <c r="I518" i="5" s="1"/>
  <c r="H519" i="5" s="1"/>
  <c r="F303" i="2"/>
  <c r="D304" i="2"/>
  <c r="G304" i="2" s="1"/>
  <c r="J519" i="5" l="1"/>
  <c r="G519" i="5"/>
  <c r="C304" i="2"/>
  <c r="E304" i="2" s="1"/>
  <c r="I519" i="5" l="1"/>
  <c r="H520" i="5" s="1"/>
  <c r="J520" i="5" l="1"/>
  <c r="G520" i="5"/>
  <c r="F304" i="2"/>
  <c r="D305" i="2"/>
  <c r="G305" i="2" s="1"/>
  <c r="I520" i="5" l="1"/>
  <c r="H521" i="5" s="1"/>
  <c r="C305" i="2"/>
  <c r="E305" i="2" s="1"/>
  <c r="J521" i="5" l="1"/>
  <c r="G521" i="5"/>
  <c r="I521" i="5" l="1"/>
  <c r="H522" i="5" s="1"/>
  <c r="F305" i="2"/>
  <c r="D306" i="2"/>
  <c r="G306" i="2" s="1"/>
  <c r="J522" i="5" l="1"/>
  <c r="G522" i="5"/>
  <c r="C306" i="2"/>
  <c r="E306" i="2" s="1"/>
  <c r="I522" i="5" l="1"/>
  <c r="H523" i="5" s="1"/>
  <c r="J523" i="5" l="1"/>
  <c r="G523" i="5"/>
  <c r="F306" i="2"/>
  <c r="D307" i="2"/>
  <c r="G307" i="2" s="1"/>
  <c r="I523" i="5" l="1"/>
  <c r="H524" i="5" s="1"/>
  <c r="C307" i="2"/>
  <c r="E307" i="2" s="1"/>
  <c r="J524" i="5" l="1"/>
  <c r="G524" i="5"/>
  <c r="I524" i="5" l="1"/>
  <c r="H525" i="5" s="1"/>
  <c r="F307" i="2"/>
  <c r="D308" i="2"/>
  <c r="G308" i="2" s="1"/>
  <c r="J525" i="5" l="1"/>
  <c r="G525" i="5"/>
  <c r="C308" i="2"/>
  <c r="E308" i="2" s="1"/>
  <c r="I525" i="5" l="1"/>
  <c r="H526" i="5" s="1"/>
  <c r="G526" i="5" l="1"/>
  <c r="J526" i="5"/>
  <c r="F308" i="2"/>
  <c r="D309" i="2"/>
  <c r="G309" i="2" s="1"/>
  <c r="I526" i="5" l="1"/>
  <c r="H527" i="5" s="1"/>
  <c r="C309" i="2"/>
  <c r="E309" i="2" s="1"/>
  <c r="J527" i="5" l="1"/>
  <c r="G527" i="5"/>
  <c r="I527" i="5" l="1"/>
  <c r="H528" i="5" s="1"/>
  <c r="F309" i="2"/>
  <c r="D310" i="2"/>
  <c r="G310" i="2" s="1"/>
  <c r="G528" i="5" l="1"/>
  <c r="J528" i="5"/>
  <c r="C310" i="2"/>
  <c r="E310" i="2" s="1"/>
  <c r="I528" i="5" l="1"/>
  <c r="H529" i="5" s="1"/>
  <c r="J529" i="5" l="1"/>
  <c r="G529" i="5"/>
  <c r="F310" i="2"/>
  <c r="D311" i="2"/>
  <c r="G311" i="2" s="1"/>
  <c r="I529" i="5" l="1"/>
  <c r="H530" i="5" s="1"/>
  <c r="C311" i="2"/>
  <c r="E311" i="2" s="1"/>
  <c r="G530" i="5" l="1"/>
  <c r="J530" i="5"/>
  <c r="I530" i="5" l="1"/>
  <c r="H531" i="5" s="1"/>
  <c r="F311" i="2"/>
  <c r="D312" i="2"/>
  <c r="G312" i="2" s="1"/>
  <c r="J531" i="5" l="1"/>
  <c r="G531" i="5"/>
  <c r="C312" i="2"/>
  <c r="E312" i="2" s="1"/>
  <c r="I531" i="5" l="1"/>
  <c r="H532" i="5" s="1"/>
  <c r="J532" i="5" s="1"/>
  <c r="G532" i="5"/>
  <c r="I532" i="5" s="1"/>
  <c r="F312" i="2" l="1"/>
  <c r="D313" i="2"/>
  <c r="G313" i="2" s="1"/>
  <c r="C313" i="2" l="1"/>
  <c r="E313" i="2" s="1"/>
  <c r="F313" i="2" l="1"/>
  <c r="D314" i="2"/>
  <c r="G314" i="2" s="1"/>
  <c r="C314" i="2" l="1"/>
  <c r="E314" i="2" s="1"/>
  <c r="F314" i="2" l="1"/>
  <c r="D315" i="2"/>
  <c r="G315" i="2" s="1"/>
  <c r="C315" i="2" l="1"/>
  <c r="E315" i="2" s="1"/>
  <c r="F315" i="2" l="1"/>
  <c r="D316" i="2"/>
  <c r="G316" i="2" s="1"/>
  <c r="C316" i="2" l="1"/>
  <c r="E316" i="2" s="1"/>
  <c r="F316" i="2" l="1"/>
  <c r="D317" i="2"/>
  <c r="G317" i="2" s="1"/>
  <c r="C317" i="2" l="1"/>
  <c r="E317" i="2" s="1"/>
  <c r="F317" i="2" l="1"/>
  <c r="D318" i="2"/>
  <c r="G318" i="2" s="1"/>
  <c r="C318" i="2" l="1"/>
  <c r="E318" i="2" s="1"/>
  <c r="F318" i="2" l="1"/>
  <c r="D319" i="2"/>
  <c r="G319" i="2" s="1"/>
  <c r="C319" i="2" l="1"/>
  <c r="E319" i="2" s="1"/>
  <c r="F319" i="2" l="1"/>
  <c r="D320" i="2"/>
  <c r="G320" i="2" s="1"/>
  <c r="C320" i="2" l="1"/>
  <c r="E320" i="2" s="1"/>
  <c r="F320" i="2" l="1"/>
  <c r="D321" i="2"/>
  <c r="G321" i="2" s="1"/>
  <c r="C321" i="2" l="1"/>
  <c r="E321" i="2" s="1"/>
  <c r="F321" i="2" l="1"/>
  <c r="D322" i="2"/>
  <c r="G322" i="2" s="1"/>
  <c r="C322" i="2" l="1"/>
  <c r="E322" i="2" s="1"/>
  <c r="F322" i="2" l="1"/>
  <c r="D323" i="2"/>
  <c r="G323" i="2" s="1"/>
  <c r="C323" i="2" l="1"/>
  <c r="E323" i="2" s="1"/>
  <c r="F323" i="2" l="1"/>
  <c r="D324" i="2"/>
  <c r="G324" i="2" s="1"/>
  <c r="C324" i="2" l="1"/>
  <c r="E324" i="2" s="1"/>
  <c r="F324" i="2" l="1"/>
  <c r="D325" i="2"/>
  <c r="G325" i="2" s="1"/>
  <c r="C325" i="2" l="1"/>
  <c r="E325" i="2" s="1"/>
  <c r="D10" i="2"/>
  <c r="C10" i="2"/>
  <c r="E11" i="1"/>
  <c r="D10" i="1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G263" i="3"/>
  <c r="H263" i="3"/>
  <c r="G264" i="3"/>
  <c r="H264" i="3"/>
  <c r="G265" i="3"/>
  <c r="H265" i="3"/>
  <c r="G266" i="3"/>
  <c r="H266" i="3"/>
  <c r="G267" i="3"/>
  <c r="H267" i="3"/>
  <c r="G268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G290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G298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8" i="3"/>
  <c r="H308" i="3"/>
  <c r="G309" i="3"/>
  <c r="H309" i="3"/>
  <c r="G310" i="3"/>
  <c r="H310" i="3"/>
  <c r="G311" i="3"/>
  <c r="H311" i="3"/>
  <c r="G312" i="3"/>
  <c r="H312" i="3"/>
  <c r="G313" i="3"/>
  <c r="H313" i="3"/>
  <c r="G314" i="3"/>
  <c r="H314" i="3"/>
  <c r="G315" i="3"/>
  <c r="H315" i="3"/>
  <c r="G316" i="3"/>
  <c r="H316" i="3"/>
  <c r="G317" i="3"/>
  <c r="H317" i="3"/>
  <c r="G318" i="3"/>
  <c r="H318" i="3"/>
  <c r="G319" i="3"/>
  <c r="H319" i="3"/>
  <c r="G320" i="3"/>
  <c r="H320" i="3"/>
  <c r="G321" i="3"/>
  <c r="H321" i="3"/>
  <c r="G322" i="3"/>
  <c r="H322" i="3"/>
  <c r="G323" i="3"/>
  <c r="H323" i="3"/>
  <c r="G324" i="3"/>
  <c r="H324" i="3"/>
  <c r="G325" i="3"/>
  <c r="H325" i="3"/>
  <c r="G326" i="3"/>
  <c r="H326" i="3"/>
  <c r="G327" i="3"/>
  <c r="H327" i="3"/>
  <c r="G328" i="3"/>
  <c r="H328" i="3"/>
  <c r="G329" i="3"/>
  <c r="H329" i="3"/>
  <c r="G330" i="3"/>
  <c r="H330" i="3"/>
  <c r="G331" i="3"/>
  <c r="H331" i="3"/>
  <c r="G332" i="3"/>
  <c r="H332" i="3"/>
  <c r="G333" i="3"/>
  <c r="H333" i="3"/>
  <c r="G334" i="3"/>
  <c r="H334" i="3"/>
  <c r="G335" i="3"/>
  <c r="H335" i="3"/>
  <c r="G336" i="3"/>
  <c r="H336" i="3"/>
  <c r="G337" i="3"/>
  <c r="H337" i="3"/>
  <c r="G338" i="3"/>
  <c r="H338" i="3"/>
  <c r="G339" i="3"/>
  <c r="H339" i="3"/>
  <c r="G340" i="3"/>
  <c r="H340" i="3"/>
  <c r="G341" i="3"/>
  <c r="H341" i="3"/>
  <c r="G342" i="3"/>
  <c r="H342" i="3"/>
  <c r="G343" i="3"/>
  <c r="H343" i="3"/>
  <c r="G344" i="3"/>
  <c r="H344" i="3"/>
  <c r="G345" i="3"/>
  <c r="H345" i="3"/>
  <c r="G346" i="3"/>
  <c r="H346" i="3"/>
  <c r="G347" i="3"/>
  <c r="H347" i="3"/>
  <c r="G348" i="3"/>
  <c r="H348" i="3"/>
  <c r="G349" i="3"/>
  <c r="H349" i="3"/>
  <c r="G350" i="3"/>
  <c r="H350" i="3"/>
  <c r="G351" i="3"/>
  <c r="H351" i="3"/>
  <c r="G352" i="3"/>
  <c r="H352" i="3"/>
  <c r="G353" i="3"/>
  <c r="H353" i="3"/>
  <c r="G354" i="3"/>
  <c r="H354" i="3"/>
  <c r="G355" i="3"/>
  <c r="H355" i="3"/>
  <c r="G356" i="3"/>
  <c r="H356" i="3"/>
  <c r="G357" i="3"/>
  <c r="H357" i="3"/>
  <c r="G358" i="3"/>
  <c r="H358" i="3"/>
  <c r="G359" i="3"/>
  <c r="H359" i="3"/>
  <c r="G360" i="3"/>
  <c r="H360" i="3"/>
  <c r="G361" i="3"/>
  <c r="H361" i="3"/>
  <c r="G362" i="3"/>
  <c r="H362" i="3"/>
  <c r="G363" i="3"/>
  <c r="H363" i="3"/>
  <c r="G364" i="3"/>
  <c r="H364" i="3"/>
  <c r="G365" i="3"/>
  <c r="H365" i="3"/>
  <c r="G366" i="3"/>
  <c r="H366" i="3"/>
  <c r="G367" i="3"/>
  <c r="H367" i="3"/>
  <c r="G368" i="3"/>
  <c r="H368" i="3"/>
  <c r="G369" i="3"/>
  <c r="H369" i="3"/>
  <c r="G370" i="3"/>
  <c r="H370" i="3"/>
  <c r="G371" i="3"/>
  <c r="H371" i="3"/>
  <c r="G372" i="3"/>
  <c r="H372" i="3"/>
  <c r="G373" i="3"/>
  <c r="H373" i="3"/>
  <c r="G374" i="3"/>
  <c r="H374" i="3"/>
  <c r="G375" i="3"/>
  <c r="H375" i="3"/>
  <c r="G376" i="3"/>
  <c r="H376" i="3"/>
  <c r="G377" i="3"/>
  <c r="H377" i="3"/>
  <c r="G378" i="3"/>
  <c r="H378" i="3"/>
  <c r="G379" i="3"/>
  <c r="H379" i="3"/>
  <c r="G380" i="3"/>
  <c r="H380" i="3"/>
  <c r="G381" i="3"/>
  <c r="H381" i="3"/>
  <c r="G382" i="3"/>
  <c r="H382" i="3"/>
  <c r="G383" i="3"/>
  <c r="H383" i="3"/>
  <c r="G384" i="3"/>
  <c r="H384" i="3"/>
  <c r="G385" i="3"/>
  <c r="H385" i="3"/>
  <c r="G386" i="3"/>
  <c r="H386" i="3"/>
  <c r="G387" i="3"/>
  <c r="H387" i="3"/>
  <c r="G388" i="3"/>
  <c r="H388" i="3"/>
  <c r="G389" i="3"/>
  <c r="H389" i="3"/>
  <c r="G390" i="3"/>
  <c r="H390" i="3"/>
  <c r="G391" i="3"/>
  <c r="H391" i="3"/>
  <c r="G392" i="3"/>
  <c r="H392" i="3"/>
  <c r="G393" i="3"/>
  <c r="H393" i="3"/>
  <c r="G394" i="3"/>
  <c r="H394" i="3"/>
  <c r="G395" i="3"/>
  <c r="H395" i="3"/>
  <c r="G396" i="3"/>
  <c r="H396" i="3"/>
  <c r="G397" i="3"/>
  <c r="H397" i="3"/>
  <c r="G398" i="3"/>
  <c r="H398" i="3"/>
  <c r="G399" i="3"/>
  <c r="H399" i="3"/>
  <c r="G400" i="3"/>
  <c r="H400" i="3"/>
  <c r="G401" i="3"/>
  <c r="H401" i="3"/>
  <c r="G402" i="3"/>
  <c r="H402" i="3"/>
  <c r="G403" i="3"/>
  <c r="H403" i="3"/>
  <c r="G404" i="3"/>
  <c r="H404" i="3"/>
  <c r="G405" i="3"/>
  <c r="H405" i="3"/>
  <c r="G406" i="3"/>
  <c r="H406" i="3"/>
  <c r="G407" i="3"/>
  <c r="H407" i="3"/>
  <c r="G408" i="3"/>
  <c r="H408" i="3"/>
  <c r="G409" i="3"/>
  <c r="H409" i="3"/>
  <c r="G410" i="3"/>
  <c r="H410" i="3"/>
  <c r="G411" i="3"/>
  <c r="H411" i="3"/>
  <c r="G412" i="3"/>
  <c r="H412" i="3"/>
  <c r="G413" i="3"/>
  <c r="H413" i="3"/>
  <c r="G414" i="3"/>
  <c r="H414" i="3"/>
  <c r="G415" i="3"/>
  <c r="H415" i="3"/>
  <c r="G416" i="3"/>
  <c r="H416" i="3"/>
  <c r="G417" i="3"/>
  <c r="H417" i="3"/>
  <c r="G418" i="3"/>
  <c r="H418" i="3"/>
  <c r="G419" i="3"/>
  <c r="H419" i="3"/>
  <c r="G420" i="3"/>
  <c r="H420" i="3"/>
  <c r="G421" i="3"/>
  <c r="H421" i="3"/>
  <c r="G422" i="3"/>
  <c r="H422" i="3"/>
  <c r="G423" i="3"/>
  <c r="H423" i="3"/>
  <c r="G424" i="3"/>
  <c r="H424" i="3"/>
  <c r="G425" i="3"/>
  <c r="H425" i="3"/>
  <c r="G426" i="3"/>
  <c r="H426" i="3"/>
  <c r="G427" i="3"/>
  <c r="H427" i="3"/>
  <c r="G428" i="3"/>
  <c r="H428" i="3"/>
  <c r="G429" i="3"/>
  <c r="H429" i="3"/>
  <c r="G430" i="3"/>
  <c r="H430" i="3"/>
  <c r="G431" i="3"/>
  <c r="H431" i="3"/>
  <c r="G432" i="3"/>
  <c r="H432" i="3"/>
  <c r="G433" i="3"/>
  <c r="H433" i="3"/>
  <c r="G434" i="3"/>
  <c r="H434" i="3"/>
  <c r="G435" i="3"/>
  <c r="H435" i="3"/>
  <c r="G436" i="3"/>
  <c r="H436" i="3"/>
  <c r="G437" i="3"/>
  <c r="H437" i="3"/>
  <c r="G438" i="3"/>
  <c r="H438" i="3"/>
  <c r="G439" i="3"/>
  <c r="H439" i="3"/>
  <c r="G440" i="3"/>
  <c r="H440" i="3"/>
  <c r="G441" i="3"/>
  <c r="H441" i="3"/>
  <c r="G442" i="3"/>
  <c r="H442" i="3"/>
  <c r="G443" i="3"/>
  <c r="H443" i="3"/>
  <c r="G444" i="3"/>
  <c r="H444" i="3"/>
  <c r="G445" i="3"/>
  <c r="H445" i="3"/>
  <c r="G446" i="3"/>
  <c r="H446" i="3"/>
  <c r="G447" i="3"/>
  <c r="H447" i="3"/>
  <c r="G448" i="3"/>
  <c r="H448" i="3"/>
  <c r="G449" i="3"/>
  <c r="H449" i="3"/>
  <c r="G450" i="3"/>
  <c r="H450" i="3"/>
  <c r="G451" i="3"/>
  <c r="H451" i="3"/>
  <c r="G452" i="3"/>
  <c r="H452" i="3"/>
  <c r="G453" i="3"/>
  <c r="H453" i="3"/>
  <c r="G454" i="3"/>
  <c r="H454" i="3"/>
  <c r="G455" i="3"/>
  <c r="H455" i="3"/>
  <c r="G456" i="3"/>
  <c r="H456" i="3"/>
  <c r="G457" i="3"/>
  <c r="H457" i="3"/>
  <c r="G458" i="3"/>
  <c r="H458" i="3"/>
  <c r="G459" i="3"/>
  <c r="H459" i="3"/>
  <c r="G460" i="3"/>
  <c r="H460" i="3"/>
  <c r="G461" i="3"/>
  <c r="H461" i="3"/>
  <c r="G462" i="3"/>
  <c r="H462" i="3"/>
  <c r="G463" i="3"/>
  <c r="H463" i="3"/>
  <c r="G464" i="3"/>
  <c r="H464" i="3"/>
  <c r="G465" i="3"/>
  <c r="H465" i="3"/>
  <c r="G466" i="3"/>
  <c r="H466" i="3"/>
  <c r="G467" i="3"/>
  <c r="H467" i="3"/>
  <c r="G468" i="3"/>
  <c r="H468" i="3"/>
  <c r="G469" i="3"/>
  <c r="H469" i="3"/>
  <c r="G470" i="3"/>
  <c r="H470" i="3"/>
  <c r="G471" i="3"/>
  <c r="H471" i="3"/>
  <c r="G472" i="3"/>
  <c r="H472" i="3"/>
  <c r="G473" i="3"/>
  <c r="H473" i="3"/>
  <c r="G474" i="3"/>
  <c r="H474" i="3"/>
  <c r="G475" i="3"/>
  <c r="H475" i="3"/>
  <c r="G476" i="3"/>
  <c r="H476" i="3"/>
  <c r="G477" i="3"/>
  <c r="H477" i="3"/>
  <c r="G478" i="3"/>
  <c r="H478" i="3"/>
  <c r="G479" i="3"/>
  <c r="H479" i="3"/>
  <c r="G480" i="3"/>
  <c r="H480" i="3"/>
  <c r="G481" i="3"/>
  <c r="H481" i="3"/>
  <c r="G482" i="3"/>
  <c r="H482" i="3"/>
  <c r="G483" i="3"/>
  <c r="H483" i="3"/>
  <c r="G484" i="3"/>
  <c r="H484" i="3"/>
  <c r="G485" i="3"/>
  <c r="H485" i="3"/>
  <c r="G486" i="3"/>
  <c r="H486" i="3"/>
  <c r="G487" i="3"/>
  <c r="H487" i="3"/>
  <c r="G488" i="3"/>
  <c r="H488" i="3"/>
  <c r="G489" i="3"/>
  <c r="H489" i="3"/>
  <c r="G490" i="3"/>
  <c r="H490" i="3"/>
  <c r="G491" i="3"/>
  <c r="H491" i="3"/>
  <c r="G492" i="3"/>
  <c r="H492" i="3"/>
  <c r="G493" i="3"/>
  <c r="H493" i="3"/>
  <c r="G494" i="3"/>
  <c r="H494" i="3"/>
  <c r="G495" i="3"/>
  <c r="H495" i="3"/>
  <c r="G496" i="3"/>
  <c r="H496" i="3"/>
  <c r="G497" i="3"/>
  <c r="H497" i="3"/>
  <c r="G498" i="3"/>
  <c r="H498" i="3"/>
  <c r="G499" i="3"/>
  <c r="H499" i="3"/>
  <c r="G500" i="3"/>
  <c r="H500" i="3"/>
  <c r="G501" i="3"/>
  <c r="H501" i="3"/>
  <c r="G502" i="3"/>
  <c r="H502" i="3"/>
  <c r="G503" i="3"/>
  <c r="H503" i="3"/>
  <c r="G504" i="3"/>
  <c r="H504" i="3"/>
  <c r="G505" i="3"/>
  <c r="H505" i="3"/>
  <c r="G506" i="3"/>
  <c r="H506" i="3"/>
  <c r="G507" i="3"/>
  <c r="H507" i="3"/>
  <c r="G508" i="3"/>
  <c r="H508" i="3"/>
  <c r="G509" i="3"/>
  <c r="H509" i="3"/>
  <c r="G510" i="3"/>
  <c r="H510" i="3"/>
  <c r="G511" i="3"/>
  <c r="H511" i="3"/>
  <c r="G512" i="3"/>
  <c r="H512" i="3"/>
  <c r="G12" i="3"/>
  <c r="H12" i="3"/>
  <c r="E14" i="3"/>
  <c r="E13" i="3"/>
  <c r="E12" i="3"/>
  <c r="F12" i="3" s="1"/>
  <c r="D13" i="3" s="1"/>
  <c r="D12" i="3"/>
  <c r="C12" i="3"/>
  <c r="C12" i="1" l="1"/>
  <c r="E12" i="1" s="1"/>
  <c r="D13" i="1" s="1"/>
  <c r="C13" i="3"/>
  <c r="F13" i="3" s="1"/>
  <c r="D14" i="3" s="1"/>
  <c r="G2" i="4"/>
  <c r="F325" i="2" l="1"/>
  <c r="D326" i="2"/>
  <c r="G326" i="2" s="1"/>
  <c r="C13" i="1"/>
  <c r="C14" i="3"/>
  <c r="F3" i="1"/>
  <c r="F4" i="1" s="1"/>
  <c r="C326" i="2" l="1"/>
  <c r="E326" i="2" s="1"/>
  <c r="E13" i="1"/>
  <c r="D14" i="1" s="1"/>
  <c r="F14" i="3"/>
  <c r="D15" i="3" s="1"/>
  <c r="C15" i="3"/>
  <c r="C14" i="1" l="1"/>
  <c r="E15" i="3"/>
  <c r="F15" i="3" s="1"/>
  <c r="D16" i="3" s="1"/>
  <c r="C16" i="3" s="1"/>
  <c r="E16" i="3" s="1"/>
  <c r="F16" i="3" s="1"/>
  <c r="D17" i="3" s="1"/>
  <c r="F326" i="2" l="1"/>
  <c r="D327" i="2"/>
  <c r="G327" i="2" s="1"/>
  <c r="E14" i="1"/>
  <c r="D15" i="1" s="1"/>
  <c r="C15" i="1"/>
  <c r="C17" i="3"/>
  <c r="E17" i="3" s="1"/>
  <c r="C327" i="2" l="1"/>
  <c r="E327" i="2" s="1"/>
  <c r="D16" i="1"/>
  <c r="E15" i="1"/>
  <c r="F17" i="3"/>
  <c r="D18" i="3" s="1"/>
  <c r="C16" i="1" l="1"/>
  <c r="C18" i="3"/>
  <c r="E18" i="3" s="1"/>
  <c r="F327" i="2" l="1"/>
  <c r="D328" i="2"/>
  <c r="G328" i="2" s="1"/>
  <c r="E16" i="1"/>
  <c r="D17" i="1" s="1"/>
  <c r="C17" i="1" s="1"/>
  <c r="F18" i="3"/>
  <c r="D19" i="3" s="1"/>
  <c r="C328" i="2" l="1"/>
  <c r="E328" i="2" s="1"/>
  <c r="D18" i="1"/>
  <c r="E17" i="1"/>
  <c r="C19" i="3"/>
  <c r="E19" i="3" s="1"/>
  <c r="C18" i="1" l="1"/>
  <c r="F19" i="3"/>
  <c r="D20" i="3" s="1"/>
  <c r="F328" i="2" l="1"/>
  <c r="D329" i="2"/>
  <c r="G329" i="2" s="1"/>
  <c r="E18" i="1"/>
  <c r="D19" i="1" s="1"/>
  <c r="C19" i="1" s="1"/>
  <c r="C20" i="3"/>
  <c r="E20" i="3" s="1"/>
  <c r="C329" i="2" l="1"/>
  <c r="E329" i="2" s="1"/>
  <c r="D20" i="1"/>
  <c r="E19" i="1"/>
  <c r="F20" i="3"/>
  <c r="D21" i="3" s="1"/>
  <c r="C20" i="1" l="1"/>
  <c r="C21" i="3"/>
  <c r="E21" i="3" s="1"/>
  <c r="F329" i="2" l="1"/>
  <c r="D330" i="2"/>
  <c r="G330" i="2" s="1"/>
  <c r="E20" i="1"/>
  <c r="D21" i="1" s="1"/>
  <c r="F21" i="3"/>
  <c r="D22" i="3" s="1"/>
  <c r="C22" i="3" s="1"/>
  <c r="E22" i="3" s="1"/>
  <c r="C330" i="2" l="1"/>
  <c r="E330" i="2" s="1"/>
  <c r="C21" i="1"/>
  <c r="F22" i="3"/>
  <c r="D23" i="3" s="1"/>
  <c r="E21" i="1" l="1"/>
  <c r="D22" i="1" s="1"/>
  <c r="C22" i="1"/>
  <c r="C23" i="3"/>
  <c r="E23" i="3" s="1"/>
  <c r="F330" i="2" l="1"/>
  <c r="D331" i="2"/>
  <c r="G331" i="2" s="1"/>
  <c r="E22" i="1"/>
  <c r="D23" i="1" s="1"/>
  <c r="F23" i="3"/>
  <c r="D24" i="3" s="1"/>
  <c r="C24" i="3" s="1"/>
  <c r="E24" i="3" s="1"/>
  <c r="C331" i="2" l="1"/>
  <c r="E331" i="2" s="1"/>
  <c r="C23" i="1"/>
  <c r="F24" i="3"/>
  <c r="D25" i="3" s="1"/>
  <c r="C25" i="3" s="1"/>
  <c r="E25" i="3" s="1"/>
  <c r="E23" i="1" l="1"/>
  <c r="D24" i="1" s="1"/>
  <c r="F25" i="3"/>
  <c r="D26" i="3"/>
  <c r="C26" i="3" s="1"/>
  <c r="E26" i="3" s="1"/>
  <c r="F331" i="2" l="1"/>
  <c r="D332" i="2"/>
  <c r="G332" i="2" s="1"/>
  <c r="C24" i="1"/>
  <c r="F26" i="3"/>
  <c r="D27" i="3"/>
  <c r="C27" i="3" s="1"/>
  <c r="E27" i="3" s="1"/>
  <c r="C332" i="2" l="1"/>
  <c r="E332" i="2" s="1"/>
  <c r="E24" i="1"/>
  <c r="D25" i="1" s="1"/>
  <c r="C25" i="1"/>
  <c r="F27" i="3"/>
  <c r="D28" i="3"/>
  <c r="C28" i="3" s="1"/>
  <c r="E28" i="3" s="1"/>
  <c r="E25" i="1" l="1"/>
  <c r="D26" i="1" s="1"/>
  <c r="F28" i="3"/>
  <c r="D29" i="3"/>
  <c r="C29" i="3" s="1"/>
  <c r="E29" i="3" s="1"/>
  <c r="F332" i="2" l="1"/>
  <c r="D333" i="2"/>
  <c r="G333" i="2" s="1"/>
  <c r="C26" i="1"/>
  <c r="F29" i="3"/>
  <c r="D30" i="3"/>
  <c r="C30" i="3" s="1"/>
  <c r="E30" i="3" s="1"/>
  <c r="C333" i="2" l="1"/>
  <c r="E333" i="2" s="1"/>
  <c r="E26" i="1"/>
  <c r="D27" i="1" s="1"/>
  <c r="C27" i="1"/>
  <c r="F30" i="3"/>
  <c r="D31" i="3"/>
  <c r="C31" i="3" s="1"/>
  <c r="E31" i="3" s="1"/>
  <c r="D28" i="1" l="1"/>
  <c r="E27" i="1"/>
  <c r="F31" i="3"/>
  <c r="D32" i="3"/>
  <c r="C32" i="3" s="1"/>
  <c r="E32" i="3" s="1"/>
  <c r="F333" i="2" l="1"/>
  <c r="D334" i="2"/>
  <c r="G334" i="2" s="1"/>
  <c r="C28" i="1"/>
  <c r="F32" i="3"/>
  <c r="D33" i="3"/>
  <c r="C33" i="3" s="1"/>
  <c r="E33" i="3" s="1"/>
  <c r="C334" i="2" l="1"/>
  <c r="E334" i="2" s="1"/>
  <c r="E28" i="1"/>
  <c r="D29" i="1" s="1"/>
  <c r="C29" i="1"/>
  <c r="F33" i="3"/>
  <c r="D34" i="3"/>
  <c r="C34" i="3" s="1"/>
  <c r="E34" i="3" s="1"/>
  <c r="D30" i="1" l="1"/>
  <c r="E29" i="1"/>
  <c r="F34" i="3"/>
  <c r="D35" i="3"/>
  <c r="C35" i="3" s="1"/>
  <c r="E35" i="3" s="1"/>
  <c r="F334" i="2" l="1"/>
  <c r="D335" i="2"/>
  <c r="G335" i="2" s="1"/>
  <c r="C30" i="1"/>
  <c r="F35" i="3"/>
  <c r="D36" i="3"/>
  <c r="C36" i="3" s="1"/>
  <c r="E36" i="3" s="1"/>
  <c r="C335" i="2" l="1"/>
  <c r="E335" i="2" s="1"/>
  <c r="E30" i="1"/>
  <c r="D31" i="1" s="1"/>
  <c r="F36" i="3"/>
  <c r="D37" i="3"/>
  <c r="C37" i="3" s="1"/>
  <c r="E37" i="3" s="1"/>
  <c r="C31" i="1" l="1"/>
  <c r="E31" i="1"/>
  <c r="D32" i="1" s="1"/>
  <c r="F37" i="3"/>
  <c r="D38" i="3"/>
  <c r="C38" i="3" s="1"/>
  <c r="E38" i="3" s="1"/>
  <c r="F335" i="2" l="1"/>
  <c r="D336" i="2"/>
  <c r="G336" i="2" s="1"/>
  <c r="C32" i="1"/>
  <c r="F38" i="3"/>
  <c r="D39" i="3"/>
  <c r="C39" i="3" s="1"/>
  <c r="E39" i="3" s="1"/>
  <c r="C336" i="2" l="1"/>
  <c r="E336" i="2" s="1"/>
  <c r="E32" i="1"/>
  <c r="D33" i="1" s="1"/>
  <c r="F39" i="3"/>
  <c r="D40" i="3"/>
  <c r="C40" i="3" s="1"/>
  <c r="E40" i="3" s="1"/>
  <c r="C33" i="1" l="1"/>
  <c r="F40" i="3"/>
  <c r="D41" i="3"/>
  <c r="C41" i="3" s="1"/>
  <c r="E41" i="3" s="1"/>
  <c r="F336" i="2" l="1"/>
  <c r="D337" i="2"/>
  <c r="G337" i="2" s="1"/>
  <c r="E33" i="1"/>
  <c r="D34" i="1" s="1"/>
  <c r="C34" i="1"/>
  <c r="F41" i="3"/>
  <c r="D42" i="3"/>
  <c r="C42" i="3" s="1"/>
  <c r="E42" i="3" s="1"/>
  <c r="C337" i="2" l="1"/>
  <c r="E337" i="2" s="1"/>
  <c r="E34" i="1"/>
  <c r="D35" i="1" s="1"/>
  <c r="F42" i="3"/>
  <c r="D43" i="3"/>
  <c r="C43" i="3" s="1"/>
  <c r="E43" i="3" s="1"/>
  <c r="C35" i="1" l="1"/>
  <c r="F43" i="3"/>
  <c r="D44" i="3"/>
  <c r="C44" i="3" s="1"/>
  <c r="E44" i="3" s="1"/>
  <c r="F337" i="2" l="1"/>
  <c r="D338" i="2"/>
  <c r="G338" i="2" s="1"/>
  <c r="E35" i="1"/>
  <c r="D36" i="1" s="1"/>
  <c r="F44" i="3"/>
  <c r="D45" i="3"/>
  <c r="C45" i="3" s="1"/>
  <c r="E45" i="3" s="1"/>
  <c r="C338" i="2" l="1"/>
  <c r="E338" i="2" s="1"/>
  <c r="C36" i="1"/>
  <c r="F45" i="3"/>
  <c r="D46" i="3"/>
  <c r="C46" i="3" s="1"/>
  <c r="E46" i="3" s="1"/>
  <c r="E36" i="1" l="1"/>
  <c r="D37" i="1" s="1"/>
  <c r="F46" i="3"/>
  <c r="D47" i="3"/>
  <c r="C47" i="3" s="1"/>
  <c r="E47" i="3" s="1"/>
  <c r="F338" i="2" l="1"/>
  <c r="D339" i="2"/>
  <c r="G339" i="2" s="1"/>
  <c r="C37" i="1"/>
  <c r="F47" i="3"/>
  <c r="D48" i="3"/>
  <c r="C48" i="3" s="1"/>
  <c r="E48" i="3" s="1"/>
  <c r="C339" i="2" l="1"/>
  <c r="E339" i="2" s="1"/>
  <c r="E37" i="1"/>
  <c r="D38" i="1" s="1"/>
  <c r="F48" i="3"/>
  <c r="D49" i="3"/>
  <c r="C49" i="3" s="1"/>
  <c r="E49" i="3" s="1"/>
  <c r="C38" i="1" l="1"/>
  <c r="F49" i="3"/>
  <c r="D50" i="3"/>
  <c r="C50" i="3" s="1"/>
  <c r="E50" i="3" s="1"/>
  <c r="F339" i="2" l="1"/>
  <c r="D340" i="2"/>
  <c r="G340" i="2" s="1"/>
  <c r="E38" i="1"/>
  <c r="D39" i="1" s="1"/>
  <c r="C39" i="1"/>
  <c r="F50" i="3"/>
  <c r="D51" i="3"/>
  <c r="C51" i="3" s="1"/>
  <c r="E51" i="3" s="1"/>
  <c r="C340" i="2" l="1"/>
  <c r="E340" i="2" s="1"/>
  <c r="D40" i="1"/>
  <c r="E39" i="1"/>
  <c r="F51" i="3"/>
  <c r="D52" i="3"/>
  <c r="C52" i="3" s="1"/>
  <c r="E52" i="3" s="1"/>
  <c r="C40" i="1" l="1"/>
  <c r="F52" i="3"/>
  <c r="D53" i="3"/>
  <c r="F340" i="2" l="1"/>
  <c r="D341" i="2"/>
  <c r="G341" i="2" s="1"/>
  <c r="E40" i="1"/>
  <c r="D41" i="1" s="1"/>
  <c r="C53" i="3"/>
  <c r="E53" i="3" s="1"/>
  <c r="C341" i="2" l="1"/>
  <c r="E341" i="2" s="1"/>
  <c r="C41" i="1"/>
  <c r="E41" i="1"/>
  <c r="D42" i="1" s="1"/>
  <c r="F53" i="3"/>
  <c r="D54" i="3" s="1"/>
  <c r="C54" i="3" s="1"/>
  <c r="E54" i="3" s="1"/>
  <c r="C42" i="1" l="1"/>
  <c r="F54" i="3"/>
  <c r="D55" i="3"/>
  <c r="C55" i="3" s="1"/>
  <c r="E55" i="3" s="1"/>
  <c r="F341" i="2" l="1"/>
  <c r="D342" i="2"/>
  <c r="G342" i="2" s="1"/>
  <c r="E42" i="1"/>
  <c r="D43" i="1" s="1"/>
  <c r="C43" i="1"/>
  <c r="F55" i="3"/>
  <c r="D56" i="3"/>
  <c r="C56" i="3" s="1"/>
  <c r="E56" i="3" s="1"/>
  <c r="C342" i="2" l="1"/>
  <c r="E342" i="2" s="1"/>
  <c r="E43" i="1"/>
  <c r="D44" i="1" s="1"/>
  <c r="F56" i="3"/>
  <c r="D57" i="3"/>
  <c r="C57" i="3" s="1"/>
  <c r="E57" i="3" s="1"/>
  <c r="C44" i="1" l="1"/>
  <c r="F57" i="3"/>
  <c r="D58" i="3"/>
  <c r="C58" i="3" s="1"/>
  <c r="E58" i="3" s="1"/>
  <c r="F342" i="2" l="1"/>
  <c r="D343" i="2"/>
  <c r="G343" i="2" s="1"/>
  <c r="E44" i="1"/>
  <c r="D45" i="1" s="1"/>
  <c r="F58" i="3"/>
  <c r="D59" i="3"/>
  <c r="C59" i="3" s="1"/>
  <c r="E59" i="3" s="1"/>
  <c r="C343" i="2" l="1"/>
  <c r="E343" i="2" s="1"/>
  <c r="C45" i="1"/>
  <c r="F59" i="3"/>
  <c r="D60" i="3"/>
  <c r="C60" i="3" s="1"/>
  <c r="E60" i="3" s="1"/>
  <c r="E45" i="1" l="1"/>
  <c r="D46" i="1" s="1"/>
  <c r="F60" i="3"/>
  <c r="D61" i="3"/>
  <c r="C61" i="3" s="1"/>
  <c r="E61" i="3" s="1"/>
  <c r="F343" i="2" l="1"/>
  <c r="D344" i="2"/>
  <c r="G344" i="2" s="1"/>
  <c r="C46" i="1"/>
  <c r="F61" i="3"/>
  <c r="D62" i="3"/>
  <c r="C62" i="3" s="1"/>
  <c r="E62" i="3" s="1"/>
  <c r="C344" i="2" l="1"/>
  <c r="E344" i="2" s="1"/>
  <c r="E46" i="1"/>
  <c r="D47" i="1" s="1"/>
  <c r="F62" i="3"/>
  <c r="D63" i="3"/>
  <c r="C63" i="3" s="1"/>
  <c r="E63" i="3" s="1"/>
  <c r="D48" i="1" l="1"/>
  <c r="C47" i="1"/>
  <c r="E47" i="1"/>
  <c r="F63" i="3"/>
  <c r="D64" i="3"/>
  <c r="C64" i="3" s="1"/>
  <c r="E64" i="3" s="1"/>
  <c r="F344" i="2" l="1"/>
  <c r="D345" i="2"/>
  <c r="G345" i="2" s="1"/>
  <c r="C48" i="1"/>
  <c r="F64" i="3"/>
  <c r="D65" i="3"/>
  <c r="C65" i="3" s="1"/>
  <c r="E65" i="3" s="1"/>
  <c r="C345" i="2" l="1"/>
  <c r="E345" i="2" s="1"/>
  <c r="E48" i="1"/>
  <c r="D49" i="1" s="1"/>
  <c r="F65" i="3"/>
  <c r="D66" i="3"/>
  <c r="C66" i="3" s="1"/>
  <c r="E66" i="3" s="1"/>
  <c r="C49" i="1" l="1"/>
  <c r="F66" i="3"/>
  <c r="D67" i="3"/>
  <c r="C67" i="3" s="1"/>
  <c r="E67" i="3" s="1"/>
  <c r="F345" i="2" l="1"/>
  <c r="D346" i="2"/>
  <c r="G346" i="2" s="1"/>
  <c r="E49" i="1"/>
  <c r="D50" i="1" s="1"/>
  <c r="F67" i="3"/>
  <c r="D68" i="3"/>
  <c r="C68" i="3" s="1"/>
  <c r="E68" i="3" s="1"/>
  <c r="C346" i="2" l="1"/>
  <c r="E346" i="2" s="1"/>
  <c r="D51" i="1"/>
  <c r="C50" i="1"/>
  <c r="E50" i="1"/>
  <c r="F68" i="3"/>
  <c r="D69" i="3"/>
  <c r="C69" i="3" s="1"/>
  <c r="E69" i="3" s="1"/>
  <c r="C51" i="1" l="1"/>
  <c r="F69" i="3"/>
  <c r="D70" i="3"/>
  <c r="C70" i="3" s="1"/>
  <c r="E70" i="3" s="1"/>
  <c r="F346" i="2" l="1"/>
  <c r="D347" i="2"/>
  <c r="G347" i="2" s="1"/>
  <c r="E51" i="1"/>
  <c r="D52" i="1" s="1"/>
  <c r="F70" i="3"/>
  <c r="D71" i="3"/>
  <c r="C71" i="3" s="1"/>
  <c r="E71" i="3" s="1"/>
  <c r="C347" i="2" l="1"/>
  <c r="E347" i="2" s="1"/>
  <c r="C52" i="1"/>
  <c r="F71" i="3"/>
  <c r="D72" i="3"/>
  <c r="C72" i="3" s="1"/>
  <c r="E72" i="3" s="1"/>
  <c r="E52" i="1" l="1"/>
  <c r="D53" i="1" s="1"/>
  <c r="F72" i="3"/>
  <c r="D73" i="3"/>
  <c r="C73" i="3" s="1"/>
  <c r="E73" i="3" s="1"/>
  <c r="F347" i="2" l="1"/>
  <c r="D348" i="2"/>
  <c r="G348" i="2" s="1"/>
  <c r="C53" i="1"/>
  <c r="F73" i="3"/>
  <c r="D74" i="3"/>
  <c r="C74" i="3" s="1"/>
  <c r="E74" i="3" s="1"/>
  <c r="C348" i="2" l="1"/>
  <c r="E348" i="2" s="1"/>
  <c r="E53" i="1"/>
  <c r="D54" i="1" s="1"/>
  <c r="F74" i="3"/>
  <c r="D75" i="3"/>
  <c r="C75" i="3" s="1"/>
  <c r="E75" i="3" s="1"/>
  <c r="C54" i="1" l="1"/>
  <c r="F75" i="3"/>
  <c r="D76" i="3"/>
  <c r="C76" i="3" s="1"/>
  <c r="E76" i="3" s="1"/>
  <c r="F348" i="2" l="1"/>
  <c r="D349" i="2"/>
  <c r="G349" i="2" s="1"/>
  <c r="E54" i="1"/>
  <c r="D55" i="1" s="1"/>
  <c r="F76" i="3"/>
  <c r="D77" i="3"/>
  <c r="C77" i="3" s="1"/>
  <c r="E77" i="3" s="1"/>
  <c r="C349" i="2" l="1"/>
  <c r="E349" i="2" s="1"/>
  <c r="C55" i="1"/>
  <c r="E55" i="1"/>
  <c r="D56" i="1" s="1"/>
  <c r="F77" i="3"/>
  <c r="D78" i="3"/>
  <c r="C78" i="3" s="1"/>
  <c r="E78" i="3" s="1"/>
  <c r="C56" i="1" l="1"/>
  <c r="F78" i="3"/>
  <c r="D79" i="3"/>
  <c r="C79" i="3" s="1"/>
  <c r="E79" i="3" s="1"/>
  <c r="F349" i="2" l="1"/>
  <c r="D350" i="2"/>
  <c r="G350" i="2" s="1"/>
  <c r="E56" i="1"/>
  <c r="F79" i="3"/>
  <c r="D80" i="3"/>
  <c r="C80" i="3" s="1"/>
  <c r="E80" i="3" s="1"/>
  <c r="C350" i="2" l="1"/>
  <c r="E350" i="2" s="1"/>
  <c r="C57" i="1"/>
  <c r="E57" i="1" s="1"/>
  <c r="D57" i="1"/>
  <c r="F80" i="3"/>
  <c r="D81" i="3"/>
  <c r="C81" i="3" s="1"/>
  <c r="E81" i="3" s="1"/>
  <c r="D58" i="1" l="1"/>
  <c r="F81" i="3"/>
  <c r="D82" i="3"/>
  <c r="C82" i="3" s="1"/>
  <c r="E82" i="3" s="1"/>
  <c r="F350" i="2" l="1"/>
  <c r="D351" i="2"/>
  <c r="G351" i="2" s="1"/>
  <c r="C58" i="1"/>
  <c r="E58" i="1" s="1"/>
  <c r="D59" i="1" s="1"/>
  <c r="F82" i="3"/>
  <c r="D83" i="3"/>
  <c r="C83" i="3" s="1"/>
  <c r="E83" i="3" s="1"/>
  <c r="C351" i="2" l="1"/>
  <c r="E351" i="2" s="1"/>
  <c r="C59" i="1"/>
  <c r="F83" i="3"/>
  <c r="D84" i="3"/>
  <c r="C84" i="3" s="1"/>
  <c r="E84" i="3" s="1"/>
  <c r="E59" i="1" l="1"/>
  <c r="F84" i="3"/>
  <c r="D85" i="3"/>
  <c r="C85" i="3" s="1"/>
  <c r="E85" i="3" s="1"/>
  <c r="F351" i="2" l="1"/>
  <c r="D352" i="2"/>
  <c r="G352" i="2" s="1"/>
  <c r="D60" i="1"/>
  <c r="F85" i="3"/>
  <c r="D86" i="3"/>
  <c r="C86" i="3" s="1"/>
  <c r="E86" i="3" s="1"/>
  <c r="C352" i="2" l="1"/>
  <c r="E352" i="2" s="1"/>
  <c r="C60" i="1"/>
  <c r="E60" i="1" s="1"/>
  <c r="D61" i="1" s="1"/>
  <c r="F86" i="3"/>
  <c r="D87" i="3"/>
  <c r="C61" i="1" l="1"/>
  <c r="E61" i="1"/>
  <c r="D62" i="1" s="1"/>
  <c r="C87" i="3"/>
  <c r="E87" i="3" s="1"/>
  <c r="F352" i="2" l="1"/>
  <c r="D353" i="2"/>
  <c r="G353" i="2" s="1"/>
  <c r="C62" i="1"/>
  <c r="E62" i="1"/>
  <c r="D63" i="1" s="1"/>
  <c r="F87" i="3"/>
  <c r="D88" i="3" s="1"/>
  <c r="C353" i="2" l="1"/>
  <c r="E353" i="2" s="1"/>
  <c r="C63" i="1"/>
  <c r="C88" i="3"/>
  <c r="E88" i="3" s="1"/>
  <c r="E63" i="1" l="1"/>
  <c r="F88" i="3"/>
  <c r="D89" i="3" s="1"/>
  <c r="F353" i="2" l="1"/>
  <c r="D354" i="2"/>
  <c r="G354" i="2" s="1"/>
  <c r="D64" i="1"/>
  <c r="C64" i="1" s="1"/>
  <c r="E64" i="1" s="1"/>
  <c r="C89" i="3"/>
  <c r="E89" i="3" s="1"/>
  <c r="C354" i="2" l="1"/>
  <c r="E354" i="2" s="1"/>
  <c r="D65" i="1"/>
  <c r="C65" i="1"/>
  <c r="F89" i="3"/>
  <c r="D90" i="3" s="1"/>
  <c r="C90" i="3" s="1"/>
  <c r="E90" i="3" s="1"/>
  <c r="E65" i="1" l="1"/>
  <c r="D66" i="1" s="1"/>
  <c r="F90" i="3"/>
  <c r="D91" i="3" s="1"/>
  <c r="F354" i="2" l="1"/>
  <c r="D355" i="2"/>
  <c r="G355" i="2" s="1"/>
  <c r="C66" i="1"/>
  <c r="C91" i="3"/>
  <c r="E91" i="3" s="1"/>
  <c r="C355" i="2" l="1"/>
  <c r="E355" i="2" s="1"/>
  <c r="E66" i="1"/>
  <c r="D67" i="1" s="1"/>
  <c r="F91" i="3"/>
  <c r="D92" i="3" s="1"/>
  <c r="C67" i="1" l="1"/>
  <c r="C92" i="3"/>
  <c r="E92" i="3" s="1"/>
  <c r="F355" i="2" l="1"/>
  <c r="D356" i="2"/>
  <c r="G356" i="2" s="1"/>
  <c r="E67" i="1"/>
  <c r="F92" i="3"/>
  <c r="D93" i="3" s="1"/>
  <c r="C356" i="2" l="1"/>
  <c r="E356" i="2" s="1"/>
  <c r="D68" i="1"/>
  <c r="C93" i="3"/>
  <c r="E93" i="3" s="1"/>
  <c r="C68" i="1" l="1"/>
  <c r="F93" i="3"/>
  <c r="D94" i="3" s="1"/>
  <c r="F356" i="2" l="1"/>
  <c r="D357" i="2"/>
  <c r="G357" i="2" s="1"/>
  <c r="E68" i="1"/>
  <c r="D69" i="1" s="1"/>
  <c r="C69" i="1" s="1"/>
  <c r="C94" i="3"/>
  <c r="E94" i="3" s="1"/>
  <c r="C357" i="2" l="1"/>
  <c r="E357" i="2" s="1"/>
  <c r="E69" i="1"/>
  <c r="D70" i="1" s="1"/>
  <c r="F94" i="3"/>
  <c r="D95" i="3" s="1"/>
  <c r="C70" i="1" l="1"/>
  <c r="E70" i="1" s="1"/>
  <c r="D71" i="1" s="1"/>
  <c r="C95" i="3"/>
  <c r="E95" i="3" s="1"/>
  <c r="F357" i="2" l="1"/>
  <c r="D358" i="2"/>
  <c r="G358" i="2" s="1"/>
  <c r="C71" i="1"/>
  <c r="E71" i="1" s="1"/>
  <c r="F95" i="3"/>
  <c r="D96" i="3" s="1"/>
  <c r="C358" i="2" l="1"/>
  <c r="E358" i="2" s="1"/>
  <c r="D72" i="1"/>
  <c r="C96" i="3"/>
  <c r="E96" i="3" s="1"/>
  <c r="C72" i="1" l="1"/>
  <c r="E72" i="1" s="1"/>
  <c r="D73" i="1" s="1"/>
  <c r="F96" i="3"/>
  <c r="D97" i="3" s="1"/>
  <c r="F358" i="2" l="1"/>
  <c r="D359" i="2"/>
  <c r="G359" i="2" s="1"/>
  <c r="C73" i="1"/>
  <c r="E73" i="1" s="1"/>
  <c r="D74" i="1" s="1"/>
  <c r="C97" i="3"/>
  <c r="E97" i="3" s="1"/>
  <c r="C359" i="2" l="1"/>
  <c r="E359" i="2" s="1"/>
  <c r="C74" i="1"/>
  <c r="F97" i="3"/>
  <c r="D98" i="3" s="1"/>
  <c r="C98" i="3" s="1"/>
  <c r="E98" i="3" s="1"/>
  <c r="E74" i="1" l="1"/>
  <c r="D75" i="1" s="1"/>
  <c r="F98" i="3"/>
  <c r="D99" i="3"/>
  <c r="F359" i="2" l="1"/>
  <c r="D360" i="2"/>
  <c r="G360" i="2" s="1"/>
  <c r="C75" i="1"/>
  <c r="C99" i="3"/>
  <c r="E99" i="3" s="1"/>
  <c r="C360" i="2" l="1"/>
  <c r="E360" i="2" s="1"/>
  <c r="E75" i="1"/>
  <c r="F99" i="3"/>
  <c r="D100" i="3" s="1"/>
  <c r="C100" i="3"/>
  <c r="E100" i="3" s="1"/>
  <c r="D76" i="1" l="1"/>
  <c r="F100" i="3"/>
  <c r="D101" i="3"/>
  <c r="F360" i="2" l="1"/>
  <c r="D361" i="2"/>
  <c r="G361" i="2" s="1"/>
  <c r="C76" i="1"/>
  <c r="E76" i="1" s="1"/>
  <c r="D77" i="1" s="1"/>
  <c r="C101" i="3"/>
  <c r="E101" i="3" s="1"/>
  <c r="C361" i="2" l="1"/>
  <c r="E361" i="2" s="1"/>
  <c r="C77" i="1"/>
  <c r="E77" i="1" s="1"/>
  <c r="F101" i="3"/>
  <c r="D102" i="3" s="1"/>
  <c r="C102" i="3"/>
  <c r="E102" i="3" s="1"/>
  <c r="D78" i="1" l="1"/>
  <c r="F102" i="3"/>
  <c r="D103" i="3"/>
  <c r="F361" i="2" l="1"/>
  <c r="D362" i="2"/>
  <c r="G362" i="2" s="1"/>
  <c r="C78" i="1"/>
  <c r="E78" i="1" s="1"/>
  <c r="D79" i="1" s="1"/>
  <c r="C103" i="3"/>
  <c r="E103" i="3" s="1"/>
  <c r="C362" i="2" l="1"/>
  <c r="E362" i="2" s="1"/>
  <c r="C79" i="1"/>
  <c r="E79" i="1" s="1"/>
  <c r="F103" i="3"/>
  <c r="D104" i="3" s="1"/>
  <c r="D80" i="1" l="1"/>
  <c r="C104" i="3"/>
  <c r="E104" i="3" s="1"/>
  <c r="F362" i="2" l="1"/>
  <c r="D363" i="2"/>
  <c r="G363" i="2" s="1"/>
  <c r="C80" i="1"/>
  <c r="E80" i="1" s="1"/>
  <c r="D81" i="1" s="1"/>
  <c r="F104" i="3"/>
  <c r="D105" i="3" s="1"/>
  <c r="C105" i="3"/>
  <c r="E105" i="3" s="1"/>
  <c r="C363" i="2" l="1"/>
  <c r="E363" i="2" s="1"/>
  <c r="C81" i="1"/>
  <c r="E81" i="1" s="1"/>
  <c r="D82" i="1" s="1"/>
  <c r="F105" i="3"/>
  <c r="D106" i="3"/>
  <c r="C82" i="1" l="1"/>
  <c r="C106" i="3"/>
  <c r="E106" i="3" s="1"/>
  <c r="F363" i="2" l="1"/>
  <c r="D364" i="2"/>
  <c r="G364" i="2" s="1"/>
  <c r="E82" i="1"/>
  <c r="D83" i="1" s="1"/>
  <c r="F106" i="3"/>
  <c r="D107" i="3" s="1"/>
  <c r="C107" i="3" s="1"/>
  <c r="E107" i="3" s="1"/>
  <c r="C364" i="2" l="1"/>
  <c r="E364" i="2" s="1"/>
  <c r="C83" i="1"/>
  <c r="F107" i="3"/>
  <c r="D108" i="3"/>
  <c r="C108" i="3" s="1"/>
  <c r="E108" i="3" s="1"/>
  <c r="E83" i="1" l="1"/>
  <c r="F108" i="3"/>
  <c r="D109" i="3" s="1"/>
  <c r="F364" i="2" l="1"/>
  <c r="D365" i="2"/>
  <c r="G365" i="2" s="1"/>
  <c r="D84" i="1"/>
  <c r="C109" i="3"/>
  <c r="E109" i="3" s="1"/>
  <c r="C365" i="2" l="1"/>
  <c r="E365" i="2" s="1"/>
  <c r="C84" i="1"/>
  <c r="F109" i="3"/>
  <c r="D110" i="3" s="1"/>
  <c r="E84" i="1" l="1"/>
  <c r="D85" i="1" s="1"/>
  <c r="C85" i="1"/>
  <c r="E85" i="1" s="1"/>
  <c r="C110" i="3"/>
  <c r="E110" i="3" s="1"/>
  <c r="F365" i="2" l="1"/>
  <c r="D366" i="2"/>
  <c r="G366" i="2" s="1"/>
  <c r="D86" i="1"/>
  <c r="C86" i="1"/>
  <c r="E86" i="1" s="1"/>
  <c r="F110" i="3"/>
  <c r="D111" i="3" s="1"/>
  <c r="C111" i="3" s="1"/>
  <c r="E111" i="3" s="1"/>
  <c r="C366" i="2" l="1"/>
  <c r="E366" i="2" s="1"/>
  <c r="D87" i="1"/>
  <c r="C87" i="1"/>
  <c r="F111" i="3"/>
  <c r="D112" i="3" s="1"/>
  <c r="E87" i="1" l="1"/>
  <c r="C112" i="3"/>
  <c r="E112" i="3" s="1"/>
  <c r="F366" i="2" l="1"/>
  <c r="D367" i="2"/>
  <c r="G367" i="2" s="1"/>
  <c r="D88" i="1"/>
  <c r="F112" i="3"/>
  <c r="D113" i="3" s="1"/>
  <c r="C367" i="2" l="1"/>
  <c r="E367" i="2" s="1"/>
  <c r="C88" i="1"/>
  <c r="E88" i="1" s="1"/>
  <c r="D89" i="1" s="1"/>
  <c r="C113" i="3"/>
  <c r="E113" i="3" s="1"/>
  <c r="C89" i="1" l="1"/>
  <c r="E89" i="1" s="1"/>
  <c r="F113" i="3"/>
  <c r="D114" i="3" s="1"/>
  <c r="F367" i="2" l="1"/>
  <c r="D368" i="2"/>
  <c r="G368" i="2" s="1"/>
  <c r="D90" i="1"/>
  <c r="C114" i="3"/>
  <c r="E114" i="3" s="1"/>
  <c r="C368" i="2" l="1"/>
  <c r="E368" i="2" s="1"/>
  <c r="C90" i="1"/>
  <c r="E90" i="1" s="1"/>
  <c r="D91" i="1" s="1"/>
  <c r="F114" i="3"/>
  <c r="D115" i="3" s="1"/>
  <c r="C91" i="1" l="1"/>
  <c r="E91" i="1" s="1"/>
  <c r="C115" i="3"/>
  <c r="E115" i="3" s="1"/>
  <c r="F368" i="2" l="1"/>
  <c r="D369" i="2"/>
  <c r="G369" i="2" s="1"/>
  <c r="D92" i="1"/>
  <c r="F115" i="3"/>
  <c r="D116" i="3" s="1"/>
  <c r="C369" i="2" l="1"/>
  <c r="E369" i="2" s="1"/>
  <c r="C92" i="1"/>
  <c r="E92" i="1" s="1"/>
  <c r="D93" i="1" s="1"/>
  <c r="C116" i="3"/>
  <c r="E116" i="3" s="1"/>
  <c r="C93" i="1" l="1"/>
  <c r="E93" i="1" s="1"/>
  <c r="F116" i="3"/>
  <c r="D117" i="3" s="1"/>
  <c r="F369" i="2" l="1"/>
  <c r="D370" i="2"/>
  <c r="G370" i="2" s="1"/>
  <c r="D94" i="1"/>
  <c r="C117" i="3"/>
  <c r="E117" i="3" s="1"/>
  <c r="C370" i="2" l="1"/>
  <c r="E370" i="2" s="1"/>
  <c r="C94" i="1"/>
  <c r="E94" i="1" s="1"/>
  <c r="D95" i="1" s="1"/>
  <c r="F117" i="3"/>
  <c r="D118" i="3" s="1"/>
  <c r="C95" i="1" l="1"/>
  <c r="E95" i="1" s="1"/>
  <c r="C118" i="3"/>
  <c r="E118" i="3" s="1"/>
  <c r="F370" i="2" l="1"/>
  <c r="D371" i="2"/>
  <c r="G371" i="2" s="1"/>
  <c r="D96" i="1"/>
  <c r="F118" i="3"/>
  <c r="D119" i="3" s="1"/>
  <c r="C371" i="2" l="1"/>
  <c r="E371" i="2" s="1"/>
  <c r="C96" i="1"/>
  <c r="C119" i="3"/>
  <c r="E119" i="3" s="1"/>
  <c r="E96" i="1" l="1"/>
  <c r="D97" i="1" s="1"/>
  <c r="C97" i="1"/>
  <c r="E97" i="1" s="1"/>
  <c r="F119" i="3"/>
  <c r="D120" i="3" s="1"/>
  <c r="F371" i="2" l="1"/>
  <c r="D372" i="2"/>
  <c r="G372" i="2" s="1"/>
  <c r="D98" i="1"/>
  <c r="C98" i="1"/>
  <c r="E98" i="1" s="1"/>
  <c r="C120" i="3"/>
  <c r="E120" i="3" s="1"/>
  <c r="C372" i="2" l="1"/>
  <c r="E372" i="2" s="1"/>
  <c r="D99" i="1"/>
  <c r="C99" i="1"/>
  <c r="F120" i="3"/>
  <c r="D121" i="3" s="1"/>
  <c r="E99" i="1" l="1"/>
  <c r="C121" i="3"/>
  <c r="E121" i="3" s="1"/>
  <c r="F372" i="2" l="1"/>
  <c r="D373" i="2"/>
  <c r="G373" i="2" s="1"/>
  <c r="D100" i="1"/>
  <c r="F121" i="3"/>
  <c r="D122" i="3" s="1"/>
  <c r="C122" i="3" s="1"/>
  <c r="E122" i="3" s="1"/>
  <c r="C373" i="2" l="1"/>
  <c r="E373" i="2" s="1"/>
  <c r="C100" i="1"/>
  <c r="E100" i="1" s="1"/>
  <c r="D101" i="1" s="1"/>
  <c r="F122" i="3"/>
  <c r="D123" i="3"/>
  <c r="C123" i="3" s="1"/>
  <c r="E123" i="3" s="1"/>
  <c r="C101" i="1" l="1"/>
  <c r="E101" i="1" s="1"/>
  <c r="F123" i="3"/>
  <c r="D124" i="3"/>
  <c r="C124" i="3" s="1"/>
  <c r="E124" i="3" s="1"/>
  <c r="F373" i="2" l="1"/>
  <c r="D374" i="2"/>
  <c r="G374" i="2" s="1"/>
  <c r="D102" i="1"/>
  <c r="F124" i="3"/>
  <c r="D125" i="3" s="1"/>
  <c r="C374" i="2" l="1"/>
  <c r="E374" i="2" s="1"/>
  <c r="C102" i="1"/>
  <c r="E102" i="1" s="1"/>
  <c r="D103" i="1" s="1"/>
  <c r="C125" i="3"/>
  <c r="E125" i="3" s="1"/>
  <c r="C103" i="1" l="1"/>
  <c r="E103" i="1" s="1"/>
  <c r="F125" i="3"/>
  <c r="D126" i="3" s="1"/>
  <c r="F374" i="2" l="1"/>
  <c r="D375" i="2"/>
  <c r="G375" i="2" s="1"/>
  <c r="D104" i="1"/>
  <c r="C126" i="3"/>
  <c r="E126" i="3" s="1"/>
  <c r="C375" i="2" l="1"/>
  <c r="E375" i="2" s="1"/>
  <c r="C104" i="1"/>
  <c r="E104" i="1" s="1"/>
  <c r="D105" i="1" s="1"/>
  <c r="F126" i="3"/>
  <c r="D127" i="3" s="1"/>
  <c r="C105" i="1" l="1"/>
  <c r="E105" i="1" s="1"/>
  <c r="C127" i="3"/>
  <c r="E127" i="3" s="1"/>
  <c r="F375" i="2" l="1"/>
  <c r="D376" i="2"/>
  <c r="G376" i="2" s="1"/>
  <c r="D106" i="1"/>
  <c r="F127" i="3"/>
  <c r="D128" i="3" s="1"/>
  <c r="C376" i="2" l="1"/>
  <c r="E376" i="2" s="1"/>
  <c r="C106" i="1"/>
  <c r="E106" i="1" s="1"/>
  <c r="D107" i="1" s="1"/>
  <c r="C128" i="3"/>
  <c r="E128" i="3" s="1"/>
  <c r="C107" i="1" l="1"/>
  <c r="E107" i="1" s="1"/>
  <c r="F128" i="3"/>
  <c r="D129" i="3" s="1"/>
  <c r="F376" i="2" l="1"/>
  <c r="D377" i="2"/>
  <c r="G377" i="2" s="1"/>
  <c r="D108" i="1"/>
  <c r="C129" i="3"/>
  <c r="E129" i="3" s="1"/>
  <c r="C377" i="2" l="1"/>
  <c r="E377" i="2" s="1"/>
  <c r="C108" i="1"/>
  <c r="F129" i="3"/>
  <c r="D130" i="3" s="1"/>
  <c r="E108" i="1" l="1"/>
  <c r="D109" i="1" s="1"/>
  <c r="C109" i="1"/>
  <c r="C130" i="3"/>
  <c r="E130" i="3" s="1"/>
  <c r="F377" i="2" l="1"/>
  <c r="D378" i="2"/>
  <c r="G378" i="2" s="1"/>
  <c r="E109" i="1"/>
  <c r="D110" i="1" s="1"/>
  <c r="F130" i="3"/>
  <c r="D131" i="3" s="1"/>
  <c r="C131" i="3" s="1"/>
  <c r="E131" i="3" s="1"/>
  <c r="C378" i="2" l="1"/>
  <c r="E378" i="2" s="1"/>
  <c r="C110" i="1"/>
  <c r="F131" i="3"/>
  <c r="D132" i="3" s="1"/>
  <c r="E110" i="1" l="1"/>
  <c r="D111" i="1" s="1"/>
  <c r="C111" i="1"/>
  <c r="E111" i="1" s="1"/>
  <c r="C132" i="3"/>
  <c r="E132" i="3" s="1"/>
  <c r="F378" i="2" l="1"/>
  <c r="D379" i="2"/>
  <c r="G379" i="2" s="1"/>
  <c r="D112" i="1"/>
  <c r="F132" i="3"/>
  <c r="D133" i="3" s="1"/>
  <c r="C379" i="2" l="1"/>
  <c r="E379" i="2" s="1"/>
  <c r="C112" i="1"/>
  <c r="C133" i="3"/>
  <c r="E133" i="3" s="1"/>
  <c r="E112" i="1" l="1"/>
  <c r="D113" i="1" s="1"/>
  <c r="C113" i="1"/>
  <c r="E113" i="1" s="1"/>
  <c r="F133" i="3"/>
  <c r="D134" i="3" s="1"/>
  <c r="C134" i="3"/>
  <c r="E134" i="3" s="1"/>
  <c r="F379" i="2" l="1"/>
  <c r="D380" i="2"/>
  <c r="G380" i="2" s="1"/>
  <c r="D114" i="1"/>
  <c r="C114" i="1"/>
  <c r="E114" i="1" s="1"/>
  <c r="F134" i="3"/>
  <c r="D135" i="3"/>
  <c r="C135" i="3" s="1"/>
  <c r="E135" i="3" s="1"/>
  <c r="C380" i="2" l="1"/>
  <c r="E380" i="2" s="1"/>
  <c r="D115" i="1"/>
  <c r="C115" i="1"/>
  <c r="F135" i="3"/>
  <c r="D136" i="3"/>
  <c r="E115" i="1" l="1"/>
  <c r="C136" i="3"/>
  <c r="E136" i="3" s="1"/>
  <c r="F380" i="2" l="1"/>
  <c r="D381" i="2"/>
  <c r="G381" i="2" s="1"/>
  <c r="D116" i="1"/>
  <c r="F136" i="3"/>
  <c r="D137" i="3" s="1"/>
  <c r="C381" i="2" l="1"/>
  <c r="E381" i="2" s="1"/>
  <c r="C116" i="1"/>
  <c r="C137" i="3"/>
  <c r="E137" i="3" s="1"/>
  <c r="E116" i="1" l="1"/>
  <c r="D117" i="1" s="1"/>
  <c r="C117" i="1"/>
  <c r="E117" i="1" s="1"/>
  <c r="F137" i="3"/>
  <c r="D138" i="3" s="1"/>
  <c r="C138" i="3" s="1"/>
  <c r="E138" i="3" s="1"/>
  <c r="F381" i="2" l="1"/>
  <c r="D382" i="2"/>
  <c r="G382" i="2" s="1"/>
  <c r="D118" i="1"/>
  <c r="C118" i="1"/>
  <c r="E118" i="1" s="1"/>
  <c r="F138" i="3"/>
  <c r="D139" i="3"/>
  <c r="C382" i="2" l="1"/>
  <c r="E382" i="2" s="1"/>
  <c r="D119" i="1"/>
  <c r="C119" i="1"/>
  <c r="C139" i="3"/>
  <c r="E139" i="3" s="1"/>
  <c r="E119" i="1" l="1"/>
  <c r="F139" i="3"/>
  <c r="D140" i="3" s="1"/>
  <c r="C140" i="3" s="1"/>
  <c r="E140" i="3" s="1"/>
  <c r="F382" i="2" l="1"/>
  <c r="D383" i="2"/>
  <c r="G383" i="2" s="1"/>
  <c r="D120" i="1"/>
  <c r="F140" i="3"/>
  <c r="D141" i="3" s="1"/>
  <c r="C383" i="2" l="1"/>
  <c r="E383" i="2" s="1"/>
  <c r="C120" i="1"/>
  <c r="E120" i="1" s="1"/>
  <c r="D121" i="1" s="1"/>
  <c r="C141" i="3"/>
  <c r="E141" i="3" s="1"/>
  <c r="C121" i="1" l="1"/>
  <c r="E121" i="1" s="1"/>
  <c r="D122" i="1" s="1"/>
  <c r="F141" i="3"/>
  <c r="D142" i="3" s="1"/>
  <c r="F383" i="2" l="1"/>
  <c r="D384" i="2"/>
  <c r="G384" i="2" s="1"/>
  <c r="C122" i="1"/>
  <c r="C142" i="3"/>
  <c r="E142" i="3" s="1"/>
  <c r="C384" i="2" l="1"/>
  <c r="E384" i="2" s="1"/>
  <c r="E122" i="1"/>
  <c r="D123" i="1" s="1"/>
  <c r="F142" i="3"/>
  <c r="D143" i="3" s="1"/>
  <c r="C143" i="3" s="1"/>
  <c r="E143" i="3" s="1"/>
  <c r="C123" i="1" l="1"/>
  <c r="F143" i="3"/>
  <c r="D144" i="3" s="1"/>
  <c r="F384" i="2" l="1"/>
  <c r="D385" i="2"/>
  <c r="G385" i="2" s="1"/>
  <c r="E123" i="1"/>
  <c r="C144" i="3"/>
  <c r="E144" i="3" s="1"/>
  <c r="C385" i="2" l="1"/>
  <c r="E385" i="2" s="1"/>
  <c r="D124" i="1"/>
  <c r="C124" i="1" s="1"/>
  <c r="F144" i="3"/>
  <c r="D145" i="3" s="1"/>
  <c r="E124" i="1" l="1"/>
  <c r="D125" i="1" s="1"/>
  <c r="C145" i="3"/>
  <c r="E145" i="3" s="1"/>
  <c r="F385" i="2" l="1"/>
  <c r="D386" i="2"/>
  <c r="G386" i="2" s="1"/>
  <c r="C125" i="1"/>
  <c r="E125" i="1" s="1"/>
  <c r="D126" i="1" s="1"/>
  <c r="F145" i="3"/>
  <c r="D146" i="3" s="1"/>
  <c r="C386" i="2" l="1"/>
  <c r="E386" i="2" s="1"/>
  <c r="C126" i="1"/>
  <c r="E126" i="1" s="1"/>
  <c r="C146" i="3"/>
  <c r="E146" i="3" s="1"/>
  <c r="D127" i="1" l="1"/>
  <c r="C127" i="1" s="1"/>
  <c r="E127" i="1" s="1"/>
  <c r="F146" i="3"/>
  <c r="D147" i="3" s="1"/>
  <c r="C147" i="3" s="1"/>
  <c r="E147" i="3" s="1"/>
  <c r="F386" i="2" l="1"/>
  <c r="D387" i="2"/>
  <c r="G387" i="2" s="1"/>
  <c r="D128" i="1"/>
  <c r="C128" i="1"/>
  <c r="F147" i="3"/>
  <c r="D148" i="3" s="1"/>
  <c r="C387" i="2" l="1"/>
  <c r="E387" i="2" s="1"/>
  <c r="E128" i="1"/>
  <c r="C148" i="3"/>
  <c r="E148" i="3" s="1"/>
  <c r="D129" i="1" l="1"/>
  <c r="C129" i="1" s="1"/>
  <c r="E129" i="1" s="1"/>
  <c r="F148" i="3"/>
  <c r="D149" i="3" s="1"/>
  <c r="F387" i="2" l="1"/>
  <c r="D388" i="2"/>
  <c r="G388" i="2" s="1"/>
  <c r="D130" i="1"/>
  <c r="C130" i="1"/>
  <c r="C149" i="3"/>
  <c r="E149" i="3" s="1"/>
  <c r="C388" i="2" l="1"/>
  <c r="E388" i="2" s="1"/>
  <c r="E130" i="1"/>
  <c r="F149" i="3"/>
  <c r="D150" i="3" s="1"/>
  <c r="C150" i="3"/>
  <c r="E150" i="3" s="1"/>
  <c r="D131" i="1" l="1"/>
  <c r="F150" i="3"/>
  <c r="D151" i="3" s="1"/>
  <c r="F388" i="2" l="1"/>
  <c r="D389" i="2"/>
  <c r="G389" i="2" s="1"/>
  <c r="C131" i="1"/>
  <c r="E131" i="1" s="1"/>
  <c r="D132" i="1" s="1"/>
  <c r="C151" i="3"/>
  <c r="E151" i="3" s="1"/>
  <c r="C389" i="2" l="1"/>
  <c r="E389" i="2" s="1"/>
  <c r="C132" i="1"/>
  <c r="E132" i="1" s="1"/>
  <c r="D133" i="1" s="1"/>
  <c r="F151" i="3"/>
  <c r="D152" i="3" s="1"/>
  <c r="C152" i="3" s="1"/>
  <c r="E152" i="3" s="1"/>
  <c r="C133" i="1" l="1"/>
  <c r="F152" i="3"/>
  <c r="D153" i="3" s="1"/>
  <c r="F389" i="2" l="1"/>
  <c r="D390" i="2"/>
  <c r="G390" i="2" s="1"/>
  <c r="E133" i="1"/>
  <c r="D134" i="1" s="1"/>
  <c r="C153" i="3"/>
  <c r="E153" i="3" s="1"/>
  <c r="C390" i="2" l="1"/>
  <c r="E390" i="2" s="1"/>
  <c r="C134" i="1"/>
  <c r="F153" i="3"/>
  <c r="D154" i="3" s="1"/>
  <c r="C154" i="3" s="1"/>
  <c r="E154" i="3" s="1"/>
  <c r="E134" i="1" l="1"/>
  <c r="F154" i="3"/>
  <c r="D155" i="3"/>
  <c r="C155" i="3" s="1"/>
  <c r="E155" i="3" s="1"/>
  <c r="F390" i="2" l="1"/>
  <c r="D391" i="2"/>
  <c r="G391" i="2" s="1"/>
  <c r="D135" i="1"/>
  <c r="C135" i="1" s="1"/>
  <c r="F155" i="3"/>
  <c r="D156" i="3"/>
  <c r="C156" i="3" s="1"/>
  <c r="E156" i="3" s="1"/>
  <c r="C391" i="2" l="1"/>
  <c r="E391" i="2" s="1"/>
  <c r="E135" i="1"/>
  <c r="D136" i="1" s="1"/>
  <c r="F156" i="3"/>
  <c r="D157" i="3" s="1"/>
  <c r="C136" i="1" l="1"/>
  <c r="E136" i="1" s="1"/>
  <c r="D137" i="1" s="1"/>
  <c r="C157" i="3"/>
  <c r="E157" i="3" s="1"/>
  <c r="F391" i="2" l="1"/>
  <c r="D392" i="2"/>
  <c r="G392" i="2" s="1"/>
  <c r="C137" i="1"/>
  <c r="E137" i="1" s="1"/>
  <c r="D138" i="1" s="1"/>
  <c r="F157" i="3"/>
  <c r="D158" i="3" s="1"/>
  <c r="C392" i="2" l="1"/>
  <c r="E392" i="2" s="1"/>
  <c r="C138" i="1"/>
  <c r="C158" i="3"/>
  <c r="E158" i="3" s="1"/>
  <c r="E138" i="1" l="1"/>
  <c r="F158" i="3"/>
  <c r="D159" i="3" s="1"/>
  <c r="C159" i="3" s="1"/>
  <c r="E159" i="3" s="1"/>
  <c r="F392" i="2" l="1"/>
  <c r="D393" i="2"/>
  <c r="G393" i="2" s="1"/>
  <c r="D139" i="1"/>
  <c r="F159" i="3"/>
  <c r="D160" i="3" s="1"/>
  <c r="C393" i="2" l="1"/>
  <c r="E393" i="2" s="1"/>
  <c r="C139" i="1"/>
  <c r="E139" i="1" s="1"/>
  <c r="D140" i="1" s="1"/>
  <c r="C160" i="3"/>
  <c r="E160" i="3" s="1"/>
  <c r="C140" i="1" l="1"/>
  <c r="E140" i="1" s="1"/>
  <c r="D141" i="1" s="1"/>
  <c r="F160" i="3"/>
  <c r="D161" i="3" s="1"/>
  <c r="F393" i="2" l="1"/>
  <c r="D394" i="2"/>
  <c r="G394" i="2" s="1"/>
  <c r="C141" i="1"/>
  <c r="C161" i="3"/>
  <c r="E161" i="3" s="1"/>
  <c r="C394" i="2" l="1"/>
  <c r="E394" i="2" s="1"/>
  <c r="E141" i="1"/>
  <c r="D142" i="1" s="1"/>
  <c r="F161" i="3"/>
  <c r="D162" i="3" s="1"/>
  <c r="C142" i="1" l="1"/>
  <c r="C162" i="3"/>
  <c r="E162" i="3" s="1"/>
  <c r="F394" i="2" l="1"/>
  <c r="D395" i="2"/>
  <c r="G395" i="2" s="1"/>
  <c r="E142" i="1"/>
  <c r="F162" i="3"/>
  <c r="D163" i="3" s="1"/>
  <c r="C163" i="3" s="1"/>
  <c r="E163" i="3" s="1"/>
  <c r="C395" i="2" l="1"/>
  <c r="E395" i="2" s="1"/>
  <c r="D143" i="1"/>
  <c r="F163" i="3"/>
  <c r="D164" i="3" s="1"/>
  <c r="C143" i="1" l="1"/>
  <c r="E143" i="1" s="1"/>
  <c r="D144" i="1" s="1"/>
  <c r="C164" i="3"/>
  <c r="E164" i="3" s="1"/>
  <c r="F395" i="2" l="1"/>
  <c r="D396" i="2"/>
  <c r="G396" i="2" s="1"/>
  <c r="C144" i="1"/>
  <c r="E144" i="1" s="1"/>
  <c r="F164" i="3"/>
  <c r="D165" i="3" s="1"/>
  <c r="C165" i="3"/>
  <c r="E165" i="3" s="1"/>
  <c r="C396" i="2" l="1"/>
  <c r="E396" i="2" s="1"/>
  <c r="D145" i="1"/>
  <c r="F165" i="3"/>
  <c r="D166" i="3"/>
  <c r="C145" i="1" l="1"/>
  <c r="E145" i="1" s="1"/>
  <c r="D146" i="1" s="1"/>
  <c r="C166" i="3"/>
  <c r="E166" i="3" s="1"/>
  <c r="F396" i="2" l="1"/>
  <c r="D397" i="2"/>
  <c r="G397" i="2" s="1"/>
  <c r="C146" i="1"/>
  <c r="E146" i="1" s="1"/>
  <c r="F166" i="3"/>
  <c r="D167" i="3" s="1"/>
  <c r="C167" i="3" s="1"/>
  <c r="E167" i="3" s="1"/>
  <c r="C397" i="2" l="1"/>
  <c r="E397" i="2" s="1"/>
  <c r="D147" i="1"/>
  <c r="F167" i="3"/>
  <c r="D168" i="3"/>
  <c r="C168" i="3" s="1"/>
  <c r="E168" i="3" s="1"/>
  <c r="C147" i="1" l="1"/>
  <c r="E147" i="1" s="1"/>
  <c r="D148" i="1" s="1"/>
  <c r="F168" i="3"/>
  <c r="D169" i="3" s="1"/>
  <c r="F397" i="2" l="1"/>
  <c r="D398" i="2"/>
  <c r="G398" i="2" s="1"/>
  <c r="C148" i="1"/>
  <c r="E148" i="1" s="1"/>
  <c r="D149" i="1" s="1"/>
  <c r="C169" i="3"/>
  <c r="E169" i="3" s="1"/>
  <c r="C398" i="2" l="1"/>
  <c r="E398" i="2" s="1"/>
  <c r="C149" i="1"/>
  <c r="F169" i="3"/>
  <c r="D170" i="3" s="1"/>
  <c r="C170" i="3" s="1"/>
  <c r="E170" i="3" s="1"/>
  <c r="E149" i="1" l="1"/>
  <c r="D150" i="1" s="1"/>
  <c r="F170" i="3"/>
  <c r="D171" i="3"/>
  <c r="C171" i="3" s="1"/>
  <c r="E171" i="3" s="1"/>
  <c r="F398" i="2" l="1"/>
  <c r="D399" i="2"/>
  <c r="G399" i="2" s="1"/>
  <c r="C150" i="1"/>
  <c r="F171" i="3"/>
  <c r="D172" i="3"/>
  <c r="C172" i="3" s="1"/>
  <c r="E172" i="3" s="1"/>
  <c r="C399" i="2" l="1"/>
  <c r="E399" i="2" s="1"/>
  <c r="E150" i="1"/>
  <c r="F172" i="3"/>
  <c r="D173" i="3" s="1"/>
  <c r="D151" i="1" l="1"/>
  <c r="C173" i="3"/>
  <c r="E173" i="3" s="1"/>
  <c r="F399" i="2" l="1"/>
  <c r="D400" i="2"/>
  <c r="G400" i="2" s="1"/>
  <c r="C151" i="1"/>
  <c r="F173" i="3"/>
  <c r="D174" i="3" s="1"/>
  <c r="C400" i="2" l="1"/>
  <c r="E400" i="2" s="1"/>
  <c r="E151" i="1"/>
  <c r="D152" i="1" s="1"/>
  <c r="C152" i="1"/>
  <c r="E152" i="1" s="1"/>
  <c r="C174" i="3"/>
  <c r="E174" i="3" s="1"/>
  <c r="D153" i="1" l="1"/>
  <c r="C153" i="1"/>
  <c r="E153" i="1" s="1"/>
  <c r="F174" i="3"/>
  <c r="D175" i="3" s="1"/>
  <c r="C175" i="3" s="1"/>
  <c r="E175" i="3" s="1"/>
  <c r="F400" i="2" l="1"/>
  <c r="D401" i="2"/>
  <c r="G401" i="2" s="1"/>
  <c r="D154" i="1"/>
  <c r="C154" i="1"/>
  <c r="F175" i="3"/>
  <c r="D176" i="3" s="1"/>
  <c r="C401" i="2" l="1"/>
  <c r="E401" i="2" s="1"/>
  <c r="E154" i="1"/>
  <c r="C176" i="3"/>
  <c r="E176" i="3" s="1"/>
  <c r="D155" i="1" l="1"/>
  <c r="F176" i="3"/>
  <c r="D177" i="3" s="1"/>
  <c r="F401" i="2" l="1"/>
  <c r="D402" i="2"/>
  <c r="G402" i="2" s="1"/>
  <c r="C155" i="1"/>
  <c r="E155" i="1" s="1"/>
  <c r="D156" i="1" s="1"/>
  <c r="C177" i="3"/>
  <c r="E177" i="3" s="1"/>
  <c r="C402" i="2" l="1"/>
  <c r="E402" i="2" s="1"/>
  <c r="C156" i="1"/>
  <c r="E156" i="1" s="1"/>
  <c r="F177" i="3"/>
  <c r="D178" i="3" s="1"/>
  <c r="D157" i="1" l="1"/>
  <c r="C178" i="3"/>
  <c r="E178" i="3" s="1"/>
  <c r="F402" i="2" l="1"/>
  <c r="D403" i="2"/>
  <c r="G403" i="2" s="1"/>
  <c r="C157" i="1"/>
  <c r="E157" i="1" s="1"/>
  <c r="D158" i="1" s="1"/>
  <c r="F178" i="3"/>
  <c r="D179" i="3" s="1"/>
  <c r="C179" i="3" s="1"/>
  <c r="E179" i="3" s="1"/>
  <c r="C403" i="2" l="1"/>
  <c r="E403" i="2" s="1"/>
  <c r="C158" i="1"/>
  <c r="E158" i="1"/>
  <c r="F179" i="3"/>
  <c r="D180" i="3" s="1"/>
  <c r="D159" i="1" l="1"/>
  <c r="C180" i="3"/>
  <c r="E180" i="3" s="1"/>
  <c r="F403" i="2" l="1"/>
  <c r="D404" i="2"/>
  <c r="G404" i="2" s="1"/>
  <c r="C159" i="1"/>
  <c r="E159" i="1" s="1"/>
  <c r="D160" i="1" s="1"/>
  <c r="F180" i="3"/>
  <c r="D181" i="3" s="1"/>
  <c r="C404" i="2" l="1"/>
  <c r="E404" i="2" s="1"/>
  <c r="D161" i="1"/>
  <c r="C160" i="1"/>
  <c r="E160" i="1"/>
  <c r="C181" i="3"/>
  <c r="E181" i="3" s="1"/>
  <c r="D162" i="1" l="1"/>
  <c r="C161" i="1"/>
  <c r="E161" i="1"/>
  <c r="F181" i="3"/>
  <c r="D182" i="3" s="1"/>
  <c r="F404" i="2" l="1"/>
  <c r="D405" i="2"/>
  <c r="G405" i="2" s="1"/>
  <c r="C162" i="1"/>
  <c r="C182" i="3"/>
  <c r="E182" i="3" s="1"/>
  <c r="C405" i="2" l="1"/>
  <c r="E405" i="2" s="1"/>
  <c r="E162" i="1"/>
  <c r="F182" i="3"/>
  <c r="D183" i="3" s="1"/>
  <c r="C183" i="3" s="1"/>
  <c r="E183" i="3" s="1"/>
  <c r="D163" i="1" l="1"/>
  <c r="F183" i="3"/>
  <c r="D184" i="3"/>
  <c r="C184" i="3" s="1"/>
  <c r="E184" i="3" s="1"/>
  <c r="F405" i="2" l="1"/>
  <c r="D406" i="2"/>
  <c r="G406" i="2" s="1"/>
  <c r="C163" i="1"/>
  <c r="F184" i="3"/>
  <c r="D185" i="3" s="1"/>
  <c r="C406" i="2" l="1"/>
  <c r="E406" i="2" s="1"/>
  <c r="C164" i="1"/>
  <c r="E164" i="1" s="1"/>
  <c r="E163" i="1"/>
  <c r="D164" i="1" s="1"/>
  <c r="C185" i="3"/>
  <c r="E185" i="3" s="1"/>
  <c r="C165" i="1" l="1"/>
  <c r="E165" i="1" s="1"/>
  <c r="D165" i="1"/>
  <c r="F185" i="3"/>
  <c r="D186" i="3" s="1"/>
  <c r="C186" i="3" s="1"/>
  <c r="E186" i="3" s="1"/>
  <c r="F406" i="2" l="1"/>
  <c r="D407" i="2"/>
  <c r="G407" i="2" s="1"/>
  <c r="D166" i="1"/>
  <c r="F186" i="3"/>
  <c r="D187" i="3"/>
  <c r="C187" i="3" s="1"/>
  <c r="E187" i="3" s="1"/>
  <c r="C407" i="2" l="1"/>
  <c r="E407" i="2" s="1"/>
  <c r="C166" i="1"/>
  <c r="E166" i="1"/>
  <c r="F187" i="3"/>
  <c r="D188" i="3"/>
  <c r="C188" i="3" s="1"/>
  <c r="E188" i="3" s="1"/>
  <c r="D167" i="1" l="1"/>
  <c r="F188" i="3"/>
  <c r="D189" i="3" s="1"/>
  <c r="F407" i="2" l="1"/>
  <c r="D408" i="2"/>
  <c r="G408" i="2" s="1"/>
  <c r="C167" i="1"/>
  <c r="C189" i="3"/>
  <c r="E189" i="3" s="1"/>
  <c r="C408" i="2" l="1"/>
  <c r="E408" i="2" s="1"/>
  <c r="E167" i="1"/>
  <c r="D168" i="1" s="1"/>
  <c r="F189" i="3"/>
  <c r="D190" i="3" s="1"/>
  <c r="C168" i="1" l="1"/>
  <c r="C190" i="3"/>
  <c r="E190" i="3" s="1"/>
  <c r="F408" i="2" l="1"/>
  <c r="D409" i="2"/>
  <c r="G409" i="2" s="1"/>
  <c r="E168" i="1"/>
  <c r="D169" i="1" s="1"/>
  <c r="C169" i="1"/>
  <c r="E169" i="1" s="1"/>
  <c r="F190" i="3"/>
  <c r="D191" i="3" s="1"/>
  <c r="C191" i="3" s="1"/>
  <c r="E191" i="3" s="1"/>
  <c r="C409" i="2" l="1"/>
  <c r="E409" i="2" s="1"/>
  <c r="D170" i="1"/>
  <c r="F191" i="3"/>
  <c r="D192" i="3" s="1"/>
  <c r="C170" i="1" l="1"/>
  <c r="E170" i="1" s="1"/>
  <c r="C192" i="3"/>
  <c r="E192" i="3" s="1"/>
  <c r="F409" i="2" l="1"/>
  <c r="D410" i="2"/>
  <c r="G410" i="2" s="1"/>
  <c r="D171" i="1"/>
  <c r="F192" i="3"/>
  <c r="D193" i="3" s="1"/>
  <c r="C410" i="2" l="1"/>
  <c r="E410" i="2" s="1"/>
  <c r="C171" i="1"/>
  <c r="C193" i="3"/>
  <c r="E193" i="3" s="1"/>
  <c r="E171" i="1" l="1"/>
  <c r="D172" i="1" s="1"/>
  <c r="F193" i="3"/>
  <c r="D194" i="3" s="1"/>
  <c r="F410" i="2" l="1"/>
  <c r="D411" i="2"/>
  <c r="G411" i="2" s="1"/>
  <c r="C172" i="1"/>
  <c r="C194" i="3"/>
  <c r="E194" i="3" s="1"/>
  <c r="C411" i="2" l="1"/>
  <c r="E411" i="2" s="1"/>
  <c r="E172" i="1"/>
  <c r="D173" i="1" s="1"/>
  <c r="F194" i="3"/>
  <c r="D195" i="3" s="1"/>
  <c r="C195" i="3" s="1"/>
  <c r="E195" i="3" s="1"/>
  <c r="C173" i="1" l="1"/>
  <c r="F195" i="3"/>
  <c r="D196" i="3" s="1"/>
  <c r="F411" i="2" l="1"/>
  <c r="D412" i="2"/>
  <c r="G412" i="2" s="1"/>
  <c r="E173" i="1"/>
  <c r="D174" i="1" s="1"/>
  <c r="C196" i="3"/>
  <c r="E196" i="3" s="1"/>
  <c r="C412" i="2" l="1"/>
  <c r="E412" i="2" s="1"/>
  <c r="C174" i="1"/>
  <c r="F196" i="3"/>
  <c r="D197" i="3" s="1"/>
  <c r="E174" i="1" l="1"/>
  <c r="D175" i="1" s="1"/>
  <c r="C175" i="1"/>
  <c r="E175" i="1" s="1"/>
  <c r="C197" i="3"/>
  <c r="E197" i="3" s="1"/>
  <c r="F412" i="2" l="1"/>
  <c r="D413" i="2"/>
  <c r="G413" i="2" s="1"/>
  <c r="D176" i="1"/>
  <c r="F197" i="3"/>
  <c r="D198" i="3" s="1"/>
  <c r="C413" i="2" l="1"/>
  <c r="E413" i="2" s="1"/>
  <c r="C176" i="1"/>
  <c r="C198" i="3"/>
  <c r="E198" i="3" s="1"/>
  <c r="E176" i="1" l="1"/>
  <c r="D177" i="1" s="1"/>
  <c r="C177" i="1"/>
  <c r="E177" i="1" s="1"/>
  <c r="F198" i="3"/>
  <c r="D199" i="3" s="1"/>
  <c r="C199" i="3" s="1"/>
  <c r="E199" i="3" s="1"/>
  <c r="F413" i="2" l="1"/>
  <c r="D414" i="2"/>
  <c r="G414" i="2" s="1"/>
  <c r="C178" i="1"/>
  <c r="D178" i="1"/>
  <c r="F199" i="3"/>
  <c r="D200" i="3"/>
  <c r="C200" i="3" s="1"/>
  <c r="E200" i="3" s="1"/>
  <c r="C414" i="2" l="1"/>
  <c r="E414" i="2" s="1"/>
  <c r="E178" i="1"/>
  <c r="D179" i="1" s="1"/>
  <c r="F200" i="3"/>
  <c r="D201" i="3" s="1"/>
  <c r="C179" i="1" l="1"/>
  <c r="C201" i="3"/>
  <c r="E201" i="3" s="1"/>
  <c r="F414" i="2" l="1"/>
  <c r="D415" i="2"/>
  <c r="G415" i="2" s="1"/>
  <c r="E179" i="1"/>
  <c r="D180" i="1" s="1"/>
  <c r="C180" i="1"/>
  <c r="F201" i="3"/>
  <c r="D202" i="3" s="1"/>
  <c r="C202" i="3" s="1"/>
  <c r="E202" i="3" s="1"/>
  <c r="C415" i="2" l="1"/>
  <c r="E415" i="2" s="1"/>
  <c r="E180" i="1"/>
  <c r="D181" i="1"/>
  <c r="C181" i="1" s="1"/>
  <c r="F202" i="3"/>
  <c r="D203" i="3"/>
  <c r="C203" i="3" s="1"/>
  <c r="E203" i="3" s="1"/>
  <c r="E181" i="1" l="1"/>
  <c r="D182" i="1"/>
  <c r="F203" i="3"/>
  <c r="D204" i="3"/>
  <c r="C204" i="3" s="1"/>
  <c r="E204" i="3" s="1"/>
  <c r="F415" i="2" l="1"/>
  <c r="D416" i="2"/>
  <c r="G416" i="2" s="1"/>
  <c r="C182" i="1"/>
  <c r="E182" i="1" s="1"/>
  <c r="F204" i="3"/>
  <c r="D205" i="3" s="1"/>
  <c r="C416" i="2" l="1"/>
  <c r="E416" i="2" s="1"/>
  <c r="D183" i="1"/>
  <c r="C205" i="3"/>
  <c r="E205" i="3" s="1"/>
  <c r="C183" i="1" l="1"/>
  <c r="F205" i="3"/>
  <c r="D206" i="3" s="1"/>
  <c r="F416" i="2" l="1"/>
  <c r="D417" i="2"/>
  <c r="G417" i="2" s="1"/>
  <c r="E183" i="1"/>
  <c r="D184" i="1" s="1"/>
  <c r="C206" i="3"/>
  <c r="E206" i="3" s="1"/>
  <c r="C417" i="2" l="1"/>
  <c r="E417" i="2" s="1"/>
  <c r="C184" i="1"/>
  <c r="F206" i="3"/>
  <c r="D207" i="3" s="1"/>
  <c r="E184" i="1" l="1"/>
  <c r="D185" i="1" s="1"/>
  <c r="C207" i="3"/>
  <c r="E207" i="3" s="1"/>
  <c r="F417" i="2" l="1"/>
  <c r="D418" i="2"/>
  <c r="G418" i="2" s="1"/>
  <c r="C185" i="1"/>
  <c r="F207" i="3"/>
  <c r="D208" i="3" s="1"/>
  <c r="C418" i="2" l="1"/>
  <c r="E418" i="2" s="1"/>
  <c r="E185" i="1"/>
  <c r="D186" i="1" s="1"/>
  <c r="C208" i="3"/>
  <c r="E208" i="3" s="1"/>
  <c r="C186" i="1" l="1"/>
  <c r="E186" i="1" s="1"/>
  <c r="D187" i="1" s="1"/>
  <c r="F208" i="3"/>
  <c r="D209" i="3" s="1"/>
  <c r="F418" i="2" l="1"/>
  <c r="D419" i="2"/>
  <c r="G419" i="2" s="1"/>
  <c r="C187" i="1"/>
  <c r="C209" i="3"/>
  <c r="E209" i="3" s="1"/>
  <c r="C419" i="2" l="1"/>
  <c r="E419" i="2" s="1"/>
  <c r="E187" i="1"/>
  <c r="D188" i="1" s="1"/>
  <c r="F209" i="3"/>
  <c r="D210" i="3" s="1"/>
  <c r="C188" i="1" l="1"/>
  <c r="E188" i="1" s="1"/>
  <c r="D189" i="1" s="1"/>
  <c r="C210" i="3"/>
  <c r="E210" i="3" s="1"/>
  <c r="F419" i="2" l="1"/>
  <c r="D420" i="2"/>
  <c r="G420" i="2" s="1"/>
  <c r="C189" i="1"/>
  <c r="F210" i="3"/>
  <c r="D211" i="3" s="1"/>
  <c r="C420" i="2" l="1"/>
  <c r="E420" i="2" s="1"/>
  <c r="E189" i="1"/>
  <c r="D190" i="1" s="1"/>
  <c r="C211" i="3"/>
  <c r="E211" i="3" s="1"/>
  <c r="C190" i="1" l="1"/>
  <c r="E190" i="1" s="1"/>
  <c r="D191" i="1" s="1"/>
  <c r="F211" i="3"/>
  <c r="D212" i="3" s="1"/>
  <c r="F420" i="2" l="1"/>
  <c r="D421" i="2"/>
  <c r="G421" i="2" s="1"/>
  <c r="C191" i="1"/>
  <c r="C212" i="3"/>
  <c r="E212" i="3" s="1"/>
  <c r="C421" i="2" l="1"/>
  <c r="E421" i="2" s="1"/>
  <c r="E191" i="1"/>
  <c r="D192" i="1" s="1"/>
  <c r="F212" i="3"/>
  <c r="D213" i="3" s="1"/>
  <c r="C192" i="1" l="1"/>
  <c r="E192" i="1" s="1"/>
  <c r="D193" i="1" s="1"/>
  <c r="C213" i="3"/>
  <c r="E213" i="3" s="1"/>
  <c r="F421" i="2" l="1"/>
  <c r="D422" i="2"/>
  <c r="G422" i="2" s="1"/>
  <c r="C193" i="1"/>
  <c r="F213" i="3"/>
  <c r="D214" i="3" s="1"/>
  <c r="C422" i="2" l="1"/>
  <c r="E422" i="2" s="1"/>
  <c r="E193" i="1"/>
  <c r="D194" i="1" s="1"/>
  <c r="C214" i="3"/>
  <c r="E214" i="3" s="1"/>
  <c r="C194" i="1" l="1"/>
  <c r="E194" i="1" s="1"/>
  <c r="D195" i="1" s="1"/>
  <c r="F214" i="3"/>
  <c r="D215" i="3" s="1"/>
  <c r="F422" i="2" l="1"/>
  <c r="D423" i="2"/>
  <c r="G423" i="2" s="1"/>
  <c r="C195" i="1"/>
  <c r="C215" i="3"/>
  <c r="E215" i="3" s="1"/>
  <c r="C423" i="2" l="1"/>
  <c r="E423" i="2" s="1"/>
  <c r="E195" i="1"/>
  <c r="D196" i="1" s="1"/>
  <c r="F215" i="3"/>
  <c r="D216" i="3" s="1"/>
  <c r="C196" i="1" l="1"/>
  <c r="C216" i="3"/>
  <c r="E216" i="3" s="1"/>
  <c r="F423" i="2" l="1"/>
  <c r="D424" i="2"/>
  <c r="G424" i="2" s="1"/>
  <c r="E196" i="1"/>
  <c r="D197" i="1" s="1"/>
  <c r="F216" i="3"/>
  <c r="D217" i="3" s="1"/>
  <c r="C424" i="2" l="1"/>
  <c r="E424" i="2" s="1"/>
  <c r="C197" i="1"/>
  <c r="C217" i="3"/>
  <c r="E217" i="3" s="1"/>
  <c r="E197" i="1" l="1"/>
  <c r="D198" i="1" s="1"/>
  <c r="F217" i="3"/>
  <c r="D218" i="3" s="1"/>
  <c r="F424" i="2" l="1"/>
  <c r="D425" i="2"/>
  <c r="G425" i="2" s="1"/>
  <c r="D199" i="1"/>
  <c r="C198" i="1"/>
  <c r="E198" i="1" s="1"/>
  <c r="C218" i="3"/>
  <c r="E218" i="3" s="1"/>
  <c r="C425" i="2" l="1"/>
  <c r="E425" i="2" s="1"/>
  <c r="C199" i="1"/>
  <c r="F218" i="3"/>
  <c r="D219" i="3" s="1"/>
  <c r="E199" i="1" l="1"/>
  <c r="D200" i="1" s="1"/>
  <c r="C219" i="3"/>
  <c r="E219" i="3" s="1"/>
  <c r="F425" i="2" l="1"/>
  <c r="D426" i="2"/>
  <c r="G426" i="2" s="1"/>
  <c r="C200" i="1"/>
  <c r="F219" i="3"/>
  <c r="D220" i="3" s="1"/>
  <c r="C426" i="2" l="1"/>
  <c r="E426" i="2" s="1"/>
  <c r="E200" i="1"/>
  <c r="D201" i="1" s="1"/>
  <c r="C220" i="3"/>
  <c r="E220" i="3" s="1"/>
  <c r="C201" i="1" l="1"/>
  <c r="F220" i="3"/>
  <c r="D221" i="3" s="1"/>
  <c r="F426" i="2" l="1"/>
  <c r="D427" i="2"/>
  <c r="G427" i="2" s="1"/>
  <c r="E201" i="1"/>
  <c r="D202" i="1" s="1"/>
  <c r="C221" i="3"/>
  <c r="E221" i="3" s="1"/>
  <c r="C427" i="2" l="1"/>
  <c r="E427" i="2" s="1"/>
  <c r="C202" i="1"/>
  <c r="E202" i="1" s="1"/>
  <c r="F221" i="3"/>
  <c r="D222" i="3" s="1"/>
  <c r="C203" i="1" l="1"/>
  <c r="D203" i="1"/>
  <c r="C222" i="3"/>
  <c r="E222" i="3" s="1"/>
  <c r="F427" i="2" l="1"/>
  <c r="D428" i="2"/>
  <c r="G428" i="2" s="1"/>
  <c r="E203" i="1"/>
  <c r="D204" i="1" s="1"/>
  <c r="F222" i="3"/>
  <c r="D223" i="3" s="1"/>
  <c r="C428" i="2" l="1"/>
  <c r="E428" i="2" s="1"/>
  <c r="C204" i="1"/>
  <c r="C223" i="3"/>
  <c r="E223" i="3" s="1"/>
  <c r="E204" i="1" l="1"/>
  <c r="D205" i="1" s="1"/>
  <c r="F223" i="3"/>
  <c r="D224" i="3" s="1"/>
  <c r="F428" i="2" l="1"/>
  <c r="D429" i="2"/>
  <c r="G429" i="2" s="1"/>
  <c r="C205" i="1"/>
  <c r="C224" i="3"/>
  <c r="E224" i="3" s="1"/>
  <c r="C429" i="2" l="1"/>
  <c r="E429" i="2" s="1"/>
  <c r="E205" i="1"/>
  <c r="D206" i="1" s="1"/>
  <c r="F224" i="3"/>
  <c r="D225" i="3" s="1"/>
  <c r="D207" i="1" l="1"/>
  <c r="C206" i="1"/>
  <c r="E206" i="1" s="1"/>
  <c r="C225" i="3"/>
  <c r="E225" i="3" s="1"/>
  <c r="F429" i="2" l="1"/>
  <c r="D430" i="2"/>
  <c r="G430" i="2" s="1"/>
  <c r="C207" i="1"/>
  <c r="F225" i="3"/>
  <c r="D226" i="3" s="1"/>
  <c r="C430" i="2" l="1"/>
  <c r="E430" i="2" s="1"/>
  <c r="E207" i="1"/>
  <c r="D208" i="1" s="1"/>
  <c r="C226" i="3"/>
  <c r="E226" i="3" s="1"/>
  <c r="C208" i="1" l="1"/>
  <c r="E208" i="1" s="1"/>
  <c r="D209" i="1" s="1"/>
  <c r="F226" i="3"/>
  <c r="D227" i="3" s="1"/>
  <c r="F430" i="2" l="1"/>
  <c r="D431" i="2"/>
  <c r="G431" i="2" s="1"/>
  <c r="C209" i="1"/>
  <c r="C227" i="3"/>
  <c r="E227" i="3" s="1"/>
  <c r="C431" i="2" l="1"/>
  <c r="E431" i="2" s="1"/>
  <c r="E209" i="1"/>
  <c r="D210" i="1" s="1"/>
  <c r="F227" i="3"/>
  <c r="D228" i="3" s="1"/>
  <c r="D211" i="1" l="1"/>
  <c r="C210" i="1"/>
  <c r="E210" i="1" s="1"/>
  <c r="C228" i="3"/>
  <c r="E228" i="3" s="1"/>
  <c r="F431" i="2" l="1"/>
  <c r="D432" i="2"/>
  <c r="G432" i="2" s="1"/>
  <c r="C211" i="1"/>
  <c r="F228" i="3"/>
  <c r="D229" i="3" s="1"/>
  <c r="C432" i="2" l="1"/>
  <c r="E432" i="2" s="1"/>
  <c r="E211" i="1"/>
  <c r="D212" i="1" s="1"/>
  <c r="C229" i="3"/>
  <c r="E229" i="3" s="1"/>
  <c r="C212" i="1" l="1"/>
  <c r="F229" i="3"/>
  <c r="D230" i="3" s="1"/>
  <c r="F432" i="2" l="1"/>
  <c r="D433" i="2"/>
  <c r="G433" i="2" s="1"/>
  <c r="E212" i="1"/>
  <c r="D213" i="1" s="1"/>
  <c r="C230" i="3"/>
  <c r="E230" i="3" s="1"/>
  <c r="C433" i="2" l="1"/>
  <c r="E433" i="2" s="1"/>
  <c r="C213" i="1"/>
  <c r="F230" i="3"/>
  <c r="D231" i="3" s="1"/>
  <c r="E213" i="1" l="1"/>
  <c r="D214" i="1" s="1"/>
  <c r="C231" i="3"/>
  <c r="E231" i="3" s="1"/>
  <c r="F433" i="2" l="1"/>
  <c r="D434" i="2"/>
  <c r="G434" i="2" s="1"/>
  <c r="D215" i="1"/>
  <c r="C214" i="1"/>
  <c r="E214" i="1" s="1"/>
  <c r="F231" i="3"/>
  <c r="D232" i="3" s="1"/>
  <c r="C434" i="2" l="1"/>
  <c r="E434" i="2" s="1"/>
  <c r="C215" i="1"/>
  <c r="C232" i="3"/>
  <c r="E232" i="3" s="1"/>
  <c r="C216" i="1" l="1"/>
  <c r="E215" i="1"/>
  <c r="D216" i="1" s="1"/>
  <c r="F232" i="3"/>
  <c r="D233" i="3" s="1"/>
  <c r="F434" i="2" l="1"/>
  <c r="D435" i="2"/>
  <c r="G435" i="2" s="1"/>
  <c r="E216" i="1"/>
  <c r="D217" i="1" s="1"/>
  <c r="C233" i="3"/>
  <c r="E233" i="3" s="1"/>
  <c r="C435" i="2" l="1"/>
  <c r="E435" i="2" s="1"/>
  <c r="C217" i="1"/>
  <c r="F233" i="3"/>
  <c r="D234" i="3" s="1"/>
  <c r="E217" i="1" l="1"/>
  <c r="D218" i="1" s="1"/>
  <c r="C234" i="3"/>
  <c r="E234" i="3" s="1"/>
  <c r="F435" i="2" l="1"/>
  <c r="D436" i="2"/>
  <c r="G436" i="2" s="1"/>
  <c r="C218" i="1"/>
  <c r="E218" i="1" s="1"/>
  <c r="D219" i="1" s="1"/>
  <c r="F234" i="3"/>
  <c r="D235" i="3" s="1"/>
  <c r="C436" i="2" l="1"/>
  <c r="E436" i="2" s="1"/>
  <c r="C219" i="1"/>
  <c r="C235" i="3"/>
  <c r="E235" i="3" s="1"/>
  <c r="E219" i="1" l="1"/>
  <c r="D220" i="1" s="1"/>
  <c r="F235" i="3"/>
  <c r="D236" i="3" s="1"/>
  <c r="F436" i="2" l="1"/>
  <c r="D437" i="2"/>
  <c r="G437" i="2" s="1"/>
  <c r="C220" i="1"/>
  <c r="C236" i="3"/>
  <c r="E236" i="3" s="1"/>
  <c r="C437" i="2" l="1"/>
  <c r="E437" i="2" s="1"/>
  <c r="E220" i="1"/>
  <c r="D221" i="1" s="1"/>
  <c r="F236" i="3"/>
  <c r="D237" i="3" s="1"/>
  <c r="C221" i="1" l="1"/>
  <c r="C237" i="3"/>
  <c r="E237" i="3" s="1"/>
  <c r="F437" i="2" l="1"/>
  <c r="D438" i="2"/>
  <c r="G438" i="2" s="1"/>
  <c r="E221" i="1"/>
  <c r="D222" i="1" s="1"/>
  <c r="F237" i="3"/>
  <c r="D238" i="3" s="1"/>
  <c r="C438" i="2" l="1"/>
  <c r="E438" i="2" s="1"/>
  <c r="D223" i="1"/>
  <c r="C222" i="1"/>
  <c r="E222" i="1" s="1"/>
  <c r="C238" i="3"/>
  <c r="E238" i="3" s="1"/>
  <c r="C223" i="1" l="1"/>
  <c r="F238" i="3"/>
  <c r="D239" i="3" s="1"/>
  <c r="F438" i="2" l="1"/>
  <c r="D439" i="2"/>
  <c r="G439" i="2" s="1"/>
  <c r="E223" i="1"/>
  <c r="D224" i="1" s="1"/>
  <c r="C239" i="3"/>
  <c r="E239" i="3" s="1"/>
  <c r="C439" i="2" l="1"/>
  <c r="E439" i="2" s="1"/>
  <c r="D225" i="1"/>
  <c r="C224" i="1"/>
  <c r="E224" i="1" s="1"/>
  <c r="F239" i="3"/>
  <c r="D240" i="3" s="1"/>
  <c r="C225" i="1" l="1"/>
  <c r="C240" i="3"/>
  <c r="E240" i="3" s="1"/>
  <c r="F439" i="2" l="1"/>
  <c r="D440" i="2"/>
  <c r="G440" i="2" s="1"/>
  <c r="E225" i="1"/>
  <c r="D226" i="1" s="1"/>
  <c r="F240" i="3"/>
  <c r="D241" i="3" s="1"/>
  <c r="C440" i="2" l="1"/>
  <c r="E440" i="2" s="1"/>
  <c r="D227" i="1"/>
  <c r="C226" i="1"/>
  <c r="E226" i="1" s="1"/>
  <c r="C241" i="3"/>
  <c r="E241" i="3" s="1"/>
  <c r="C227" i="1" l="1"/>
  <c r="F241" i="3"/>
  <c r="D242" i="3" s="1"/>
  <c r="F440" i="2" l="1"/>
  <c r="D441" i="2"/>
  <c r="G441" i="2" s="1"/>
  <c r="E227" i="1"/>
  <c r="D228" i="1" s="1"/>
  <c r="C242" i="3"/>
  <c r="E242" i="3" s="1"/>
  <c r="C441" i="2" l="1"/>
  <c r="E441" i="2" s="1"/>
  <c r="C228" i="1"/>
  <c r="F242" i="3"/>
  <c r="D243" i="3" s="1"/>
  <c r="E228" i="1" l="1"/>
  <c r="D229" i="1" s="1"/>
  <c r="C243" i="3"/>
  <c r="E243" i="3" s="1"/>
  <c r="F441" i="2" l="1"/>
  <c r="D442" i="2"/>
  <c r="G442" i="2" s="1"/>
  <c r="C229" i="1"/>
  <c r="F243" i="3"/>
  <c r="D244" i="3" s="1"/>
  <c r="C442" i="2" l="1"/>
  <c r="E442" i="2" s="1"/>
  <c r="E229" i="1"/>
  <c r="D230" i="1" s="1"/>
  <c r="C244" i="3"/>
  <c r="E244" i="3" s="1"/>
  <c r="D231" i="1" l="1"/>
  <c r="C230" i="1"/>
  <c r="E230" i="1" s="1"/>
  <c r="F244" i="3"/>
  <c r="D245" i="3" s="1"/>
  <c r="F442" i="2" l="1"/>
  <c r="D443" i="2"/>
  <c r="G443" i="2" s="1"/>
  <c r="C231" i="1"/>
  <c r="C245" i="3"/>
  <c r="E245" i="3" s="1"/>
  <c r="C443" i="2" l="1"/>
  <c r="E443" i="2" s="1"/>
  <c r="E231" i="1"/>
  <c r="D232" i="1" s="1"/>
  <c r="C232" i="1" s="1"/>
  <c r="E232" i="1" s="1"/>
  <c r="F245" i="3"/>
  <c r="D246" i="3" s="1"/>
  <c r="C233" i="1" l="1"/>
  <c r="D233" i="1"/>
  <c r="C246" i="3"/>
  <c r="E246" i="3" s="1"/>
  <c r="F443" i="2" l="1"/>
  <c r="D444" i="2"/>
  <c r="G444" i="2" s="1"/>
  <c r="E233" i="1"/>
  <c r="D234" i="1" s="1"/>
  <c r="F246" i="3"/>
  <c r="D247" i="3" s="1"/>
  <c r="C444" i="2" l="1"/>
  <c r="E444" i="2" s="1"/>
  <c r="D235" i="1"/>
  <c r="C234" i="1"/>
  <c r="E234" i="1" s="1"/>
  <c r="C247" i="3"/>
  <c r="E247" i="3" s="1"/>
  <c r="C235" i="1" l="1"/>
  <c r="F247" i="3"/>
  <c r="D248" i="3" s="1"/>
  <c r="F444" i="2" l="1"/>
  <c r="D445" i="2"/>
  <c r="G445" i="2" s="1"/>
  <c r="E235" i="1"/>
  <c r="D236" i="1" s="1"/>
  <c r="C248" i="3"/>
  <c r="E248" i="3" s="1"/>
  <c r="C445" i="2" l="1"/>
  <c r="E445" i="2" s="1"/>
  <c r="C236" i="1"/>
  <c r="F248" i="3"/>
  <c r="D249" i="3" s="1"/>
  <c r="E236" i="1" l="1"/>
  <c r="D237" i="1" s="1"/>
  <c r="C249" i="3"/>
  <c r="E249" i="3" s="1"/>
  <c r="F445" i="2" l="1"/>
  <c r="D446" i="2"/>
  <c r="G446" i="2" s="1"/>
  <c r="C237" i="1"/>
  <c r="F249" i="3"/>
  <c r="D250" i="3" s="1"/>
  <c r="C446" i="2" l="1"/>
  <c r="E446" i="2" s="1"/>
  <c r="E237" i="1"/>
  <c r="D238" i="1" s="1"/>
  <c r="C250" i="3"/>
  <c r="E250" i="3" s="1"/>
  <c r="D239" i="1" l="1"/>
  <c r="C238" i="1"/>
  <c r="E238" i="1" s="1"/>
  <c r="F250" i="3"/>
  <c r="D251" i="3" s="1"/>
  <c r="F446" i="2" l="1"/>
  <c r="D447" i="2"/>
  <c r="G447" i="2" s="1"/>
  <c r="C239" i="1"/>
  <c r="C251" i="3"/>
  <c r="E251" i="3" s="1"/>
  <c r="C447" i="2" l="1"/>
  <c r="E447" i="2" s="1"/>
  <c r="E239" i="1"/>
  <c r="D240" i="1" s="1"/>
  <c r="F251" i="3"/>
  <c r="D252" i="3" s="1"/>
  <c r="C240" i="1" l="1"/>
  <c r="E240" i="1" s="1"/>
  <c r="C252" i="3"/>
  <c r="E252" i="3" s="1"/>
  <c r="F447" i="2" l="1"/>
  <c r="D448" i="2"/>
  <c r="G448" i="2" s="1"/>
  <c r="D241" i="1"/>
  <c r="F252" i="3"/>
  <c r="D253" i="3" s="1"/>
  <c r="C448" i="2" l="1"/>
  <c r="E448" i="2" s="1"/>
  <c r="C241" i="1"/>
  <c r="C253" i="3"/>
  <c r="E253" i="3" s="1"/>
  <c r="E241" i="1" l="1"/>
  <c r="D242" i="1" s="1"/>
  <c r="C242" i="1"/>
  <c r="E242" i="1" s="1"/>
  <c r="F253" i="3"/>
  <c r="D254" i="3" s="1"/>
  <c r="F448" i="2" l="1"/>
  <c r="D449" i="2"/>
  <c r="G449" i="2" s="1"/>
  <c r="D243" i="1"/>
  <c r="C243" i="1" s="1"/>
  <c r="C254" i="3"/>
  <c r="E254" i="3" s="1"/>
  <c r="C449" i="2" l="1"/>
  <c r="E449" i="2" s="1"/>
  <c r="E243" i="1"/>
  <c r="D244" i="1" s="1"/>
  <c r="F254" i="3"/>
  <c r="D255" i="3" s="1"/>
  <c r="C244" i="1" l="1"/>
  <c r="C255" i="3"/>
  <c r="E255" i="3" s="1"/>
  <c r="F449" i="2" l="1"/>
  <c r="D450" i="2"/>
  <c r="G450" i="2" s="1"/>
  <c r="E244" i="1"/>
  <c r="D245" i="1" s="1"/>
  <c r="F255" i="3"/>
  <c r="D256" i="3" s="1"/>
  <c r="C450" i="2" l="1"/>
  <c r="E450" i="2" s="1"/>
  <c r="C245" i="1"/>
  <c r="C256" i="3"/>
  <c r="E256" i="3" s="1"/>
  <c r="E245" i="1" l="1"/>
  <c r="D246" i="1" s="1"/>
  <c r="C246" i="1"/>
  <c r="E246" i="1" s="1"/>
  <c r="F256" i="3"/>
  <c r="D257" i="3" s="1"/>
  <c r="F450" i="2" l="1"/>
  <c r="D451" i="2"/>
  <c r="G451" i="2" s="1"/>
  <c r="C247" i="1"/>
  <c r="D247" i="1"/>
  <c r="C257" i="3"/>
  <c r="E257" i="3" s="1"/>
  <c r="C451" i="2" l="1"/>
  <c r="E451" i="2" s="1"/>
  <c r="E247" i="1"/>
  <c r="D248" i="1" s="1"/>
  <c r="F257" i="3"/>
  <c r="D258" i="3" s="1"/>
  <c r="C248" i="1" l="1"/>
  <c r="C258" i="3"/>
  <c r="E258" i="3" s="1"/>
  <c r="F451" i="2" l="1"/>
  <c r="D452" i="2"/>
  <c r="G452" i="2" s="1"/>
  <c r="E248" i="1"/>
  <c r="D249" i="1" s="1"/>
  <c r="C249" i="1"/>
  <c r="F258" i="3"/>
  <c r="D259" i="3" s="1"/>
  <c r="C452" i="2" l="1"/>
  <c r="E452" i="2" s="1"/>
  <c r="E249" i="1"/>
  <c r="D250" i="1" s="1"/>
  <c r="C259" i="3"/>
  <c r="E259" i="3" s="1"/>
  <c r="C250" i="1" l="1"/>
  <c r="E250" i="1" s="1"/>
  <c r="F259" i="3"/>
  <c r="D260" i="3" s="1"/>
  <c r="F452" i="2" l="1"/>
  <c r="D453" i="2"/>
  <c r="G453" i="2" s="1"/>
  <c r="D251" i="1"/>
  <c r="C260" i="3"/>
  <c r="E260" i="3" s="1"/>
  <c r="C453" i="2" l="1"/>
  <c r="E453" i="2" s="1"/>
  <c r="C251" i="1"/>
  <c r="F260" i="3"/>
  <c r="D261" i="3" s="1"/>
  <c r="E251" i="1" l="1"/>
  <c r="D252" i="1" s="1"/>
  <c r="C252" i="1"/>
  <c r="C261" i="3"/>
  <c r="E261" i="3" s="1"/>
  <c r="F453" i="2" l="1"/>
  <c r="D454" i="2"/>
  <c r="G454" i="2" s="1"/>
  <c r="E252" i="1"/>
  <c r="D253" i="1" s="1"/>
  <c r="F261" i="3"/>
  <c r="D262" i="3" s="1"/>
  <c r="C454" i="2" l="1"/>
  <c r="E454" i="2" s="1"/>
  <c r="C253" i="1"/>
  <c r="C262" i="3"/>
  <c r="E262" i="3" s="1"/>
  <c r="E253" i="1" l="1"/>
  <c r="D254" i="1" s="1"/>
  <c r="F262" i="3"/>
  <c r="D263" i="3" s="1"/>
  <c r="F454" i="2" l="1"/>
  <c r="D455" i="2"/>
  <c r="G455" i="2" s="1"/>
  <c r="C254" i="1"/>
  <c r="E254" i="1" s="1"/>
  <c r="D255" i="1" s="1"/>
  <c r="C263" i="3"/>
  <c r="E263" i="3" s="1"/>
  <c r="C455" i="2" l="1"/>
  <c r="E455" i="2" s="1"/>
  <c r="C255" i="1"/>
  <c r="F263" i="3"/>
  <c r="D264" i="3" s="1"/>
  <c r="E255" i="1" l="1"/>
  <c r="D256" i="1" s="1"/>
  <c r="C264" i="3"/>
  <c r="E264" i="3" s="1"/>
  <c r="F455" i="2" l="1"/>
  <c r="D456" i="2"/>
  <c r="G456" i="2" s="1"/>
  <c r="C256" i="1"/>
  <c r="E256" i="1" s="1"/>
  <c r="D257" i="1" s="1"/>
  <c r="F264" i="3"/>
  <c r="D265" i="3" s="1"/>
  <c r="C456" i="2" l="1"/>
  <c r="E456" i="2" s="1"/>
  <c r="C257" i="1"/>
  <c r="C265" i="3"/>
  <c r="E265" i="3" s="1"/>
  <c r="E257" i="1" l="1"/>
  <c r="D258" i="1" s="1"/>
  <c r="F265" i="3"/>
  <c r="D266" i="3" s="1"/>
  <c r="F456" i="2" l="1"/>
  <c r="D457" i="2"/>
  <c r="G457" i="2" s="1"/>
  <c r="C258" i="1"/>
  <c r="E258" i="1" s="1"/>
  <c r="C266" i="3"/>
  <c r="E266" i="3" s="1"/>
  <c r="C457" i="2" l="1"/>
  <c r="E457" i="2" s="1"/>
  <c r="D259" i="1"/>
  <c r="F266" i="3"/>
  <c r="D267" i="3" s="1"/>
  <c r="C259" i="1" l="1"/>
  <c r="C267" i="3"/>
  <c r="E267" i="3" s="1"/>
  <c r="F457" i="2" l="1"/>
  <c r="D458" i="2"/>
  <c r="G458" i="2" s="1"/>
  <c r="E259" i="1"/>
  <c r="D260" i="1" s="1"/>
  <c r="F267" i="3"/>
  <c r="D268" i="3" s="1"/>
  <c r="C458" i="2" l="1"/>
  <c r="E458" i="2" s="1"/>
  <c r="C260" i="1"/>
  <c r="C268" i="3"/>
  <c r="E268" i="3" s="1"/>
  <c r="E260" i="1" l="1"/>
  <c r="D261" i="1" s="1"/>
  <c r="C261" i="1"/>
  <c r="F268" i="3"/>
  <c r="D269" i="3" s="1"/>
  <c r="F458" i="2" l="1"/>
  <c r="D459" i="2"/>
  <c r="G459" i="2" s="1"/>
  <c r="E261" i="1"/>
  <c r="D262" i="1" s="1"/>
  <c r="C269" i="3"/>
  <c r="E269" i="3" s="1"/>
  <c r="C459" i="2" l="1"/>
  <c r="E459" i="2" s="1"/>
  <c r="C262" i="1"/>
  <c r="E262" i="1" s="1"/>
  <c r="F269" i="3"/>
  <c r="D270" i="3" s="1"/>
  <c r="D263" i="1" l="1"/>
  <c r="C270" i="3"/>
  <c r="E270" i="3" s="1"/>
  <c r="F459" i="2" l="1"/>
  <c r="D460" i="2"/>
  <c r="G460" i="2" s="1"/>
  <c r="C263" i="1"/>
  <c r="F270" i="3"/>
  <c r="D271" i="3" s="1"/>
  <c r="C460" i="2" l="1"/>
  <c r="E460" i="2" s="1"/>
  <c r="E263" i="1"/>
  <c r="D264" i="1" s="1"/>
  <c r="C264" i="1"/>
  <c r="C271" i="3"/>
  <c r="E271" i="3" s="1"/>
  <c r="E264" i="1" l="1"/>
  <c r="D265" i="1" s="1"/>
  <c r="F271" i="3"/>
  <c r="D272" i="3" s="1"/>
  <c r="F460" i="2" l="1"/>
  <c r="D461" i="2"/>
  <c r="G461" i="2" s="1"/>
  <c r="C265" i="1"/>
  <c r="C272" i="3"/>
  <c r="E272" i="3" s="1"/>
  <c r="C461" i="2" l="1"/>
  <c r="E461" i="2" s="1"/>
  <c r="E265" i="1"/>
  <c r="D266" i="1" s="1"/>
  <c r="C266" i="1"/>
  <c r="E266" i="1" s="1"/>
  <c r="F272" i="3"/>
  <c r="D273" i="3" s="1"/>
  <c r="D267" i="1" l="1"/>
  <c r="C273" i="3"/>
  <c r="E273" i="3" s="1"/>
  <c r="F461" i="2" l="1"/>
  <c r="D462" i="2"/>
  <c r="G462" i="2" s="1"/>
  <c r="C267" i="1"/>
  <c r="F273" i="3"/>
  <c r="D274" i="3" s="1"/>
  <c r="C462" i="2" l="1"/>
  <c r="E462" i="2" s="1"/>
  <c r="E267" i="1"/>
  <c r="D268" i="1" s="1"/>
  <c r="C268" i="1"/>
  <c r="E268" i="1" s="1"/>
  <c r="C274" i="3"/>
  <c r="E274" i="3" s="1"/>
  <c r="D269" i="1" l="1"/>
  <c r="F274" i="3"/>
  <c r="D275" i="3" s="1"/>
  <c r="F462" i="2" l="1"/>
  <c r="D463" i="2"/>
  <c r="G463" i="2" s="1"/>
  <c r="C269" i="1"/>
  <c r="C275" i="3"/>
  <c r="E275" i="3" s="1"/>
  <c r="C463" i="2" l="1"/>
  <c r="E463" i="2" s="1"/>
  <c r="E269" i="1"/>
  <c r="D270" i="1" s="1"/>
  <c r="C270" i="1"/>
  <c r="F275" i="3"/>
  <c r="D276" i="3" s="1"/>
  <c r="E270" i="1" l="1"/>
  <c r="D271" i="1" s="1"/>
  <c r="C276" i="3"/>
  <c r="E276" i="3" s="1"/>
  <c r="F463" i="2" l="1"/>
  <c r="D464" i="2"/>
  <c r="G464" i="2" s="1"/>
  <c r="C271" i="1"/>
  <c r="F276" i="3"/>
  <c r="D277" i="3" s="1"/>
  <c r="C464" i="2" l="1"/>
  <c r="E464" i="2" s="1"/>
  <c r="E271" i="1"/>
  <c r="D272" i="1" s="1"/>
  <c r="C272" i="1"/>
  <c r="E272" i="1" s="1"/>
  <c r="C277" i="3"/>
  <c r="E277" i="3" s="1"/>
  <c r="D273" i="1" l="1"/>
  <c r="F277" i="3"/>
  <c r="D278" i="3" s="1"/>
  <c r="F464" i="2" l="1"/>
  <c r="D465" i="2"/>
  <c r="G465" i="2" s="1"/>
  <c r="C273" i="1"/>
  <c r="C278" i="3"/>
  <c r="E278" i="3" s="1"/>
  <c r="C465" i="2" l="1"/>
  <c r="E465" i="2" s="1"/>
  <c r="E273" i="1"/>
  <c r="D274" i="1" s="1"/>
  <c r="C274" i="1"/>
  <c r="F278" i="3"/>
  <c r="D279" i="3" s="1"/>
  <c r="E274" i="1" l="1"/>
  <c r="D275" i="1" s="1"/>
  <c r="C279" i="3"/>
  <c r="E279" i="3" s="1"/>
  <c r="F465" i="2" l="1"/>
  <c r="D466" i="2"/>
  <c r="G466" i="2" s="1"/>
  <c r="C275" i="1"/>
  <c r="F279" i="3"/>
  <c r="D280" i="3" s="1"/>
  <c r="C466" i="2" l="1"/>
  <c r="E466" i="2" s="1"/>
  <c r="E275" i="1"/>
  <c r="D276" i="1" s="1"/>
  <c r="C276" i="1"/>
  <c r="E276" i="1" s="1"/>
  <c r="C280" i="3"/>
  <c r="E280" i="3" s="1"/>
  <c r="D277" i="1" l="1"/>
  <c r="F280" i="3"/>
  <c r="D281" i="3" s="1"/>
  <c r="F466" i="2" l="1"/>
  <c r="D467" i="2"/>
  <c r="G467" i="2" s="1"/>
  <c r="C277" i="1"/>
  <c r="C281" i="3"/>
  <c r="E281" i="3" s="1"/>
  <c r="C467" i="2" l="1"/>
  <c r="E467" i="2" s="1"/>
  <c r="E277" i="1"/>
  <c r="D278" i="1" s="1"/>
  <c r="C278" i="1"/>
  <c r="E278" i="1" s="1"/>
  <c r="F281" i="3"/>
  <c r="D282" i="3" s="1"/>
  <c r="D279" i="1" l="1"/>
  <c r="C282" i="3"/>
  <c r="E282" i="3" s="1"/>
  <c r="F467" i="2" l="1"/>
  <c r="D468" i="2"/>
  <c r="G468" i="2" s="1"/>
  <c r="C279" i="1"/>
  <c r="F282" i="3"/>
  <c r="D283" i="3" s="1"/>
  <c r="C468" i="2" l="1"/>
  <c r="E468" i="2" s="1"/>
  <c r="E279" i="1"/>
  <c r="D280" i="1" s="1"/>
  <c r="C280" i="1"/>
  <c r="E280" i="1" s="1"/>
  <c r="C283" i="3"/>
  <c r="E283" i="3" s="1"/>
  <c r="D281" i="1" l="1"/>
  <c r="F283" i="3"/>
  <c r="D284" i="3" s="1"/>
  <c r="F468" i="2" l="1"/>
  <c r="D469" i="2"/>
  <c r="G469" i="2" s="1"/>
  <c r="C281" i="1"/>
  <c r="C284" i="3"/>
  <c r="E284" i="3" s="1"/>
  <c r="C469" i="2" l="1"/>
  <c r="E469" i="2" s="1"/>
  <c r="E281" i="1"/>
  <c r="D282" i="1" s="1"/>
  <c r="C282" i="1"/>
  <c r="F284" i="3"/>
  <c r="D285" i="3" s="1"/>
  <c r="E282" i="1" l="1"/>
  <c r="D283" i="1" s="1"/>
  <c r="C285" i="3"/>
  <c r="E285" i="3" s="1"/>
  <c r="F469" i="2" l="1"/>
  <c r="D470" i="2"/>
  <c r="G470" i="2" s="1"/>
  <c r="C283" i="1"/>
  <c r="F285" i="3"/>
  <c r="D286" i="3" s="1"/>
  <c r="C470" i="2" l="1"/>
  <c r="E470" i="2" s="1"/>
  <c r="E283" i="1"/>
  <c r="D284" i="1" s="1"/>
  <c r="C284" i="1"/>
  <c r="E284" i="1" s="1"/>
  <c r="C286" i="3"/>
  <c r="E286" i="3" s="1"/>
  <c r="D285" i="1" l="1"/>
  <c r="F286" i="3"/>
  <c r="D287" i="3" s="1"/>
  <c r="F470" i="2" l="1"/>
  <c r="D471" i="2"/>
  <c r="G471" i="2" s="1"/>
  <c r="C285" i="1"/>
  <c r="C287" i="3"/>
  <c r="E287" i="3" s="1"/>
  <c r="C471" i="2" l="1"/>
  <c r="E471" i="2" s="1"/>
  <c r="E285" i="1"/>
  <c r="D286" i="1" s="1"/>
  <c r="C286" i="1"/>
  <c r="E286" i="1" s="1"/>
  <c r="F287" i="3"/>
  <c r="D288" i="3" s="1"/>
  <c r="D287" i="1" l="1"/>
  <c r="C287" i="1"/>
  <c r="E287" i="1" s="1"/>
  <c r="C288" i="3"/>
  <c r="E288" i="3" s="1"/>
  <c r="F471" i="2" l="1"/>
  <c r="D472" i="2"/>
  <c r="G472" i="2" s="1"/>
  <c r="D288" i="1"/>
  <c r="C288" i="1"/>
  <c r="F288" i="3"/>
  <c r="D289" i="3" s="1"/>
  <c r="C472" i="2" l="1"/>
  <c r="E472" i="2" s="1"/>
  <c r="E288" i="1"/>
  <c r="C289" i="3"/>
  <c r="E289" i="3" s="1"/>
  <c r="D289" i="1" l="1"/>
  <c r="F289" i="3"/>
  <c r="D290" i="3" s="1"/>
  <c r="F472" i="2" l="1"/>
  <c r="D473" i="2"/>
  <c r="G473" i="2" s="1"/>
  <c r="C289" i="1"/>
  <c r="E289" i="1" s="1"/>
  <c r="D290" i="1" s="1"/>
  <c r="C290" i="3"/>
  <c r="E290" i="3" s="1"/>
  <c r="C473" i="2" l="1"/>
  <c r="E473" i="2" s="1"/>
  <c r="C290" i="1"/>
  <c r="E290" i="1" s="1"/>
  <c r="D291" i="1" s="1"/>
  <c r="F290" i="3"/>
  <c r="D291" i="3" s="1"/>
  <c r="C291" i="1" l="1"/>
  <c r="C291" i="3"/>
  <c r="E291" i="3" s="1"/>
  <c r="F473" i="2" l="1"/>
  <c r="D474" i="2"/>
  <c r="G474" i="2" s="1"/>
  <c r="E291" i="1"/>
  <c r="D292" i="1" s="1"/>
  <c r="F291" i="3"/>
  <c r="D292" i="3" s="1"/>
  <c r="C474" i="2" l="1"/>
  <c r="E474" i="2" s="1"/>
  <c r="C292" i="1"/>
  <c r="C292" i="3"/>
  <c r="E292" i="3" s="1"/>
  <c r="E292" i="1" l="1"/>
  <c r="F292" i="3"/>
  <c r="D293" i="3" s="1"/>
  <c r="F474" i="2" l="1"/>
  <c r="D475" i="2"/>
  <c r="G475" i="2" s="1"/>
  <c r="D293" i="1"/>
  <c r="C293" i="3"/>
  <c r="E293" i="3" s="1"/>
  <c r="C475" i="2" l="1"/>
  <c r="E475" i="2" s="1"/>
  <c r="C293" i="1"/>
  <c r="E293" i="1" s="1"/>
  <c r="D294" i="1" s="1"/>
  <c r="F293" i="3"/>
  <c r="D294" i="3" s="1"/>
  <c r="C294" i="1" l="1"/>
  <c r="E294" i="1" s="1"/>
  <c r="C294" i="3"/>
  <c r="E294" i="3" s="1"/>
  <c r="F475" i="2" l="1"/>
  <c r="D476" i="2"/>
  <c r="G476" i="2" s="1"/>
  <c r="D295" i="1"/>
  <c r="F294" i="3"/>
  <c r="D295" i="3" s="1"/>
  <c r="C476" i="2" l="1"/>
  <c r="E476" i="2" s="1"/>
  <c r="C295" i="1"/>
  <c r="E295" i="1" s="1"/>
  <c r="D296" i="1" s="1"/>
  <c r="C295" i="3"/>
  <c r="E295" i="3" s="1"/>
  <c r="C296" i="1" l="1"/>
  <c r="E296" i="1" s="1"/>
  <c r="F295" i="3"/>
  <c r="D296" i="3" s="1"/>
  <c r="F476" i="2" l="1"/>
  <c r="D477" i="2"/>
  <c r="G477" i="2" s="1"/>
  <c r="D297" i="1"/>
  <c r="C296" i="3"/>
  <c r="E296" i="3" s="1"/>
  <c r="C477" i="2" l="1"/>
  <c r="E477" i="2" s="1"/>
  <c r="C297" i="1"/>
  <c r="E297" i="1" s="1"/>
  <c r="D298" i="1" s="1"/>
  <c r="F296" i="3"/>
  <c r="D297" i="3" s="1"/>
  <c r="C298" i="1" l="1"/>
  <c r="E298" i="1" s="1"/>
  <c r="D299" i="1" s="1"/>
  <c r="C297" i="3"/>
  <c r="E297" i="3" s="1"/>
  <c r="F477" i="2" l="1"/>
  <c r="D478" i="2"/>
  <c r="G478" i="2" s="1"/>
  <c r="C299" i="1"/>
  <c r="F297" i="3"/>
  <c r="D298" i="3" s="1"/>
  <c r="C478" i="2" l="1"/>
  <c r="E478" i="2" s="1"/>
  <c r="E299" i="1"/>
  <c r="D300" i="1" s="1"/>
  <c r="C298" i="3"/>
  <c r="E298" i="3" s="1"/>
  <c r="C300" i="1" l="1"/>
  <c r="F298" i="3"/>
  <c r="D299" i="3" s="1"/>
  <c r="F478" i="2" l="1"/>
  <c r="D479" i="2"/>
  <c r="G479" i="2" s="1"/>
  <c r="E300" i="1"/>
  <c r="C299" i="3"/>
  <c r="E299" i="3" s="1"/>
  <c r="C479" i="2" l="1"/>
  <c r="E479" i="2" s="1"/>
  <c r="D301" i="1"/>
  <c r="F299" i="3"/>
  <c r="D300" i="3" s="1"/>
  <c r="C301" i="1" l="1"/>
  <c r="C300" i="3"/>
  <c r="E300" i="3" s="1"/>
  <c r="F479" i="2" l="1"/>
  <c r="D480" i="2"/>
  <c r="G480" i="2" s="1"/>
  <c r="E301" i="1"/>
  <c r="D302" i="1" s="1"/>
  <c r="C302" i="1"/>
  <c r="E302" i="1" s="1"/>
  <c r="F300" i="3"/>
  <c r="D301" i="3" s="1"/>
  <c r="C480" i="2" l="1"/>
  <c r="E480" i="2" s="1"/>
  <c r="D303" i="1"/>
  <c r="C303" i="1"/>
  <c r="E303" i="1" s="1"/>
  <c r="C301" i="3"/>
  <c r="E301" i="3" s="1"/>
  <c r="D304" i="1" l="1"/>
  <c r="C304" i="1"/>
  <c r="F301" i="3"/>
  <c r="D302" i="3" s="1"/>
  <c r="F480" i="2" l="1"/>
  <c r="D481" i="2"/>
  <c r="G481" i="2" s="1"/>
  <c r="E304" i="1"/>
  <c r="C302" i="3"/>
  <c r="E302" i="3" s="1"/>
  <c r="C481" i="2" l="1"/>
  <c r="E481" i="2" s="1"/>
  <c r="D305" i="1"/>
  <c r="F302" i="3"/>
  <c r="D303" i="3" s="1"/>
  <c r="C305" i="1" l="1"/>
  <c r="E305" i="1" s="1"/>
  <c r="D306" i="1" s="1"/>
  <c r="C303" i="3"/>
  <c r="E303" i="3" s="1"/>
  <c r="F481" i="2" l="1"/>
  <c r="D482" i="2"/>
  <c r="G482" i="2" s="1"/>
  <c r="C306" i="1"/>
  <c r="E306" i="1" s="1"/>
  <c r="D307" i="1" s="1"/>
  <c r="F303" i="3"/>
  <c r="D304" i="3" s="1"/>
  <c r="C482" i="2" l="1"/>
  <c r="E482" i="2" s="1"/>
  <c r="C307" i="1"/>
  <c r="C304" i="3"/>
  <c r="E304" i="3" s="1"/>
  <c r="E307" i="1" l="1"/>
  <c r="D308" i="1" s="1"/>
  <c r="F304" i="3"/>
  <c r="D305" i="3" s="1"/>
  <c r="F482" i="2" l="1"/>
  <c r="D483" i="2"/>
  <c r="G483" i="2" s="1"/>
  <c r="C308" i="1"/>
  <c r="C305" i="3"/>
  <c r="E305" i="3" s="1"/>
  <c r="C483" i="2" l="1"/>
  <c r="E483" i="2" s="1"/>
  <c r="E308" i="1"/>
  <c r="F305" i="3"/>
  <c r="D306" i="3" s="1"/>
  <c r="D309" i="1" l="1"/>
  <c r="C306" i="3"/>
  <c r="E306" i="3" s="1"/>
  <c r="F483" i="2" l="1"/>
  <c r="D484" i="2"/>
  <c r="G484" i="2" s="1"/>
  <c r="C309" i="1"/>
  <c r="E309" i="1" s="1"/>
  <c r="D310" i="1" s="1"/>
  <c r="F306" i="3"/>
  <c r="D307" i="3" s="1"/>
  <c r="C484" i="2" l="1"/>
  <c r="E484" i="2" s="1"/>
  <c r="C310" i="1"/>
  <c r="E310" i="1" s="1"/>
  <c r="C307" i="3"/>
  <c r="E307" i="3" s="1"/>
  <c r="D311" i="1" l="1"/>
  <c r="F307" i="3"/>
  <c r="D308" i="3" s="1"/>
  <c r="F484" i="2" l="1"/>
  <c r="D485" i="2"/>
  <c r="G485" i="2" s="1"/>
  <c r="C311" i="1"/>
  <c r="E311" i="1" s="1"/>
  <c r="D312" i="1" s="1"/>
  <c r="C308" i="3"/>
  <c r="E308" i="3" s="1"/>
  <c r="C485" i="2" l="1"/>
  <c r="E485" i="2" s="1"/>
  <c r="C312" i="1"/>
  <c r="E312" i="1" s="1"/>
  <c r="F308" i="3"/>
  <c r="D309" i="3" s="1"/>
  <c r="D313" i="1" l="1"/>
  <c r="C309" i="3"/>
  <c r="E309" i="3" s="1"/>
  <c r="F485" i="2" l="1"/>
  <c r="D486" i="2"/>
  <c r="G486" i="2" s="1"/>
  <c r="C313" i="1"/>
  <c r="E313" i="1" s="1"/>
  <c r="D314" i="1" s="1"/>
  <c r="F309" i="3"/>
  <c r="D310" i="3" s="1"/>
  <c r="C486" i="2" l="1"/>
  <c r="E486" i="2" s="1"/>
  <c r="C314" i="1"/>
  <c r="E314" i="1" s="1"/>
  <c r="D315" i="1" s="1"/>
  <c r="C310" i="3"/>
  <c r="E310" i="3" s="1"/>
  <c r="C315" i="1" l="1"/>
  <c r="F310" i="3"/>
  <c r="D311" i="3" s="1"/>
  <c r="F486" i="2" l="1"/>
  <c r="D487" i="2"/>
  <c r="G487" i="2" s="1"/>
  <c r="E315" i="1"/>
  <c r="D316" i="1" s="1"/>
  <c r="C311" i="3"/>
  <c r="E311" i="3" s="1"/>
  <c r="C487" i="2" l="1"/>
  <c r="E487" i="2" s="1"/>
  <c r="C316" i="1"/>
  <c r="F311" i="3"/>
  <c r="D312" i="3" s="1"/>
  <c r="E316" i="1" l="1"/>
  <c r="C312" i="3"/>
  <c r="E312" i="3" s="1"/>
  <c r="F487" i="2" l="1"/>
  <c r="D488" i="2"/>
  <c r="G488" i="2" s="1"/>
  <c r="D317" i="1"/>
  <c r="F312" i="3"/>
  <c r="D313" i="3" s="1"/>
  <c r="C488" i="2" l="1"/>
  <c r="E488" i="2" s="1"/>
  <c r="C317" i="1"/>
  <c r="C313" i="3"/>
  <c r="E313" i="3" s="1"/>
  <c r="E317" i="1" l="1"/>
  <c r="D318" i="1" s="1"/>
  <c r="C318" i="1"/>
  <c r="E318" i="1" s="1"/>
  <c r="F313" i="3"/>
  <c r="D314" i="3" s="1"/>
  <c r="F488" i="2" l="1"/>
  <c r="D489" i="2"/>
  <c r="G489" i="2" s="1"/>
  <c r="D319" i="1"/>
  <c r="C319" i="1"/>
  <c r="E319" i="1" s="1"/>
  <c r="C314" i="3"/>
  <c r="E314" i="3" s="1"/>
  <c r="C489" i="2" l="1"/>
  <c r="E489" i="2" s="1"/>
  <c r="D320" i="1"/>
  <c r="C320" i="1"/>
  <c r="F314" i="3"/>
  <c r="D315" i="3" s="1"/>
  <c r="E320" i="1" l="1"/>
  <c r="C315" i="3"/>
  <c r="E315" i="3" s="1"/>
  <c r="F489" i="2" l="1"/>
  <c r="D490" i="2"/>
  <c r="G490" i="2" s="1"/>
  <c r="D321" i="1"/>
  <c r="F315" i="3"/>
  <c r="D316" i="3" s="1"/>
  <c r="C490" i="2" l="1"/>
  <c r="E490" i="2" s="1"/>
  <c r="C321" i="1"/>
  <c r="E321" i="1" s="1"/>
  <c r="D322" i="1" s="1"/>
  <c r="C316" i="3"/>
  <c r="E316" i="3" s="1"/>
  <c r="C322" i="1" l="1"/>
  <c r="E322" i="1" s="1"/>
  <c r="D323" i="1" s="1"/>
  <c r="F316" i="3"/>
  <c r="D317" i="3" s="1"/>
  <c r="F490" i="2" l="1"/>
  <c r="D491" i="2"/>
  <c r="G491" i="2" s="1"/>
  <c r="C323" i="1"/>
  <c r="C317" i="3"/>
  <c r="E317" i="3" s="1"/>
  <c r="C491" i="2" l="1"/>
  <c r="E491" i="2" s="1"/>
  <c r="E323" i="1"/>
  <c r="D324" i="1" s="1"/>
  <c r="F317" i="3"/>
  <c r="D318" i="3" s="1"/>
  <c r="C324" i="1" l="1"/>
  <c r="C318" i="3"/>
  <c r="E318" i="3" s="1"/>
  <c r="F491" i="2" l="1"/>
  <c r="D492" i="2"/>
  <c r="G492" i="2" s="1"/>
  <c r="E324" i="1"/>
  <c r="F318" i="3"/>
  <c r="D319" i="3" s="1"/>
  <c r="C492" i="2" l="1"/>
  <c r="E492" i="2" s="1"/>
  <c r="D325" i="1"/>
  <c r="C319" i="3"/>
  <c r="E319" i="3" s="1"/>
  <c r="C325" i="1" l="1"/>
  <c r="E325" i="1" s="1"/>
  <c r="D326" i="1" s="1"/>
  <c r="F319" i="3"/>
  <c r="D320" i="3" s="1"/>
  <c r="F492" i="2" l="1"/>
  <c r="D493" i="2"/>
  <c r="G493" i="2" s="1"/>
  <c r="C326" i="1"/>
  <c r="E326" i="1" s="1"/>
  <c r="C320" i="3"/>
  <c r="E320" i="3" s="1"/>
  <c r="C493" i="2" l="1"/>
  <c r="E493" i="2" s="1"/>
  <c r="D327" i="1"/>
  <c r="F320" i="3"/>
  <c r="D321" i="3" s="1"/>
  <c r="C327" i="1" l="1"/>
  <c r="E327" i="1" s="1"/>
  <c r="D328" i="1" s="1"/>
  <c r="C321" i="3"/>
  <c r="E321" i="3" s="1"/>
  <c r="F493" i="2" l="1"/>
  <c r="D494" i="2"/>
  <c r="G494" i="2" s="1"/>
  <c r="C328" i="1"/>
  <c r="E328" i="1" s="1"/>
  <c r="F321" i="3"/>
  <c r="D322" i="3" s="1"/>
  <c r="C494" i="2" l="1"/>
  <c r="E494" i="2" s="1"/>
  <c r="D329" i="1"/>
  <c r="C322" i="3"/>
  <c r="E322" i="3" s="1"/>
  <c r="C329" i="1" l="1"/>
  <c r="E329" i="1" s="1"/>
  <c r="D330" i="1" s="1"/>
  <c r="F322" i="3"/>
  <c r="D323" i="3" s="1"/>
  <c r="F494" i="2" l="1"/>
  <c r="D495" i="2"/>
  <c r="G495" i="2" s="1"/>
  <c r="C330" i="1"/>
  <c r="E330" i="1" s="1"/>
  <c r="D331" i="1" s="1"/>
  <c r="C323" i="3"/>
  <c r="E323" i="3" s="1"/>
  <c r="C495" i="2" l="1"/>
  <c r="E495" i="2" s="1"/>
  <c r="C331" i="1"/>
  <c r="F323" i="3"/>
  <c r="D324" i="3" s="1"/>
  <c r="E331" i="1" l="1"/>
  <c r="D332" i="1" s="1"/>
  <c r="C324" i="3"/>
  <c r="E324" i="3" s="1"/>
  <c r="F495" i="2" l="1"/>
  <c r="D496" i="2"/>
  <c r="G496" i="2" s="1"/>
  <c r="C332" i="1"/>
  <c r="F324" i="3"/>
  <c r="D325" i="3" s="1"/>
  <c r="C496" i="2" l="1"/>
  <c r="E496" i="2" s="1"/>
  <c r="E332" i="1"/>
  <c r="C325" i="3"/>
  <c r="E325" i="3" s="1"/>
  <c r="D333" i="1" l="1"/>
  <c r="F325" i="3"/>
  <c r="D326" i="3" s="1"/>
  <c r="F496" i="2" l="1"/>
  <c r="D497" i="2"/>
  <c r="G497" i="2" s="1"/>
  <c r="C333" i="1"/>
  <c r="E333" i="1" s="1"/>
  <c r="D334" i="1" s="1"/>
  <c r="C326" i="3"/>
  <c r="E326" i="3" s="1"/>
  <c r="C497" i="2" l="1"/>
  <c r="E497" i="2" s="1"/>
  <c r="C334" i="1"/>
  <c r="E334" i="1" s="1"/>
  <c r="D335" i="1" s="1"/>
  <c r="F326" i="3"/>
  <c r="D327" i="3" s="1"/>
  <c r="C335" i="1" l="1"/>
  <c r="C327" i="3"/>
  <c r="E327" i="3" s="1"/>
  <c r="F497" i="2" l="1"/>
  <c r="D498" i="2"/>
  <c r="G498" i="2" s="1"/>
  <c r="E335" i="1"/>
  <c r="D336" i="1" s="1"/>
  <c r="C336" i="1"/>
  <c r="F327" i="3"/>
  <c r="D328" i="3" s="1"/>
  <c r="C498" i="2" l="1"/>
  <c r="E498" i="2" s="1"/>
  <c r="E336" i="1"/>
  <c r="D337" i="1" s="1"/>
  <c r="C328" i="3"/>
  <c r="E328" i="3" s="1"/>
  <c r="C337" i="1" l="1"/>
  <c r="E337" i="1" s="1"/>
  <c r="D338" i="1" s="1"/>
  <c r="F328" i="3"/>
  <c r="D329" i="3" s="1"/>
  <c r="F498" i="2" l="1"/>
  <c r="D499" i="2"/>
  <c r="G499" i="2" s="1"/>
  <c r="C338" i="1"/>
  <c r="C329" i="3"/>
  <c r="E329" i="3" s="1"/>
  <c r="C499" i="2" l="1"/>
  <c r="E499" i="2" s="1"/>
  <c r="E338" i="1"/>
  <c r="D339" i="1" s="1"/>
  <c r="F329" i="3"/>
  <c r="D330" i="3" s="1"/>
  <c r="C339" i="1" l="1"/>
  <c r="C330" i="3"/>
  <c r="E330" i="3" s="1"/>
  <c r="F499" i="2" l="1"/>
  <c r="D500" i="2"/>
  <c r="G500" i="2" s="1"/>
  <c r="E339" i="1"/>
  <c r="D340" i="1" s="1"/>
  <c r="F330" i="3"/>
  <c r="D331" i="3" s="1"/>
  <c r="C500" i="2" l="1"/>
  <c r="E500" i="2" s="1"/>
  <c r="C340" i="1"/>
  <c r="C331" i="3"/>
  <c r="E331" i="3" s="1"/>
  <c r="E340" i="1" l="1"/>
  <c r="F331" i="3"/>
  <c r="D332" i="3" s="1"/>
  <c r="F500" i="2" l="1"/>
  <c r="D501" i="2"/>
  <c r="G501" i="2" s="1"/>
  <c r="D341" i="1"/>
  <c r="C332" i="3"/>
  <c r="E332" i="3" s="1"/>
  <c r="C501" i="2" l="1"/>
  <c r="E501" i="2" s="1"/>
  <c r="C341" i="1"/>
  <c r="E341" i="1" s="1"/>
  <c r="D342" i="1" s="1"/>
  <c r="F332" i="3"/>
  <c r="D333" i="3" s="1"/>
  <c r="C342" i="1" l="1"/>
  <c r="E342" i="1" s="1"/>
  <c r="C333" i="3"/>
  <c r="E333" i="3" s="1"/>
  <c r="F501" i="2" l="1"/>
  <c r="D502" i="2"/>
  <c r="G502" i="2" s="1"/>
  <c r="D343" i="1"/>
  <c r="F333" i="3"/>
  <c r="D334" i="3" s="1"/>
  <c r="C502" i="2" l="1"/>
  <c r="E502" i="2" s="1"/>
  <c r="C343" i="1"/>
  <c r="E343" i="1" s="1"/>
  <c r="D344" i="1" s="1"/>
  <c r="C334" i="3"/>
  <c r="E334" i="3" s="1"/>
  <c r="C344" i="1" l="1"/>
  <c r="E344" i="1" s="1"/>
  <c r="F334" i="3"/>
  <c r="D335" i="3" s="1"/>
  <c r="F502" i="2" l="1"/>
  <c r="D503" i="2"/>
  <c r="G503" i="2" s="1"/>
  <c r="D345" i="1"/>
  <c r="C335" i="3"/>
  <c r="E335" i="3" s="1"/>
  <c r="C503" i="2" l="1"/>
  <c r="E503" i="2" s="1"/>
  <c r="C345" i="1"/>
  <c r="E345" i="1" s="1"/>
  <c r="D346" i="1" s="1"/>
  <c r="F335" i="3"/>
  <c r="D336" i="3" s="1"/>
  <c r="C346" i="1" l="1"/>
  <c r="E346" i="1" s="1"/>
  <c r="D347" i="1" s="1"/>
  <c r="C336" i="3"/>
  <c r="E336" i="3" s="1"/>
  <c r="F503" i="2" l="1"/>
  <c r="D504" i="2"/>
  <c r="G504" i="2" s="1"/>
  <c r="C347" i="1"/>
  <c r="F336" i="3"/>
  <c r="D337" i="3" s="1"/>
  <c r="C504" i="2" l="1"/>
  <c r="E504" i="2" s="1"/>
  <c r="E347" i="1"/>
  <c r="D348" i="1" s="1"/>
  <c r="C337" i="3"/>
  <c r="E337" i="3" s="1"/>
  <c r="C348" i="1" l="1"/>
  <c r="F337" i="3"/>
  <c r="D338" i="3" s="1"/>
  <c r="F504" i="2" l="1"/>
  <c r="D505" i="2"/>
  <c r="G505" i="2" s="1"/>
  <c r="E348" i="1"/>
  <c r="D349" i="1" s="1"/>
  <c r="C338" i="3"/>
  <c r="E338" i="3" s="1"/>
  <c r="C505" i="2" l="1"/>
  <c r="E505" i="2" s="1"/>
  <c r="C349" i="1"/>
  <c r="F338" i="3"/>
  <c r="D339" i="3" s="1"/>
  <c r="E349" i="1" l="1"/>
  <c r="C339" i="3"/>
  <c r="E339" i="3" s="1"/>
  <c r="F505" i="2" l="1"/>
  <c r="D506" i="2"/>
  <c r="G506" i="2" s="1"/>
  <c r="D350" i="1"/>
  <c r="F339" i="3"/>
  <c r="D340" i="3" s="1"/>
  <c r="C506" i="2" l="1"/>
  <c r="E506" i="2" s="1"/>
  <c r="C350" i="1"/>
  <c r="E350" i="1" s="1"/>
  <c r="D351" i="1" s="1"/>
  <c r="C340" i="3"/>
  <c r="E340" i="3" s="1"/>
  <c r="C351" i="1" l="1"/>
  <c r="E351" i="1"/>
  <c r="D352" i="1" s="1"/>
  <c r="F340" i="3"/>
  <c r="D341" i="3" s="1"/>
  <c r="F506" i="2" l="1"/>
  <c r="D507" i="2"/>
  <c r="G507" i="2" s="1"/>
  <c r="C352" i="1"/>
  <c r="C341" i="3"/>
  <c r="E341" i="3" s="1"/>
  <c r="C507" i="2" l="1"/>
  <c r="E507" i="2" s="1"/>
  <c r="E352" i="1"/>
  <c r="F341" i="3"/>
  <c r="D342" i="3" s="1"/>
  <c r="C353" i="1" l="1"/>
  <c r="E353" i="1" s="1"/>
  <c r="D353" i="1"/>
  <c r="C342" i="3"/>
  <c r="E342" i="3" s="1"/>
  <c r="F507" i="2" l="1"/>
  <c r="D508" i="2"/>
  <c r="G508" i="2" s="1"/>
  <c r="D354" i="1"/>
  <c r="F342" i="3"/>
  <c r="D343" i="3" s="1"/>
  <c r="C508" i="2" l="1"/>
  <c r="E508" i="2" s="1"/>
  <c r="C354" i="1"/>
  <c r="E354" i="1" s="1"/>
  <c r="D355" i="1" s="1"/>
  <c r="C343" i="3"/>
  <c r="E343" i="3" s="1"/>
  <c r="C355" i="1" l="1"/>
  <c r="F343" i="3"/>
  <c r="D344" i="3" s="1"/>
  <c r="F508" i="2" l="1"/>
  <c r="D509" i="2"/>
  <c r="G509" i="2" s="1"/>
  <c r="E355" i="1"/>
  <c r="D356" i="1" s="1"/>
  <c r="C344" i="3"/>
  <c r="E344" i="3" s="1"/>
  <c r="C509" i="2" l="1"/>
  <c r="E509" i="2" s="1"/>
  <c r="C356" i="1"/>
  <c r="F344" i="3"/>
  <c r="D345" i="3" s="1"/>
  <c r="D510" i="2" l="1"/>
  <c r="G510" i="2" s="1"/>
  <c r="E356" i="1"/>
  <c r="C345" i="3"/>
  <c r="E345" i="3" s="1"/>
  <c r="C510" i="2" l="1"/>
  <c r="E510" i="2" s="1"/>
  <c r="F509" i="2"/>
  <c r="D357" i="1"/>
  <c r="C357" i="1" s="1"/>
  <c r="E357" i="1" s="1"/>
  <c r="F345" i="3"/>
  <c r="D346" i="3" s="1"/>
  <c r="F510" i="2" l="1"/>
  <c r="D358" i="1"/>
  <c r="C346" i="3"/>
  <c r="E346" i="3" s="1"/>
  <c r="C358" i="1" l="1"/>
  <c r="E358" i="1" s="1"/>
  <c r="F346" i="3"/>
  <c r="D347" i="3" s="1"/>
  <c r="D359" i="1" l="1"/>
  <c r="C359" i="1" s="1"/>
  <c r="E359" i="1" s="1"/>
  <c r="C347" i="3"/>
  <c r="E347" i="3" s="1"/>
  <c r="D360" i="1" l="1"/>
  <c r="F347" i="3"/>
  <c r="D348" i="3" s="1"/>
  <c r="C360" i="1" l="1"/>
  <c r="E360" i="1" s="1"/>
  <c r="C348" i="3"/>
  <c r="E348" i="3" s="1"/>
  <c r="D361" i="1" l="1"/>
  <c r="C361" i="1" s="1"/>
  <c r="E361" i="1" s="1"/>
  <c r="F348" i="3"/>
  <c r="D349" i="3" s="1"/>
  <c r="D362" i="1" l="1"/>
  <c r="C349" i="3"/>
  <c r="E349" i="3" s="1"/>
  <c r="C362" i="1" l="1"/>
  <c r="E362" i="1" s="1"/>
  <c r="D363" i="1" s="1"/>
  <c r="F349" i="3"/>
  <c r="D350" i="3" s="1"/>
  <c r="C363" i="1" l="1"/>
  <c r="C350" i="3"/>
  <c r="E350" i="3" s="1"/>
  <c r="E363" i="1" l="1"/>
  <c r="D364" i="1" s="1"/>
  <c r="F350" i="3"/>
  <c r="D351" i="3" s="1"/>
  <c r="C364" i="1" l="1"/>
  <c r="C351" i="3"/>
  <c r="E351" i="3" s="1"/>
  <c r="E364" i="1" l="1"/>
  <c r="F351" i="3"/>
  <c r="D352" i="3" s="1"/>
  <c r="D365" i="1" l="1"/>
  <c r="C365" i="1" s="1"/>
  <c r="E365" i="1" s="1"/>
  <c r="C352" i="3"/>
  <c r="E352" i="3" s="1"/>
  <c r="D366" i="1" l="1"/>
  <c r="F352" i="3"/>
  <c r="D353" i="3" s="1"/>
  <c r="C366" i="1" l="1"/>
  <c r="E366" i="1" s="1"/>
  <c r="D367" i="1" s="1"/>
  <c r="C353" i="3"/>
  <c r="E353" i="3" s="1"/>
  <c r="C367" i="1" l="1"/>
  <c r="F353" i="3"/>
  <c r="D354" i="3" s="1"/>
  <c r="E367" i="1" l="1"/>
  <c r="D368" i="1" s="1"/>
  <c r="C354" i="3"/>
  <c r="E354" i="3" s="1"/>
  <c r="C368" i="1" l="1"/>
  <c r="F354" i="3"/>
  <c r="D355" i="3" s="1"/>
  <c r="E368" i="1" l="1"/>
  <c r="D369" i="1" s="1"/>
  <c r="C355" i="3"/>
  <c r="E355" i="3" s="1"/>
  <c r="C369" i="1" l="1"/>
  <c r="F355" i="3"/>
  <c r="D356" i="3" s="1"/>
  <c r="E369" i="1" l="1"/>
  <c r="D370" i="1" s="1"/>
  <c r="C356" i="3"/>
  <c r="E356" i="3" s="1"/>
  <c r="C370" i="1" l="1"/>
  <c r="F356" i="3"/>
  <c r="D357" i="3" s="1"/>
  <c r="E370" i="1" l="1"/>
  <c r="D371" i="1" s="1"/>
  <c r="C357" i="3"/>
  <c r="E357" i="3" s="1"/>
  <c r="C371" i="1" l="1"/>
  <c r="F357" i="3"/>
  <c r="D358" i="3" s="1"/>
  <c r="E371" i="1" l="1"/>
  <c r="D372" i="1" s="1"/>
  <c r="C358" i="3"/>
  <c r="E358" i="3" s="1"/>
  <c r="C372" i="1" l="1"/>
  <c r="F358" i="3"/>
  <c r="D359" i="3" s="1"/>
  <c r="E372" i="1" l="1"/>
  <c r="C359" i="3"/>
  <c r="E359" i="3" s="1"/>
  <c r="D373" i="1" l="1"/>
  <c r="F359" i="3"/>
  <c r="D360" i="3" s="1"/>
  <c r="C373" i="1" l="1"/>
  <c r="E373" i="1" s="1"/>
  <c r="D374" i="1" s="1"/>
  <c r="C360" i="3"/>
  <c r="E360" i="3" s="1"/>
  <c r="C374" i="1" l="1"/>
  <c r="E374" i="1"/>
  <c r="F360" i="3"/>
  <c r="D361" i="3" s="1"/>
  <c r="D375" i="1" l="1"/>
  <c r="C361" i="3"/>
  <c r="E361" i="3" s="1"/>
  <c r="C375" i="1" l="1"/>
  <c r="E375" i="1" s="1"/>
  <c r="D376" i="1" s="1"/>
  <c r="F361" i="3"/>
  <c r="D362" i="3" s="1"/>
  <c r="C376" i="1" l="1"/>
  <c r="E376" i="1" s="1"/>
  <c r="C362" i="3"/>
  <c r="E362" i="3" s="1"/>
  <c r="D377" i="1" l="1"/>
  <c r="C377" i="1" s="1"/>
  <c r="E377" i="1" s="1"/>
  <c r="F362" i="3"/>
  <c r="D363" i="3" s="1"/>
  <c r="D378" i="1" l="1"/>
  <c r="C363" i="3"/>
  <c r="E363" i="3" s="1"/>
  <c r="C378" i="1" l="1"/>
  <c r="E378" i="1" s="1"/>
  <c r="D379" i="1" s="1"/>
  <c r="F363" i="3"/>
  <c r="D364" i="3" s="1"/>
  <c r="C364" i="3"/>
  <c r="E364" i="3" s="1"/>
  <c r="C379" i="1" l="1"/>
  <c r="F364" i="3"/>
  <c r="D365" i="3"/>
  <c r="E379" i="1" l="1"/>
  <c r="D380" i="1" s="1"/>
  <c r="C365" i="3"/>
  <c r="E365" i="3" s="1"/>
  <c r="C380" i="1" l="1"/>
  <c r="F365" i="3"/>
  <c r="D366" i="3" s="1"/>
  <c r="C366" i="3" s="1"/>
  <c r="E366" i="3" s="1"/>
  <c r="E380" i="1" l="1"/>
  <c r="F366" i="3"/>
  <c r="D367" i="3"/>
  <c r="D381" i="1" l="1"/>
  <c r="C367" i="3"/>
  <c r="E367" i="3" s="1"/>
  <c r="C381" i="1" l="1"/>
  <c r="F367" i="3"/>
  <c r="D368" i="3" s="1"/>
  <c r="C368" i="3"/>
  <c r="E368" i="3" s="1"/>
  <c r="E381" i="1" l="1"/>
  <c r="D382" i="1" s="1"/>
  <c r="C382" i="1"/>
  <c r="E382" i="1" s="1"/>
  <c r="F368" i="3"/>
  <c r="D369" i="3"/>
  <c r="D383" i="1" l="1"/>
  <c r="C369" i="3"/>
  <c r="E369" i="3" s="1"/>
  <c r="C383" i="1" l="1"/>
  <c r="E383" i="1" s="1"/>
  <c r="D384" i="1" s="1"/>
  <c r="F369" i="3"/>
  <c r="D370" i="3" s="1"/>
  <c r="C370" i="3"/>
  <c r="E370" i="3" s="1"/>
  <c r="C384" i="1" l="1"/>
  <c r="E384" i="1"/>
  <c r="D385" i="1" s="1"/>
  <c r="F370" i="3"/>
  <c r="D371" i="3"/>
  <c r="C385" i="1" l="1"/>
  <c r="E385" i="1"/>
  <c r="D386" i="1" s="1"/>
  <c r="C371" i="3"/>
  <c r="E371" i="3" s="1"/>
  <c r="C386" i="1" l="1"/>
  <c r="F371" i="3"/>
  <c r="D372" i="3" s="1"/>
  <c r="C372" i="3"/>
  <c r="E372" i="3" s="1"/>
  <c r="E386" i="1" l="1"/>
  <c r="D387" i="1" s="1"/>
  <c r="F372" i="3"/>
  <c r="D373" i="3"/>
  <c r="C387" i="1" l="1"/>
  <c r="C373" i="3"/>
  <c r="E373" i="3" s="1"/>
  <c r="E387" i="1" l="1"/>
  <c r="D388" i="1" s="1"/>
  <c r="F373" i="3"/>
  <c r="D374" i="3" s="1"/>
  <c r="C374" i="3"/>
  <c r="E374" i="3" s="1"/>
  <c r="C388" i="1" l="1"/>
  <c r="F374" i="3"/>
  <c r="D375" i="3"/>
  <c r="E388" i="1" l="1"/>
  <c r="C375" i="3"/>
  <c r="E375" i="3" s="1"/>
  <c r="D389" i="1" l="1"/>
  <c r="C389" i="1" s="1"/>
  <c r="E389" i="1" s="1"/>
  <c r="F375" i="3"/>
  <c r="D376" i="3" s="1"/>
  <c r="C376" i="3"/>
  <c r="E376" i="3" s="1"/>
  <c r="D390" i="1" l="1"/>
  <c r="C390" i="1"/>
  <c r="F376" i="3"/>
  <c r="D377" i="3" s="1"/>
  <c r="E390" i="1" l="1"/>
  <c r="D391" i="1" s="1"/>
  <c r="C377" i="3"/>
  <c r="E377" i="3" s="1"/>
  <c r="C391" i="1" l="1"/>
  <c r="E391" i="1" s="1"/>
  <c r="D392" i="1" s="1"/>
  <c r="F377" i="3"/>
  <c r="D378" i="3" s="1"/>
  <c r="C392" i="1" l="1"/>
  <c r="C378" i="3"/>
  <c r="E378" i="3" s="1"/>
  <c r="E392" i="1" l="1"/>
  <c r="F378" i="3"/>
  <c r="D379" i="3" s="1"/>
  <c r="C379" i="3" s="1"/>
  <c r="E379" i="3" s="1"/>
  <c r="D393" i="1" l="1"/>
  <c r="C393" i="1" s="1"/>
  <c r="E393" i="1" s="1"/>
  <c r="F379" i="3"/>
  <c r="D380" i="3" s="1"/>
  <c r="D394" i="1" l="1"/>
  <c r="C380" i="3"/>
  <c r="E380" i="3" s="1"/>
  <c r="C394" i="1" l="1"/>
  <c r="E394" i="1" s="1"/>
  <c r="D395" i="1" s="1"/>
  <c r="F380" i="3"/>
  <c r="D381" i="3" s="1"/>
  <c r="C381" i="3" s="1"/>
  <c r="E381" i="3" s="1"/>
  <c r="C395" i="1" l="1"/>
  <c r="F381" i="3"/>
  <c r="D382" i="3" s="1"/>
  <c r="E395" i="1" l="1"/>
  <c r="D396" i="1" s="1"/>
  <c r="C382" i="3"/>
  <c r="E382" i="3" s="1"/>
  <c r="C396" i="1" l="1"/>
  <c r="F382" i="3"/>
  <c r="D383" i="3" s="1"/>
  <c r="C383" i="3" s="1"/>
  <c r="E383" i="3" s="1"/>
  <c r="E396" i="1" l="1"/>
  <c r="F383" i="3"/>
  <c r="D384" i="3" s="1"/>
  <c r="D397" i="1" l="1"/>
  <c r="C384" i="3"/>
  <c r="E384" i="3" s="1"/>
  <c r="C397" i="1" l="1"/>
  <c r="E397" i="1" s="1"/>
  <c r="D398" i="1" s="1"/>
  <c r="F384" i="3"/>
  <c r="D385" i="3" s="1"/>
  <c r="C385" i="3" s="1"/>
  <c r="E385" i="3" s="1"/>
  <c r="C398" i="1" l="1"/>
  <c r="E398" i="1" s="1"/>
  <c r="D399" i="1" s="1"/>
  <c r="F385" i="3"/>
  <c r="D386" i="3" s="1"/>
  <c r="C399" i="1" l="1"/>
  <c r="C386" i="3"/>
  <c r="E386" i="3" s="1"/>
  <c r="E399" i="1" l="1"/>
  <c r="D400" i="1" s="1"/>
  <c r="F386" i="3"/>
  <c r="D387" i="3" s="1"/>
  <c r="C400" i="1" l="1"/>
  <c r="C387" i="3"/>
  <c r="E387" i="3" s="1"/>
  <c r="E400" i="1" l="1"/>
  <c r="F387" i="3"/>
  <c r="D388" i="3" s="1"/>
  <c r="C388" i="3"/>
  <c r="E388" i="3" s="1"/>
  <c r="D401" i="1" l="1"/>
  <c r="F388" i="3"/>
  <c r="D389" i="3" s="1"/>
  <c r="D402" i="1" l="1"/>
  <c r="C402" i="1" s="1"/>
  <c r="C401" i="1"/>
  <c r="E401" i="1" s="1"/>
  <c r="C389" i="3"/>
  <c r="E389" i="3" s="1"/>
  <c r="D403" i="1" l="1"/>
  <c r="E402" i="1"/>
  <c r="F389" i="3"/>
  <c r="D390" i="3" s="1"/>
  <c r="C390" i="3" s="1"/>
  <c r="E390" i="3" s="1"/>
  <c r="C403" i="1" l="1"/>
  <c r="F390" i="3"/>
  <c r="D391" i="3" s="1"/>
  <c r="E403" i="1" l="1"/>
  <c r="D404" i="1" s="1"/>
  <c r="C391" i="3"/>
  <c r="E391" i="3" s="1"/>
  <c r="C404" i="1" l="1"/>
  <c r="F391" i="3"/>
  <c r="D392" i="3" s="1"/>
  <c r="C392" i="3" s="1"/>
  <c r="E392" i="3" s="1"/>
  <c r="E404" i="1" l="1"/>
  <c r="F392" i="3"/>
  <c r="D393" i="3" s="1"/>
  <c r="D405" i="1" l="1"/>
  <c r="C393" i="3"/>
  <c r="E393" i="3" s="1"/>
  <c r="D406" i="1" l="1"/>
  <c r="C405" i="1"/>
  <c r="E405" i="1" s="1"/>
  <c r="F393" i="3"/>
  <c r="D394" i="3" s="1"/>
  <c r="C394" i="3"/>
  <c r="E394" i="3" s="1"/>
  <c r="C406" i="1" l="1"/>
  <c r="E406" i="1" s="1"/>
  <c r="F394" i="3"/>
  <c r="D395" i="3"/>
  <c r="D407" i="1" l="1"/>
  <c r="C395" i="3"/>
  <c r="E395" i="3" s="1"/>
  <c r="D408" i="1" l="1"/>
  <c r="C407" i="1"/>
  <c r="E407" i="1" s="1"/>
  <c r="F395" i="3"/>
  <c r="D396" i="3" s="1"/>
  <c r="C396" i="3" s="1"/>
  <c r="E396" i="3" s="1"/>
  <c r="C408" i="1" l="1"/>
  <c r="E408" i="1" s="1"/>
  <c r="F396" i="3"/>
  <c r="D397" i="3" s="1"/>
  <c r="D409" i="1" l="1"/>
  <c r="C397" i="3"/>
  <c r="E397" i="3" s="1"/>
  <c r="C409" i="1" l="1"/>
  <c r="E409" i="1" s="1"/>
  <c r="F397" i="3"/>
  <c r="D398" i="3" s="1"/>
  <c r="C398" i="3" s="1"/>
  <c r="E398" i="3" s="1"/>
  <c r="D410" i="1" l="1"/>
  <c r="C410" i="1" s="1"/>
  <c r="E410" i="1" s="1"/>
  <c r="F398" i="3"/>
  <c r="D399" i="3" s="1"/>
  <c r="C399" i="3" l="1"/>
  <c r="E399" i="3" s="1"/>
  <c r="F399" i="3" l="1"/>
  <c r="D400" i="3" s="1"/>
  <c r="C400" i="3" l="1"/>
  <c r="E400" i="3" s="1"/>
  <c r="F400" i="3" l="1"/>
  <c r="D401" i="3" s="1"/>
  <c r="C401" i="3" l="1"/>
  <c r="E401" i="3" s="1"/>
  <c r="F401" i="3" l="1"/>
  <c r="D402" i="3" s="1"/>
  <c r="C402" i="3" l="1"/>
  <c r="E402" i="3" s="1"/>
  <c r="F402" i="3" l="1"/>
  <c r="D403" i="3" s="1"/>
  <c r="C403" i="3" l="1"/>
  <c r="E403" i="3" s="1"/>
  <c r="F403" i="3" l="1"/>
  <c r="D404" i="3" s="1"/>
  <c r="C404" i="3" l="1"/>
  <c r="E404" i="3" s="1"/>
  <c r="F404" i="3" l="1"/>
  <c r="D405" i="3" s="1"/>
  <c r="C405" i="3" l="1"/>
  <c r="E405" i="3" s="1"/>
  <c r="F405" i="3" l="1"/>
  <c r="D406" i="3" s="1"/>
  <c r="C406" i="3" l="1"/>
  <c r="E406" i="3" s="1"/>
  <c r="F406" i="3" l="1"/>
  <c r="D407" i="3" s="1"/>
  <c r="C407" i="3" l="1"/>
  <c r="E407" i="3" s="1"/>
  <c r="F407" i="3" l="1"/>
  <c r="D408" i="3" s="1"/>
  <c r="C408" i="3" l="1"/>
  <c r="E408" i="3" s="1"/>
  <c r="F408" i="3" l="1"/>
  <c r="D409" i="3" s="1"/>
  <c r="C409" i="3" l="1"/>
  <c r="E409" i="3" s="1"/>
  <c r="F409" i="3" l="1"/>
  <c r="D410" i="3" s="1"/>
  <c r="C410" i="3" l="1"/>
  <c r="E410" i="3" s="1"/>
  <c r="F410" i="3" l="1"/>
  <c r="D411" i="3" s="1"/>
  <c r="C411" i="3" l="1"/>
  <c r="E411" i="3" s="1"/>
  <c r="F411" i="3" l="1"/>
  <c r="D412" i="3" s="1"/>
  <c r="C412" i="3" l="1"/>
  <c r="E412" i="3" s="1"/>
  <c r="F412" i="3" l="1"/>
  <c r="D413" i="3" s="1"/>
  <c r="C413" i="3" l="1"/>
  <c r="E413" i="3" s="1"/>
  <c r="F413" i="3" l="1"/>
  <c r="D414" i="3" s="1"/>
  <c r="C414" i="3" l="1"/>
  <c r="E414" i="3" s="1"/>
  <c r="F414" i="3" l="1"/>
  <c r="D415" i="3" s="1"/>
  <c r="C415" i="3" l="1"/>
  <c r="E415" i="3" s="1"/>
  <c r="F415" i="3" l="1"/>
  <c r="D416" i="3" s="1"/>
  <c r="C416" i="3" l="1"/>
  <c r="E416" i="3" s="1"/>
  <c r="F416" i="3" l="1"/>
  <c r="D417" i="3" s="1"/>
  <c r="C417" i="3" l="1"/>
  <c r="E417" i="3" s="1"/>
  <c r="F417" i="3" l="1"/>
  <c r="D418" i="3" s="1"/>
  <c r="C418" i="3" l="1"/>
  <c r="E418" i="3" s="1"/>
  <c r="F418" i="3" l="1"/>
  <c r="D419" i="3" s="1"/>
  <c r="C419" i="3" l="1"/>
  <c r="E419" i="3" s="1"/>
  <c r="F419" i="3" l="1"/>
  <c r="D420" i="3" s="1"/>
  <c r="C420" i="3" s="1"/>
  <c r="E420" i="3" s="1"/>
  <c r="F420" i="3" l="1"/>
  <c r="D421" i="3"/>
  <c r="C421" i="3" s="1"/>
  <c r="E421" i="3" s="1"/>
  <c r="F421" i="3" l="1"/>
  <c r="D422" i="3"/>
  <c r="C422" i="3" s="1"/>
  <c r="E422" i="3" s="1"/>
  <c r="F422" i="3" l="1"/>
  <c r="D423" i="3"/>
  <c r="C423" i="3" s="1"/>
  <c r="E423" i="3" s="1"/>
  <c r="F423" i="3" l="1"/>
  <c r="D424" i="3"/>
  <c r="C424" i="3" s="1"/>
  <c r="E424" i="3" s="1"/>
  <c r="F424" i="3" l="1"/>
  <c r="D425" i="3"/>
  <c r="C425" i="3" s="1"/>
  <c r="E425" i="3" s="1"/>
  <c r="F425" i="3" l="1"/>
  <c r="D426" i="3"/>
  <c r="C426" i="3" s="1"/>
  <c r="E426" i="3" s="1"/>
  <c r="F426" i="3" l="1"/>
  <c r="D427" i="3"/>
  <c r="C427" i="3" s="1"/>
  <c r="E427" i="3" s="1"/>
  <c r="F427" i="3" l="1"/>
  <c r="D428" i="3"/>
  <c r="C428" i="3" s="1"/>
  <c r="E428" i="3" s="1"/>
  <c r="F428" i="3" l="1"/>
  <c r="D429" i="3"/>
  <c r="C429" i="3" s="1"/>
  <c r="E429" i="3" s="1"/>
  <c r="F429" i="3" l="1"/>
  <c r="D430" i="3"/>
  <c r="C430" i="3" s="1"/>
  <c r="E430" i="3" s="1"/>
  <c r="F430" i="3" l="1"/>
  <c r="D431" i="3"/>
  <c r="C431" i="3" s="1"/>
  <c r="E431" i="3" s="1"/>
  <c r="F431" i="3" l="1"/>
  <c r="D432" i="3"/>
  <c r="C432" i="3" s="1"/>
  <c r="E432" i="3" s="1"/>
  <c r="F432" i="3" l="1"/>
  <c r="D433" i="3"/>
  <c r="C433" i="3" s="1"/>
  <c r="E433" i="3" s="1"/>
  <c r="F433" i="3" l="1"/>
  <c r="D434" i="3"/>
  <c r="C434" i="3" s="1"/>
  <c r="E434" i="3" s="1"/>
  <c r="F434" i="3" l="1"/>
  <c r="D435" i="3"/>
  <c r="C435" i="3" s="1"/>
  <c r="E435" i="3" s="1"/>
  <c r="F435" i="3" l="1"/>
  <c r="D436" i="3"/>
  <c r="C436" i="3" s="1"/>
  <c r="E436" i="3" s="1"/>
  <c r="F436" i="3" l="1"/>
  <c r="D437" i="3"/>
  <c r="C437" i="3" s="1"/>
  <c r="E437" i="3" s="1"/>
  <c r="F437" i="3" l="1"/>
  <c r="D438" i="3"/>
  <c r="C438" i="3" s="1"/>
  <c r="E438" i="3" s="1"/>
  <c r="F438" i="3" l="1"/>
  <c r="D439" i="3"/>
  <c r="C439" i="3" s="1"/>
  <c r="E439" i="3" s="1"/>
  <c r="F439" i="3" l="1"/>
  <c r="D440" i="3"/>
  <c r="C440" i="3" s="1"/>
  <c r="E440" i="3" s="1"/>
  <c r="F440" i="3" l="1"/>
  <c r="D441" i="3"/>
  <c r="C441" i="3" s="1"/>
  <c r="E441" i="3" s="1"/>
  <c r="F441" i="3" l="1"/>
  <c r="D442" i="3"/>
  <c r="C442" i="3" s="1"/>
  <c r="E442" i="3" s="1"/>
  <c r="F442" i="3" l="1"/>
  <c r="D443" i="3"/>
  <c r="C443" i="3" s="1"/>
  <c r="E443" i="3" s="1"/>
  <c r="F443" i="3" l="1"/>
  <c r="D444" i="3"/>
  <c r="C444" i="3" s="1"/>
  <c r="E444" i="3" s="1"/>
  <c r="F444" i="3" l="1"/>
  <c r="D445" i="3"/>
  <c r="C445" i="3" s="1"/>
  <c r="E445" i="3" s="1"/>
  <c r="F445" i="3" l="1"/>
  <c r="D446" i="3"/>
  <c r="C446" i="3" s="1"/>
  <c r="E446" i="3" s="1"/>
  <c r="F446" i="3" l="1"/>
  <c r="D447" i="3"/>
  <c r="C447" i="3" s="1"/>
  <c r="E447" i="3" s="1"/>
  <c r="F447" i="3" l="1"/>
  <c r="D448" i="3"/>
  <c r="C448" i="3" l="1"/>
  <c r="E448" i="3" s="1"/>
  <c r="F448" i="3" l="1"/>
  <c r="D449" i="3" s="1"/>
  <c r="C449" i="3" l="1"/>
  <c r="E449" i="3" s="1"/>
  <c r="F449" i="3" l="1"/>
  <c r="D450" i="3" s="1"/>
  <c r="C450" i="3" l="1"/>
  <c r="E450" i="3" s="1"/>
  <c r="F450" i="3" l="1"/>
  <c r="D451" i="3" s="1"/>
  <c r="C451" i="3" l="1"/>
  <c r="E451" i="3" s="1"/>
  <c r="F451" i="3" l="1"/>
  <c r="D452" i="3" s="1"/>
  <c r="C452" i="3" l="1"/>
  <c r="E452" i="3" s="1"/>
  <c r="F452" i="3" l="1"/>
  <c r="D453" i="3" s="1"/>
  <c r="C453" i="3" l="1"/>
  <c r="E453" i="3" s="1"/>
  <c r="F453" i="3" l="1"/>
  <c r="D454" i="3" s="1"/>
  <c r="C454" i="3" l="1"/>
  <c r="E454" i="3" s="1"/>
  <c r="F454" i="3" l="1"/>
  <c r="D455" i="3" s="1"/>
  <c r="C455" i="3" l="1"/>
  <c r="E455" i="3" s="1"/>
  <c r="F455" i="3" l="1"/>
  <c r="D456" i="3" s="1"/>
  <c r="C456" i="3" l="1"/>
  <c r="E456" i="3" s="1"/>
  <c r="F456" i="3" l="1"/>
  <c r="D457" i="3" s="1"/>
  <c r="C457" i="3" l="1"/>
  <c r="E457" i="3" s="1"/>
  <c r="F457" i="3" l="1"/>
  <c r="D458" i="3" s="1"/>
  <c r="C458" i="3" l="1"/>
  <c r="E458" i="3" s="1"/>
  <c r="F458" i="3" l="1"/>
  <c r="D459" i="3" s="1"/>
  <c r="C459" i="3" s="1"/>
  <c r="E459" i="3" s="1"/>
  <c r="F459" i="3" l="1"/>
  <c r="D460" i="3"/>
  <c r="C460" i="3" s="1"/>
  <c r="E460" i="3" s="1"/>
  <c r="F460" i="3" l="1"/>
  <c r="D461" i="3"/>
  <c r="C461" i="3" s="1"/>
  <c r="E461" i="3" s="1"/>
  <c r="F461" i="3" l="1"/>
  <c r="D462" i="3"/>
  <c r="C462" i="3" s="1"/>
  <c r="E462" i="3" s="1"/>
  <c r="F462" i="3" l="1"/>
  <c r="D463" i="3"/>
  <c r="C463" i="3" s="1"/>
  <c r="E463" i="3" s="1"/>
  <c r="F463" i="3" l="1"/>
  <c r="D464" i="3"/>
  <c r="C464" i="3" s="1"/>
  <c r="E464" i="3" s="1"/>
  <c r="F464" i="3" l="1"/>
  <c r="D465" i="3"/>
  <c r="C465" i="3" s="1"/>
  <c r="E465" i="3" s="1"/>
  <c r="F465" i="3" l="1"/>
  <c r="D466" i="3"/>
  <c r="C466" i="3" s="1"/>
  <c r="E466" i="3" s="1"/>
  <c r="F466" i="3" l="1"/>
  <c r="D467" i="3"/>
  <c r="C467" i="3" s="1"/>
  <c r="E467" i="3" s="1"/>
  <c r="F467" i="3" l="1"/>
  <c r="D468" i="3"/>
  <c r="C468" i="3" s="1"/>
  <c r="E468" i="3" s="1"/>
  <c r="F468" i="3" l="1"/>
  <c r="D469" i="3"/>
  <c r="C469" i="3" s="1"/>
  <c r="E469" i="3" s="1"/>
  <c r="F469" i="3" l="1"/>
  <c r="D470" i="3" s="1"/>
  <c r="C470" i="3" l="1"/>
  <c r="E470" i="3" s="1"/>
  <c r="F470" i="3" l="1"/>
  <c r="D471" i="3" s="1"/>
  <c r="C471" i="3" s="1"/>
  <c r="E471" i="3" s="1"/>
  <c r="F471" i="3" l="1"/>
  <c r="D472" i="3"/>
  <c r="C472" i="3" s="1"/>
  <c r="E472" i="3" s="1"/>
  <c r="F472" i="3" l="1"/>
  <c r="D473" i="3"/>
  <c r="C473" i="3" s="1"/>
  <c r="E473" i="3" s="1"/>
  <c r="F473" i="3" l="1"/>
  <c r="D474" i="3"/>
  <c r="C474" i="3" s="1"/>
  <c r="E474" i="3" s="1"/>
  <c r="F474" i="3" l="1"/>
  <c r="D475" i="3"/>
  <c r="C475" i="3" s="1"/>
  <c r="E475" i="3" s="1"/>
  <c r="F475" i="3" l="1"/>
  <c r="D476" i="3"/>
  <c r="C476" i="3" s="1"/>
  <c r="E476" i="3" s="1"/>
  <c r="F476" i="3" l="1"/>
  <c r="D477" i="3"/>
  <c r="C477" i="3" s="1"/>
  <c r="E477" i="3" s="1"/>
  <c r="F477" i="3" l="1"/>
  <c r="D478" i="3"/>
  <c r="C478" i="3" s="1"/>
  <c r="E478" i="3" s="1"/>
  <c r="F478" i="3" l="1"/>
  <c r="D479" i="3"/>
  <c r="C479" i="3" s="1"/>
  <c r="E479" i="3" s="1"/>
  <c r="F479" i="3" l="1"/>
  <c r="D480" i="3"/>
  <c r="C480" i="3" s="1"/>
  <c r="E480" i="3" s="1"/>
  <c r="F480" i="3" l="1"/>
  <c r="D481" i="3"/>
  <c r="C481" i="3" s="1"/>
  <c r="E481" i="3" s="1"/>
  <c r="F481" i="3" l="1"/>
  <c r="D482" i="3"/>
  <c r="C482" i="3" s="1"/>
  <c r="E482" i="3" s="1"/>
  <c r="F482" i="3" l="1"/>
  <c r="D483" i="3"/>
  <c r="C483" i="3" s="1"/>
  <c r="E483" i="3" s="1"/>
  <c r="F483" i="3" l="1"/>
  <c r="D484" i="3"/>
  <c r="C484" i="3" s="1"/>
  <c r="E484" i="3" s="1"/>
  <c r="F484" i="3" l="1"/>
  <c r="D485" i="3" s="1"/>
  <c r="C485" i="3" l="1"/>
  <c r="E485" i="3" s="1"/>
  <c r="F485" i="3" l="1"/>
  <c r="D486" i="3" s="1"/>
  <c r="C486" i="3" s="1"/>
  <c r="E486" i="3" s="1"/>
  <c r="F486" i="3" l="1"/>
  <c r="D487" i="3" s="1"/>
  <c r="C487" i="3" l="1"/>
  <c r="E487" i="3" s="1"/>
  <c r="F487" i="3" l="1"/>
  <c r="D488" i="3" s="1"/>
  <c r="C488" i="3" s="1"/>
  <c r="E488" i="3" s="1"/>
  <c r="F488" i="3" l="1"/>
  <c r="D489" i="3"/>
  <c r="C489" i="3" s="1"/>
  <c r="E489" i="3" s="1"/>
  <c r="F489" i="3" l="1"/>
  <c r="D490" i="3"/>
  <c r="C490" i="3" s="1"/>
  <c r="E490" i="3" s="1"/>
  <c r="F490" i="3" l="1"/>
  <c r="D491" i="3"/>
  <c r="C491" i="3" s="1"/>
  <c r="E491" i="3" s="1"/>
  <c r="F491" i="3" l="1"/>
  <c r="D492" i="3"/>
  <c r="C492" i="3" s="1"/>
  <c r="E492" i="3" s="1"/>
  <c r="F492" i="3" l="1"/>
  <c r="D493" i="3"/>
  <c r="C493" i="3" s="1"/>
  <c r="E493" i="3" s="1"/>
  <c r="F493" i="3" l="1"/>
  <c r="D494" i="3"/>
  <c r="C494" i="3" s="1"/>
  <c r="E494" i="3" s="1"/>
  <c r="F494" i="3" l="1"/>
  <c r="D495" i="3"/>
  <c r="C495" i="3" s="1"/>
  <c r="E495" i="3" s="1"/>
  <c r="F495" i="3" l="1"/>
  <c r="D496" i="3"/>
  <c r="C496" i="3" s="1"/>
  <c r="E496" i="3" s="1"/>
  <c r="F496" i="3" l="1"/>
  <c r="D497" i="3" s="1"/>
  <c r="C497" i="3" l="1"/>
  <c r="E497" i="3" s="1"/>
  <c r="F497" i="3" l="1"/>
  <c r="D498" i="3" s="1"/>
  <c r="C498" i="3" l="1"/>
  <c r="E498" i="3" s="1"/>
  <c r="F498" i="3" l="1"/>
  <c r="D499" i="3" s="1"/>
  <c r="C499" i="3"/>
  <c r="E499" i="3" s="1"/>
  <c r="F499" i="3" l="1"/>
  <c r="D500" i="3" s="1"/>
  <c r="C500" i="3" l="1"/>
  <c r="E500" i="3" s="1"/>
  <c r="F500" i="3" l="1"/>
  <c r="D501" i="3" s="1"/>
  <c r="C501" i="3" l="1"/>
  <c r="E501" i="3" s="1"/>
  <c r="F501" i="3" l="1"/>
  <c r="D502" i="3" s="1"/>
  <c r="C502" i="3"/>
  <c r="E502" i="3" s="1"/>
  <c r="F502" i="3" l="1"/>
  <c r="D503" i="3" s="1"/>
  <c r="C503" i="3" l="1"/>
  <c r="E503" i="3" s="1"/>
  <c r="F503" i="3" l="1"/>
  <c r="D504" i="3" s="1"/>
  <c r="C504" i="3" s="1"/>
  <c r="E504" i="3" s="1"/>
  <c r="F504" i="3" l="1"/>
  <c r="D505" i="3" s="1"/>
  <c r="C505" i="3" l="1"/>
  <c r="E505" i="3" s="1"/>
  <c r="F505" i="3" l="1"/>
  <c r="D506" i="3" s="1"/>
  <c r="C506" i="3"/>
  <c r="E506" i="3" s="1"/>
  <c r="F506" i="3" l="1"/>
  <c r="D507" i="3"/>
  <c r="C507" i="3" s="1"/>
  <c r="E507" i="3" s="1"/>
  <c r="F507" i="3" l="1"/>
  <c r="D508" i="3" s="1"/>
  <c r="C508" i="3" l="1"/>
  <c r="E508" i="3" s="1"/>
  <c r="F508" i="3" l="1"/>
  <c r="D509" i="3" s="1"/>
  <c r="C509" i="3" l="1"/>
  <c r="E509" i="3" s="1"/>
  <c r="F509" i="3" l="1"/>
  <c r="D510" i="3" s="1"/>
  <c r="C510" i="3" l="1"/>
  <c r="E510" i="3" s="1"/>
  <c r="F510" i="3" l="1"/>
  <c r="D511" i="3" s="1"/>
  <c r="C511" i="3" l="1"/>
  <c r="E511" i="3" s="1"/>
  <c r="F511" i="3" l="1"/>
  <c r="D512" i="3" s="1"/>
  <c r="C512" i="3" s="1"/>
  <c r="E512" i="3" l="1"/>
  <c r="F512" i="3" s="1"/>
  <c r="S33" i="5"/>
  <c r="R33" i="5" s="1"/>
  <c r="Q34" i="5" l="1"/>
  <c r="P34" i="5" l="1"/>
  <c r="S34" i="5"/>
  <c r="R34" i="5" l="1"/>
  <c r="Q35" i="5"/>
  <c r="P35" i="5" s="1"/>
  <c r="S35" i="5" l="1"/>
  <c r="R35" i="5" s="1"/>
  <c r="Q36" i="5" s="1"/>
  <c r="P36" i="5" l="1"/>
  <c r="S36" i="5"/>
  <c r="R36" i="5" l="1"/>
  <c r="Q37" i="5" s="1"/>
  <c r="P37" i="5" l="1"/>
  <c r="S37" i="5"/>
  <c r="R37" i="5" l="1"/>
  <c r="Q38" i="5"/>
  <c r="P38" i="5" l="1"/>
  <c r="S38" i="5"/>
  <c r="R38" i="5" l="1"/>
  <c r="Q39" i="5" s="1"/>
  <c r="P39" i="5" l="1"/>
  <c r="S39" i="5"/>
  <c r="R39" i="5" l="1"/>
  <c r="Q40" i="5"/>
  <c r="P40" i="5" l="1"/>
  <c r="S40" i="5"/>
  <c r="R40" i="5" l="1"/>
  <c r="Q41" i="5"/>
  <c r="S41" i="5" l="1"/>
  <c r="P41" i="5"/>
  <c r="R41" i="5" l="1"/>
  <c r="Q42" i="5" s="1"/>
  <c r="P42" i="5" l="1"/>
  <c r="R42" i="5" s="1"/>
  <c r="Q43" i="5" s="1"/>
  <c r="S42" i="5"/>
  <c r="S43" i="5" l="1"/>
  <c r="R43" i="5" s="1"/>
  <c r="P43" i="5"/>
  <c r="Q44" i="5" l="1"/>
  <c r="R44" i="5" l="1"/>
  <c r="Q45" i="5" s="1"/>
  <c r="S44" i="5"/>
  <c r="P44" i="5"/>
  <c r="S45" i="5" l="1"/>
  <c r="R45" i="5" s="1"/>
  <c r="P45" i="5"/>
  <c r="Q46" i="5" l="1"/>
  <c r="P46" i="5" l="1"/>
  <c r="R46" i="5" s="1"/>
  <c r="S46" i="5"/>
  <c r="Q47" i="5" l="1"/>
  <c r="S47" i="5" l="1"/>
  <c r="R47" i="5" s="1"/>
  <c r="P47" i="5"/>
  <c r="Q48" i="5" l="1"/>
  <c r="P48" i="5" l="1"/>
  <c r="S48" i="5"/>
  <c r="R48" i="5" l="1"/>
  <c r="Q49" i="5" s="1"/>
  <c r="R49" i="5" l="1"/>
  <c r="S49" i="5"/>
  <c r="P49" i="5"/>
  <c r="Q50" i="5" l="1"/>
  <c r="P50" i="5" s="1"/>
  <c r="S50" i="5" l="1"/>
  <c r="R50" i="5" s="1"/>
  <c r="Q51" i="5" s="1"/>
  <c r="S51" i="5" l="1"/>
  <c r="P51" i="5"/>
  <c r="R51" i="5" l="1"/>
  <c r="Q52" i="5"/>
  <c r="P52" i="5" l="1"/>
  <c r="S52" i="5"/>
  <c r="R52" i="5" l="1"/>
  <c r="Q53" i="5"/>
  <c r="S53" i="5" l="1"/>
  <c r="P53" i="5"/>
  <c r="R53" i="5" l="1"/>
  <c r="Q54" i="5"/>
  <c r="P54" i="5" l="1"/>
  <c r="S54" i="5"/>
  <c r="R54" i="5" l="1"/>
  <c r="Q55" i="5"/>
  <c r="S55" i="5" l="1"/>
  <c r="P55" i="5"/>
  <c r="R55" i="5" l="1"/>
  <c r="Q56" i="5" s="1"/>
  <c r="P56" i="5" l="1"/>
  <c r="S56" i="5"/>
  <c r="R56" i="5" l="1"/>
  <c r="Q57" i="5"/>
  <c r="S57" i="5" l="1"/>
  <c r="P57" i="5"/>
  <c r="R57" i="5" l="1"/>
  <c r="Q58" i="5" s="1"/>
  <c r="S58" i="5" l="1"/>
  <c r="P58" i="5"/>
  <c r="R58" i="5" l="1"/>
  <c r="Q59" i="5"/>
  <c r="S59" i="5" l="1"/>
  <c r="P59" i="5"/>
  <c r="R59" i="5" l="1"/>
  <c r="Q60" i="5"/>
  <c r="P60" i="5" s="1"/>
  <c r="S60" i="5" l="1"/>
  <c r="R60" i="5" s="1"/>
  <c r="Q61" i="5" s="1"/>
  <c r="S61" i="5" l="1"/>
  <c r="P61" i="5"/>
  <c r="R61" i="5" l="1"/>
  <c r="Q62" i="5"/>
  <c r="P62" i="5" s="1"/>
  <c r="S62" i="5" l="1"/>
  <c r="R62" i="5" s="1"/>
  <c r="Q63" i="5" s="1"/>
  <c r="P63" i="5" l="1"/>
  <c r="S63" i="5"/>
  <c r="R63" i="5" l="1"/>
  <c r="Q64" i="5"/>
  <c r="P64" i="5" s="1"/>
  <c r="S64" i="5" l="1"/>
  <c r="R64" i="5" s="1"/>
  <c r="Q65" i="5" s="1"/>
  <c r="S65" i="5" l="1"/>
  <c r="R65" i="5" s="1"/>
  <c r="P65" i="5"/>
  <c r="Q66" i="5" l="1"/>
  <c r="P66" i="5" s="1"/>
  <c r="S66" i="5" l="1"/>
  <c r="R66" i="5" s="1"/>
  <c r="Q67" i="5" s="1"/>
  <c r="S67" i="5" l="1"/>
  <c r="R67" i="5" s="1"/>
  <c r="P67" i="5"/>
  <c r="Q68" i="5" l="1"/>
  <c r="P68" i="5" s="1"/>
  <c r="S68" i="5" l="1"/>
  <c r="R68" i="5" s="1"/>
  <c r="Q69" i="5" s="1"/>
  <c r="S69" i="5" l="1"/>
  <c r="P69" i="5"/>
  <c r="R69" i="5" l="1"/>
  <c r="Q70" i="5"/>
  <c r="P70" i="5" l="1"/>
  <c r="R70" i="5" s="1"/>
  <c r="S70" i="5"/>
  <c r="Q71" i="5" l="1"/>
  <c r="S71" i="5" l="1"/>
  <c r="P71" i="5"/>
  <c r="R71" i="5" l="1"/>
  <c r="Q72" i="5"/>
  <c r="P72" i="5" l="1"/>
  <c r="S72" i="5"/>
  <c r="R72" i="5" l="1"/>
  <c r="Q73" i="5"/>
  <c r="S73" i="5" l="1"/>
  <c r="R73" i="5" s="1"/>
  <c r="P73" i="5"/>
  <c r="Q74" i="5" l="1"/>
  <c r="P74" i="5" l="1"/>
  <c r="R74" i="5" s="1"/>
  <c r="S74" i="5"/>
  <c r="Q75" i="5" l="1"/>
  <c r="S75" i="5" l="1"/>
  <c r="P75" i="5"/>
  <c r="R75" i="5" l="1"/>
  <c r="Q76" i="5" s="1"/>
  <c r="P76" i="5" l="1"/>
  <c r="S76" i="5"/>
  <c r="R76" i="5" l="1"/>
  <c r="Q77" i="5"/>
  <c r="S77" i="5" l="1"/>
  <c r="P77" i="5"/>
  <c r="R77" i="5" l="1"/>
  <c r="Q78" i="5" s="1"/>
  <c r="P78" i="5" l="1"/>
  <c r="S78" i="5"/>
  <c r="R78" i="5" l="1"/>
  <c r="Q79" i="5" s="1"/>
  <c r="S79" i="5" l="1"/>
  <c r="R79" i="5" s="1"/>
  <c r="Q80" i="5" s="1"/>
  <c r="P79" i="5"/>
  <c r="R80" i="5" l="1"/>
  <c r="S80" i="5"/>
  <c r="P80" i="5"/>
  <c r="Q81" i="5" l="1"/>
  <c r="P81" i="5" l="1"/>
  <c r="S81" i="5"/>
  <c r="R81" i="5" l="1"/>
  <c r="Q82" i="5" s="1"/>
  <c r="P82" i="5" l="1"/>
  <c r="S82" i="5"/>
  <c r="R82" i="5" l="1"/>
  <c r="Q83" i="5" s="1"/>
  <c r="S83" i="5" s="1"/>
  <c r="P83" i="5" l="1"/>
  <c r="R83" i="5"/>
  <c r="Q84" i="5" s="1"/>
  <c r="S84" i="5" l="1"/>
  <c r="P84" i="5"/>
  <c r="R84" i="5" l="1"/>
  <c r="Q85" i="5" s="1"/>
  <c r="S85" i="5" l="1"/>
  <c r="P85" i="5"/>
  <c r="R85" i="5" l="1"/>
  <c r="Q86" i="5" s="1"/>
  <c r="P86" i="5" l="1"/>
  <c r="S86" i="5"/>
  <c r="R86" i="5" l="1"/>
  <c r="Q87" i="5" s="1"/>
  <c r="S87" i="5" s="1"/>
  <c r="P87" i="5" l="1"/>
  <c r="R87" i="5"/>
  <c r="Q88" i="5" s="1"/>
  <c r="P88" i="5" l="1"/>
  <c r="R88" i="5" s="1"/>
  <c r="S88" i="5"/>
  <c r="Q89" i="5" l="1"/>
  <c r="S89" i="5" l="1"/>
  <c r="P89" i="5"/>
  <c r="R89" i="5" l="1"/>
  <c r="Q90" i="5" s="1"/>
  <c r="P90" i="5" l="1"/>
  <c r="R90" i="5" s="1"/>
  <c r="S90" i="5"/>
  <c r="Q91" i="5" l="1"/>
  <c r="S91" i="5" s="1"/>
  <c r="P91" i="5" l="1"/>
  <c r="R91" i="5" s="1"/>
  <c r="Q92" i="5" s="1"/>
  <c r="S92" i="5" l="1"/>
  <c r="P92" i="5"/>
  <c r="R92" i="5" l="1"/>
  <c r="Q93" i="5" s="1"/>
  <c r="S93" i="5" l="1"/>
  <c r="P93" i="5"/>
  <c r="R93" i="5" l="1"/>
  <c r="Q94" i="5" s="1"/>
  <c r="S94" i="5" l="1"/>
  <c r="P94" i="5"/>
  <c r="R94" i="5" l="1"/>
  <c r="Q95" i="5" s="1"/>
  <c r="S95" i="5" l="1"/>
  <c r="P95" i="5"/>
  <c r="R95" i="5" l="1"/>
  <c r="Q96" i="5" s="1"/>
  <c r="S96" i="5" l="1"/>
  <c r="P96" i="5"/>
  <c r="R96" i="5" l="1"/>
  <c r="Q97" i="5" s="1"/>
  <c r="P97" i="5" l="1"/>
  <c r="S97" i="5"/>
  <c r="R97" i="5" l="1"/>
  <c r="Q98" i="5" s="1"/>
  <c r="S98" i="5" l="1"/>
  <c r="P98" i="5"/>
  <c r="R98" i="5" l="1"/>
  <c r="Q99" i="5" s="1"/>
  <c r="P99" i="5" s="1"/>
  <c r="S99" i="5" l="1"/>
  <c r="R99" i="5" s="1"/>
  <c r="Q100" i="5" s="1"/>
  <c r="S100" i="5" l="1"/>
  <c r="P100" i="5"/>
  <c r="R100" i="5" l="1"/>
  <c r="Q101" i="5" s="1"/>
  <c r="S101" i="5" s="1"/>
  <c r="P101" i="5" l="1"/>
  <c r="R101" i="5" s="1"/>
  <c r="Q102" i="5" s="1"/>
  <c r="S102" i="5" l="1"/>
  <c r="P102" i="5"/>
  <c r="R102" i="5" l="1"/>
  <c r="Q103" i="5" s="1"/>
  <c r="P103" i="5" s="1"/>
  <c r="S103" i="5" l="1"/>
  <c r="R103" i="5" l="1"/>
  <c r="Q104" i="5" s="1"/>
  <c r="S104" i="5" l="1"/>
  <c r="P104" i="5"/>
  <c r="R104" i="5" l="1"/>
  <c r="Q105" i="5" s="1"/>
  <c r="S105" i="5" s="1"/>
  <c r="P105" i="5" l="1"/>
  <c r="R105" i="5" s="1"/>
  <c r="Q106" i="5" s="1"/>
  <c r="S106" i="5" l="1"/>
  <c r="P106" i="5"/>
  <c r="R106" i="5" l="1"/>
  <c r="Q107" i="5" s="1"/>
  <c r="S107" i="5" l="1"/>
  <c r="P107" i="5"/>
  <c r="R107" i="5" l="1"/>
  <c r="Q108" i="5" s="1"/>
  <c r="S108" i="5" l="1"/>
  <c r="P108" i="5"/>
  <c r="R108" i="5" l="1"/>
  <c r="Q109" i="5" s="1"/>
  <c r="S109" i="5" l="1"/>
  <c r="P109" i="5"/>
  <c r="R109" i="5" l="1"/>
  <c r="Q110" i="5" s="1"/>
  <c r="S110" i="5" l="1"/>
  <c r="P110" i="5"/>
  <c r="R110" i="5" l="1"/>
  <c r="Q111" i="5" s="1"/>
  <c r="S111" i="5" l="1"/>
  <c r="P111" i="5"/>
  <c r="R111" i="5" l="1"/>
  <c r="Q112" i="5" s="1"/>
  <c r="S112" i="5" l="1"/>
  <c r="P112" i="5"/>
  <c r="R112" i="5" l="1"/>
  <c r="Q113" i="5" s="1"/>
  <c r="S113" i="5" l="1"/>
  <c r="R113" i="5" s="1"/>
  <c r="P113" i="5"/>
  <c r="Q114" i="5" l="1"/>
  <c r="P114" i="5" l="1"/>
  <c r="R114" i="5" s="1"/>
  <c r="S114" i="5"/>
  <c r="Q115" i="5" l="1"/>
  <c r="R115" i="5" l="1"/>
  <c r="S115" i="5"/>
  <c r="P115" i="5"/>
  <c r="Q116" i="5" l="1"/>
  <c r="P116" i="5" l="1"/>
  <c r="R116" i="5" s="1"/>
  <c r="S116" i="5"/>
  <c r="Q117" i="5" l="1"/>
  <c r="S117" i="5" l="1"/>
  <c r="P117" i="5"/>
  <c r="R117" i="5" l="1"/>
  <c r="Q118" i="5" s="1"/>
  <c r="S118" i="5" l="1"/>
  <c r="P118" i="5"/>
  <c r="R118" i="5" l="1"/>
  <c r="Q119" i="5" s="1"/>
  <c r="S119" i="5" l="1"/>
  <c r="P119" i="5"/>
  <c r="R119" i="5" l="1"/>
  <c r="Q120" i="5" s="1"/>
  <c r="S120" i="5" l="1"/>
  <c r="P120" i="5"/>
  <c r="R120" i="5" l="1"/>
  <c r="Q121" i="5" s="1"/>
  <c r="P121" i="5" l="1"/>
  <c r="S121" i="5"/>
  <c r="R121" i="5" l="1"/>
  <c r="Q122" i="5"/>
  <c r="S122" i="5" l="1"/>
  <c r="P122" i="5"/>
  <c r="R122" i="5" l="1"/>
  <c r="Q123" i="5" s="1"/>
  <c r="P123" i="5" l="1"/>
  <c r="S123" i="5"/>
  <c r="R123" i="5" l="1"/>
  <c r="Q124" i="5"/>
  <c r="S124" i="5" l="1"/>
  <c r="P124" i="5"/>
  <c r="R124" i="5" s="1"/>
  <c r="Q125" i="5" l="1"/>
  <c r="S125" i="5" l="1"/>
  <c r="P125" i="5"/>
  <c r="R125" i="5" l="1"/>
  <c r="Q126" i="5" s="1"/>
  <c r="S126" i="5" l="1"/>
  <c r="P126" i="5"/>
  <c r="R126" i="5" l="1"/>
  <c r="Q127" i="5" s="1"/>
  <c r="R127" i="5" l="1"/>
  <c r="S127" i="5"/>
  <c r="P127" i="5"/>
  <c r="Q128" i="5" l="1"/>
  <c r="R128" i="5" l="1"/>
  <c r="P128" i="5"/>
  <c r="S128" i="5"/>
  <c r="Q129" i="5" l="1"/>
  <c r="S129" i="5" l="1"/>
  <c r="P129" i="5"/>
  <c r="R129" i="5" l="1"/>
  <c r="Q130" i="5"/>
  <c r="S130" i="5" l="1"/>
  <c r="P130" i="5"/>
  <c r="R130" i="5" l="1"/>
  <c r="Q131" i="5" s="1"/>
  <c r="P131" i="5" l="1"/>
  <c r="S131" i="5"/>
  <c r="R131" i="5" s="1"/>
  <c r="Q132" i="5" s="1"/>
  <c r="S132" i="5" l="1"/>
  <c r="P132" i="5"/>
  <c r="R132" i="5" s="1"/>
  <c r="Q133" i="5" l="1"/>
  <c r="P133" i="5" l="1"/>
  <c r="S133" i="5"/>
  <c r="R133" i="5" l="1"/>
  <c r="Q134" i="5"/>
  <c r="S134" i="5" l="1"/>
  <c r="P134" i="5"/>
  <c r="R134" i="5" l="1"/>
  <c r="Q135" i="5"/>
  <c r="P135" i="5" l="1"/>
  <c r="S135" i="5"/>
  <c r="R135" i="5" s="1"/>
  <c r="Q136" i="5" l="1"/>
  <c r="S136" i="5" l="1"/>
  <c r="P136" i="5"/>
  <c r="R136" i="5" s="1"/>
  <c r="Q137" i="5" l="1"/>
  <c r="P137" i="5" l="1"/>
  <c r="S137" i="5"/>
  <c r="R137" i="5" l="1"/>
  <c r="Q138" i="5" s="1"/>
  <c r="S138" i="5" l="1"/>
  <c r="P138" i="5"/>
  <c r="R138" i="5" l="1"/>
  <c r="Q139" i="5" s="1"/>
  <c r="S139" i="5" s="1"/>
  <c r="P139" i="5"/>
  <c r="R139" i="5" l="1"/>
  <c r="Q140" i="5" s="1"/>
  <c r="S140" i="5" l="1"/>
  <c r="P140" i="5"/>
  <c r="R140" i="5" l="1"/>
  <c r="Q141" i="5" s="1"/>
  <c r="P141" i="5" l="1"/>
  <c r="S141" i="5"/>
  <c r="R141" i="5" l="1"/>
  <c r="Q142" i="5" s="1"/>
  <c r="S142" i="5"/>
  <c r="P142" i="5"/>
  <c r="R142" i="5" s="1"/>
  <c r="Q143" i="5" l="1"/>
  <c r="P143" i="5" l="1"/>
  <c r="S143" i="5"/>
  <c r="R143" i="5" l="1"/>
  <c r="Q144" i="5" s="1"/>
  <c r="S144" i="5" l="1"/>
  <c r="P144" i="5"/>
  <c r="R144" i="5" s="1"/>
  <c r="Q145" i="5" l="1"/>
  <c r="P145" i="5" l="1"/>
  <c r="S145" i="5"/>
  <c r="R145" i="5" l="1"/>
  <c r="Q146" i="5"/>
  <c r="S146" i="5" l="1"/>
  <c r="P146" i="5"/>
  <c r="R146" i="5" l="1"/>
  <c r="Q147" i="5" s="1"/>
  <c r="P147" i="5" l="1"/>
  <c r="S147" i="5"/>
  <c r="R147" i="5" l="1"/>
  <c r="Q148" i="5" s="1"/>
  <c r="P148" i="5" s="1"/>
  <c r="S148" i="5" l="1"/>
  <c r="R148" i="5" s="1"/>
  <c r="Q149" i="5" s="1"/>
  <c r="P149" i="5" l="1"/>
  <c r="S149" i="5"/>
  <c r="R149" i="5" l="1"/>
  <c r="Q150" i="5" s="1"/>
  <c r="S150" i="5" s="1"/>
  <c r="P150" i="5" l="1"/>
  <c r="R150" i="5" s="1"/>
  <c r="Q151" i="5" s="1"/>
  <c r="P151" i="5" l="1"/>
  <c r="S151" i="5"/>
  <c r="R151" i="5" l="1"/>
  <c r="Q152" i="5"/>
  <c r="S152" i="5" l="1"/>
  <c r="P152" i="5"/>
  <c r="R152" i="5" s="1"/>
  <c r="Q153" i="5" l="1"/>
  <c r="P153" i="5" l="1"/>
  <c r="S153" i="5"/>
  <c r="R153" i="5" l="1"/>
  <c r="Q154" i="5"/>
  <c r="S154" i="5" l="1"/>
  <c r="P154" i="5"/>
  <c r="R154" i="5" s="1"/>
  <c r="Q155" i="5" l="1"/>
  <c r="P155" i="5" l="1"/>
  <c r="S155" i="5"/>
  <c r="R155" i="5" l="1"/>
  <c r="Q156" i="5" s="1"/>
  <c r="S156" i="5" l="1"/>
  <c r="P156" i="5"/>
  <c r="R156" i="5" s="1"/>
  <c r="Q157" i="5" l="1"/>
  <c r="S157" i="5" l="1"/>
  <c r="P157" i="5"/>
  <c r="R157" i="5" s="1"/>
  <c r="Q158" i="5" l="1"/>
  <c r="S158" i="5" l="1"/>
  <c r="P158" i="5"/>
  <c r="R158" i="5" s="1"/>
  <c r="Q159" i="5" l="1"/>
  <c r="S159" i="5" l="1"/>
  <c r="P159" i="5"/>
  <c r="R159" i="5" s="1"/>
  <c r="Q160" i="5" l="1"/>
  <c r="S160" i="5" l="1"/>
  <c r="P160" i="5"/>
  <c r="R160" i="5" s="1"/>
  <c r="Q161" i="5" l="1"/>
  <c r="S161" i="5" l="1"/>
  <c r="P161" i="5"/>
  <c r="R161" i="5" s="1"/>
  <c r="Q162" i="5" l="1"/>
  <c r="S162" i="5" l="1"/>
  <c r="P162" i="5"/>
  <c r="R162" i="5" s="1"/>
  <c r="Q163" i="5" l="1"/>
  <c r="S163" i="5" l="1"/>
  <c r="P163" i="5"/>
  <c r="R163" i="5" s="1"/>
  <c r="Q164" i="5" l="1"/>
  <c r="S164" i="5" l="1"/>
  <c r="P164" i="5"/>
  <c r="R164" i="5" s="1"/>
  <c r="Q165" i="5" l="1"/>
  <c r="S165" i="5" l="1"/>
  <c r="P165" i="5"/>
  <c r="R165" i="5" s="1"/>
  <c r="Q166" i="5" l="1"/>
  <c r="P166" i="5" l="1"/>
  <c r="S166" i="5"/>
  <c r="R166" i="5" l="1"/>
  <c r="Q167" i="5" s="1"/>
  <c r="S167" i="5" l="1"/>
  <c r="P167" i="5"/>
  <c r="R167" i="5" s="1"/>
  <c r="Q168" i="5" s="1"/>
  <c r="S168" i="5" l="1"/>
  <c r="P168" i="5"/>
  <c r="R168" i="5" s="1"/>
  <c r="Q169" i="5" l="1"/>
  <c r="S169" i="5" l="1"/>
  <c r="P169" i="5"/>
  <c r="R169" i="5" s="1"/>
  <c r="Q170" i="5" l="1"/>
  <c r="P170" i="5" l="1"/>
  <c r="S170" i="5"/>
  <c r="R170" i="5" l="1"/>
  <c r="Q171" i="5" s="1"/>
  <c r="S171" i="5" l="1"/>
  <c r="P171" i="5"/>
  <c r="R171" i="5" s="1"/>
  <c r="Q172" i="5" s="1"/>
  <c r="S172" i="5" l="1"/>
  <c r="P172" i="5"/>
  <c r="R172" i="5" s="1"/>
  <c r="Q173" i="5" l="1"/>
  <c r="P173" i="5" l="1"/>
  <c r="S173" i="5"/>
  <c r="R173" i="5" s="1"/>
  <c r="Q174" i="5" l="1"/>
  <c r="S174" i="5"/>
  <c r="P174" i="5" l="1"/>
  <c r="R174" i="5" l="1"/>
  <c r="Q175" i="5" s="1"/>
  <c r="S175" i="5" l="1"/>
  <c r="P175" i="5"/>
  <c r="R175" i="5" l="1"/>
  <c r="Q176" i="5" s="1"/>
  <c r="S176" i="5" s="1"/>
  <c r="P176" i="5" l="1"/>
  <c r="R176" i="5"/>
  <c r="Q177" i="5" s="1"/>
  <c r="P177" i="5" s="1"/>
  <c r="S177" i="5" l="1"/>
  <c r="R177" i="5" s="1"/>
  <c r="Q178" i="5" s="1"/>
  <c r="S178" i="5" s="1"/>
  <c r="P178" i="5" l="1"/>
  <c r="R178" i="5" l="1"/>
  <c r="Q179" i="5" s="1"/>
  <c r="S179" i="5" l="1"/>
  <c r="P179" i="5"/>
  <c r="R179" i="5" l="1"/>
  <c r="Q180" i="5" s="1"/>
  <c r="S180" i="5" s="1"/>
  <c r="P180" i="5" l="1"/>
  <c r="R180" i="5"/>
  <c r="Q181" i="5" s="1"/>
  <c r="P181" i="5" l="1"/>
  <c r="S181" i="5"/>
  <c r="R181" i="5" l="1"/>
  <c r="Q182" i="5" s="1"/>
  <c r="S182" i="5" s="1"/>
  <c r="P182" i="5" l="1"/>
  <c r="P183" i="5" s="1"/>
  <c r="R182" i="5"/>
  <c r="Q183" i="5" s="1"/>
  <c r="S183" i="5" s="1"/>
  <c r="R183" i="5" l="1"/>
  <c r="Q184" i="5" s="1"/>
  <c r="S184" i="5" s="1"/>
  <c r="P184" i="5" l="1"/>
  <c r="R184" i="5" s="1"/>
  <c r="Q185" i="5" s="1"/>
  <c r="P185" i="5" l="1"/>
  <c r="S185" i="5"/>
  <c r="R185" i="5" l="1"/>
  <c r="Q186" i="5" s="1"/>
  <c r="S186" i="5" s="1"/>
  <c r="P186" i="5" l="1"/>
  <c r="R186" i="5"/>
  <c r="Q187" i="5" s="1"/>
  <c r="P187" i="5" s="1"/>
  <c r="S187" i="5" l="1"/>
  <c r="R187" i="5" s="1"/>
  <c r="Q188" i="5" s="1"/>
  <c r="S188" i="5" l="1"/>
  <c r="P188" i="5"/>
  <c r="R188" i="5" l="1"/>
  <c r="Q189" i="5" s="1"/>
  <c r="P189" i="5" s="1"/>
  <c r="S189" i="5" l="1"/>
  <c r="R189" i="5" s="1"/>
  <c r="Q190" i="5" s="1"/>
  <c r="S190" i="5" l="1"/>
  <c r="P190" i="5"/>
  <c r="R190" i="5" l="1"/>
  <c r="Q191" i="5" s="1"/>
  <c r="P191" i="5" l="1"/>
  <c r="S191" i="5"/>
  <c r="R191" i="5" l="1"/>
  <c r="Q192" i="5" s="1"/>
  <c r="S192" i="5" s="1"/>
  <c r="P192" i="5" l="1"/>
  <c r="R192" i="5" s="1"/>
  <c r="Q193" i="5" s="1"/>
  <c r="S193" i="5" l="1"/>
  <c r="P193" i="5"/>
  <c r="R193" i="5" l="1"/>
  <c r="Q194" i="5"/>
  <c r="S194" i="5" l="1"/>
  <c r="P194" i="5"/>
  <c r="R194" i="5" s="1"/>
  <c r="Q195" i="5" l="1"/>
  <c r="S195" i="5"/>
  <c r="P195" i="5" l="1"/>
  <c r="R195" i="5" s="1"/>
  <c r="Q196" i="5" s="1"/>
  <c r="P196" i="5" l="1"/>
  <c r="S196" i="5"/>
  <c r="R196" i="5" s="1"/>
  <c r="Q197" i="5" l="1"/>
  <c r="S197" i="5"/>
  <c r="P197" i="5" l="1"/>
  <c r="R197" i="5" s="1"/>
  <c r="Q198" i="5" s="1"/>
  <c r="S198" i="5" l="1"/>
  <c r="P198" i="5"/>
  <c r="R198" i="5" l="1"/>
  <c r="Q199" i="5" s="1"/>
  <c r="P199" i="5" l="1"/>
  <c r="S199" i="5"/>
  <c r="R199" i="5" l="1"/>
  <c r="Q200" i="5" s="1"/>
  <c r="S200" i="5" s="1"/>
  <c r="P200" i="5" l="1"/>
  <c r="R200" i="5" s="1"/>
  <c r="Q201" i="5" s="1"/>
  <c r="S201" i="5" l="1"/>
  <c r="P201" i="5"/>
  <c r="R201" i="5" s="1"/>
  <c r="Q202" i="5" l="1"/>
  <c r="P202" i="5" l="1"/>
  <c r="S202" i="5"/>
  <c r="R202" i="5" l="1"/>
  <c r="Q203" i="5"/>
  <c r="S203" i="5" s="1"/>
  <c r="P203" i="5" l="1"/>
  <c r="R203" i="5" s="1"/>
  <c r="Q204" i="5" s="1"/>
  <c r="P204" i="5" l="1"/>
  <c r="S204" i="5"/>
  <c r="R204" i="5" l="1"/>
  <c r="Q205" i="5" s="1"/>
  <c r="P205" i="5" l="1"/>
  <c r="R205" i="5" s="1"/>
  <c r="Q206" i="5" s="1"/>
  <c r="S205" i="5"/>
  <c r="S206" i="5" l="1"/>
  <c r="P206" i="5"/>
  <c r="R206" i="5" l="1"/>
  <c r="Q207" i="5" s="1"/>
  <c r="S207" i="5" l="1"/>
  <c r="P207" i="5"/>
  <c r="R207" i="5" l="1"/>
  <c r="Q208" i="5" s="1"/>
  <c r="S208" i="5" l="1"/>
  <c r="P208" i="5"/>
  <c r="R208" i="5" s="1"/>
  <c r="Q209" i="5" l="1"/>
  <c r="P209" i="5" l="1"/>
  <c r="S209" i="5"/>
  <c r="R209" i="5" l="1"/>
  <c r="Q210" i="5"/>
  <c r="P210" i="5" l="1"/>
  <c r="S210" i="5"/>
  <c r="R210" i="5" l="1"/>
  <c r="Q211" i="5" s="1"/>
  <c r="P211" i="5" l="1"/>
  <c r="R211" i="5" s="1"/>
  <c r="Q212" i="5" s="1"/>
  <c r="S211" i="5"/>
  <c r="P212" i="5" l="1"/>
  <c r="S212" i="5"/>
  <c r="R212" i="5" l="1"/>
  <c r="Q213" i="5" s="1"/>
  <c r="S213" i="5" l="1"/>
  <c r="P213" i="5"/>
  <c r="R213" i="5" l="1"/>
  <c r="Q214" i="5" s="1"/>
  <c r="P214" i="5" s="1"/>
  <c r="S214" i="5"/>
  <c r="R214" i="5" l="1"/>
  <c r="Q215" i="5"/>
  <c r="S215" i="5" l="1"/>
  <c r="P215" i="5"/>
  <c r="R215" i="5" l="1"/>
  <c r="Q216" i="5"/>
  <c r="P216" i="5" l="1"/>
  <c r="S216" i="5"/>
  <c r="R216" i="5" s="1"/>
  <c r="Q217" i="5" l="1"/>
  <c r="S217" i="5"/>
  <c r="P217" i="5" l="1"/>
  <c r="R217" i="5" s="1"/>
  <c r="Q218" i="5" s="1"/>
  <c r="S218" i="5" l="1"/>
  <c r="P218" i="5"/>
  <c r="R218" i="5" s="1"/>
  <c r="Q219" i="5" l="1"/>
  <c r="P219" i="5" l="1"/>
  <c r="S219" i="5"/>
  <c r="R219" i="5" s="1"/>
  <c r="Q220" i="5" l="1"/>
  <c r="S220" i="5"/>
  <c r="P220" i="5" l="1"/>
  <c r="R220" i="5" s="1"/>
  <c r="Q221" i="5" s="1"/>
  <c r="S221" i="5" l="1"/>
  <c r="P221" i="5"/>
  <c r="R221" i="5" l="1"/>
  <c r="Q222" i="5" s="1"/>
  <c r="S222" i="5" l="1"/>
  <c r="P222" i="5"/>
  <c r="R222" i="5" s="1"/>
  <c r="Q223" i="5" l="1"/>
  <c r="P223" i="5" l="1"/>
  <c r="S223" i="5"/>
  <c r="R223" i="5" s="1"/>
  <c r="Q224" i="5" l="1"/>
  <c r="S224" i="5"/>
  <c r="P224" i="5" l="1"/>
  <c r="R224" i="5" s="1"/>
  <c r="Q225" i="5" s="1"/>
  <c r="P225" i="5" l="1"/>
  <c r="S225" i="5"/>
  <c r="R225" i="5" s="1"/>
  <c r="Q226" i="5" l="1"/>
  <c r="S226" i="5"/>
  <c r="P226" i="5" l="1"/>
  <c r="R226" i="5" s="1"/>
  <c r="Q227" i="5" s="1"/>
  <c r="S227" i="5" l="1"/>
  <c r="P227" i="5"/>
  <c r="R227" i="5" l="1"/>
  <c r="Q228" i="5" s="1"/>
  <c r="S228" i="5" l="1"/>
  <c r="P228" i="5"/>
  <c r="R228" i="5" s="1"/>
  <c r="Q229" i="5" l="1"/>
  <c r="S229" i="5" l="1"/>
  <c r="P229" i="5"/>
  <c r="R229" i="5" l="1"/>
  <c r="Q230" i="5"/>
  <c r="S230" i="5" l="1"/>
  <c r="P230" i="5"/>
  <c r="R230" i="5" s="1"/>
  <c r="Q231" i="5" l="1"/>
  <c r="S231" i="5"/>
  <c r="P231" i="5" l="1"/>
  <c r="R231" i="5" s="1"/>
  <c r="Q232" i="5" s="1"/>
  <c r="P232" i="5" l="1"/>
  <c r="S232" i="5"/>
  <c r="R232" i="5" s="1"/>
  <c r="Q233" i="5" l="1"/>
  <c r="P233" i="5"/>
  <c r="S233" i="5" l="1"/>
  <c r="R233" i="5" s="1"/>
  <c r="Q234" i="5" s="1"/>
  <c r="S234" i="5" l="1"/>
  <c r="P234" i="5"/>
  <c r="R234" i="5" l="1"/>
  <c r="Q235" i="5"/>
  <c r="S235" i="5" l="1"/>
  <c r="P235" i="5"/>
  <c r="R235" i="5" l="1"/>
  <c r="Q236" i="5" s="1"/>
  <c r="S236" i="5" l="1"/>
  <c r="P236" i="5"/>
  <c r="R236" i="5" l="1"/>
  <c r="Q237" i="5" s="1"/>
  <c r="P237" i="5" l="1"/>
  <c r="S237" i="5"/>
  <c r="R237" i="5" l="1"/>
  <c r="Q238" i="5" s="1"/>
  <c r="S238" i="5" l="1"/>
  <c r="P238" i="5"/>
  <c r="R238" i="5" l="1"/>
  <c r="Q239" i="5"/>
  <c r="S239" i="5" l="1"/>
  <c r="P239" i="5"/>
  <c r="R239" i="5" s="1"/>
  <c r="Q240" i="5" l="1"/>
  <c r="S240" i="5" l="1"/>
  <c r="P240" i="5"/>
  <c r="R240" i="5" l="1"/>
  <c r="Q241" i="5" s="1"/>
  <c r="P241" i="5" l="1"/>
  <c r="S241" i="5"/>
  <c r="R241" i="5" l="1"/>
  <c r="Q242" i="5"/>
  <c r="S242" i="5" l="1"/>
  <c r="P242" i="5"/>
  <c r="R242" i="5" l="1"/>
  <c r="Q243" i="5" s="1"/>
  <c r="P243" i="5" l="1"/>
  <c r="S243" i="5"/>
  <c r="R243" i="5" l="1"/>
  <c r="Q244" i="5"/>
  <c r="S244" i="5" l="1"/>
  <c r="P244" i="5"/>
  <c r="R244" i="5" l="1"/>
  <c r="Q245" i="5" s="1"/>
  <c r="P245" i="5" l="1"/>
  <c r="S245" i="5"/>
  <c r="R245" i="5" l="1"/>
  <c r="Q246" i="5"/>
  <c r="S246" i="5" l="1"/>
  <c r="P246" i="5"/>
  <c r="R246" i="5" l="1"/>
  <c r="Q247" i="5"/>
  <c r="P247" i="5" l="1"/>
  <c r="R247" i="5" s="1"/>
  <c r="S247" i="5"/>
  <c r="Q248" i="5" l="1"/>
  <c r="S248" i="5" l="1"/>
  <c r="P248" i="5"/>
  <c r="R248" i="5" l="1"/>
  <c r="Q249" i="5"/>
  <c r="P249" i="5" l="1"/>
  <c r="R249" i="5" s="1"/>
  <c r="S249" i="5"/>
  <c r="Q250" i="5" l="1"/>
  <c r="S250" i="5" l="1"/>
  <c r="P250" i="5"/>
  <c r="R250" i="5" l="1"/>
  <c r="Q251" i="5"/>
  <c r="P251" i="5" l="1"/>
  <c r="R251" i="5" s="1"/>
  <c r="S251" i="5"/>
  <c r="Q252" i="5" l="1"/>
  <c r="S252" i="5" l="1"/>
  <c r="P252" i="5"/>
  <c r="R252" i="5" l="1"/>
  <c r="Q253" i="5"/>
  <c r="P253" i="5" l="1"/>
  <c r="S253" i="5"/>
  <c r="R253" i="5" l="1"/>
  <c r="Q254" i="5"/>
  <c r="S254" i="5" l="1"/>
  <c r="P254" i="5"/>
  <c r="R254" i="5" l="1"/>
  <c r="Q255" i="5"/>
  <c r="S255" i="5" l="1"/>
  <c r="P255" i="5"/>
  <c r="R255" i="5" l="1"/>
  <c r="Q256" i="5"/>
  <c r="P256" i="5" l="1"/>
  <c r="S256" i="5"/>
  <c r="R256" i="5" l="1"/>
  <c r="Q257" i="5"/>
  <c r="P257" i="5" s="1"/>
  <c r="S257" i="5" l="1"/>
  <c r="R257" i="5" s="1"/>
  <c r="Q258" i="5" s="1"/>
  <c r="S258" i="5" l="1"/>
  <c r="P258" i="5"/>
  <c r="R258" i="5" l="1"/>
  <c r="Q259" i="5" s="1"/>
  <c r="P259" i="5" l="1"/>
  <c r="R259" i="5" s="1"/>
  <c r="S259" i="5"/>
  <c r="Q260" i="5" l="1"/>
  <c r="S260" i="5" l="1"/>
  <c r="P260" i="5"/>
  <c r="R260" i="5" l="1"/>
  <c r="Q261" i="5" s="1"/>
  <c r="P261" i="5" l="1"/>
  <c r="S261" i="5"/>
  <c r="R261" i="5" l="1"/>
  <c r="Q262" i="5"/>
  <c r="S262" i="5" l="1"/>
  <c r="P262" i="5"/>
  <c r="R262" i="5" l="1"/>
  <c r="Q263" i="5" s="1"/>
  <c r="P263" i="5" l="1"/>
  <c r="S263" i="5"/>
  <c r="R263" i="5" l="1"/>
  <c r="Q264" i="5"/>
  <c r="S264" i="5" l="1"/>
  <c r="R264" i="5" s="1"/>
  <c r="P264" i="5"/>
  <c r="Q265" i="5" l="1"/>
  <c r="P265" i="5" l="1"/>
  <c r="R265" i="5" s="1"/>
  <c r="S265" i="5"/>
  <c r="Q266" i="5" l="1"/>
  <c r="S266" i="5" l="1"/>
  <c r="P266" i="5"/>
  <c r="R266" i="5" l="1"/>
  <c r="Q267" i="5" s="1"/>
  <c r="S267" i="5" l="1"/>
  <c r="P267" i="5"/>
  <c r="R267" i="5" l="1"/>
  <c r="Q268" i="5" s="1"/>
  <c r="P268" i="5" l="1"/>
  <c r="R268" i="5" s="1"/>
  <c r="S268" i="5"/>
  <c r="Q269" i="5" l="1"/>
  <c r="S269" i="5" l="1"/>
  <c r="P269" i="5"/>
  <c r="R269" i="5" l="1"/>
  <c r="Q270" i="5" s="1"/>
  <c r="P270" i="5" l="1"/>
  <c r="S270" i="5"/>
  <c r="R270" i="5" l="1"/>
  <c r="Q271" i="5"/>
  <c r="S271" i="5" l="1"/>
  <c r="P271" i="5"/>
  <c r="R271" i="5" l="1"/>
  <c r="Q272" i="5" s="1"/>
  <c r="S272" i="5" l="1"/>
  <c r="R272" i="5" s="1"/>
  <c r="P272" i="5"/>
  <c r="Q273" i="5" l="1"/>
  <c r="S273" i="5" l="1"/>
  <c r="R273" i="5" s="1"/>
  <c r="P273" i="5"/>
  <c r="Q274" i="5" l="1"/>
  <c r="S274" i="5" l="1"/>
  <c r="R274" i="5" s="1"/>
  <c r="P274" i="5"/>
  <c r="Q275" i="5" l="1"/>
  <c r="S275" i="5" l="1"/>
  <c r="R275" i="5" s="1"/>
  <c r="P275" i="5"/>
  <c r="Q276" i="5" l="1"/>
  <c r="P276" i="5" l="1"/>
  <c r="S276" i="5"/>
  <c r="R276" i="5" l="1"/>
  <c r="Q277" i="5"/>
  <c r="P277" i="5" l="1"/>
  <c r="R277" i="5" s="1"/>
  <c r="Q278" i="5" s="1"/>
  <c r="S277" i="5"/>
  <c r="S278" i="5" l="1"/>
  <c r="R278" i="5" s="1"/>
  <c r="P278" i="5"/>
  <c r="Q279" i="5" l="1"/>
  <c r="P279" i="5" l="1"/>
  <c r="S279" i="5"/>
  <c r="R279" i="5" l="1"/>
  <c r="Q280" i="5" s="1"/>
  <c r="S280" i="5" s="1"/>
  <c r="P280" i="5" l="1"/>
  <c r="R280" i="5" s="1"/>
  <c r="Q281" i="5"/>
  <c r="P281" i="5" l="1"/>
  <c r="S281" i="5"/>
  <c r="R281" i="5" l="1"/>
  <c r="Q282" i="5" s="1"/>
  <c r="S282" i="5" s="1"/>
  <c r="P282" i="5" l="1"/>
  <c r="R282" i="5" s="1"/>
  <c r="Q283" i="5"/>
  <c r="P283" i="5" l="1"/>
  <c r="S283" i="5"/>
  <c r="R283" i="5" l="1"/>
  <c r="Q284" i="5" s="1"/>
  <c r="S284" i="5" s="1"/>
  <c r="P284" i="5" l="1"/>
  <c r="R284" i="5" s="1"/>
  <c r="Q285" i="5"/>
  <c r="P285" i="5" l="1"/>
  <c r="S285" i="5"/>
  <c r="R285" i="5" l="1"/>
  <c r="Q286" i="5" s="1"/>
  <c r="S286" i="5" s="1"/>
  <c r="P286" i="5" l="1"/>
  <c r="R286" i="5" s="1"/>
  <c r="Q287" i="5"/>
  <c r="P287" i="5" l="1"/>
  <c r="R287" i="5" s="1"/>
  <c r="S287" i="5"/>
  <c r="Q288" i="5" l="1"/>
  <c r="S288" i="5" l="1"/>
  <c r="R288" i="5" s="1"/>
  <c r="P288" i="5"/>
  <c r="Q289" i="5" l="1"/>
  <c r="P289" i="5" l="1"/>
  <c r="R289" i="5" s="1"/>
  <c r="S289" i="5"/>
  <c r="Q290" i="5" l="1"/>
  <c r="S290" i="5" l="1"/>
  <c r="R290" i="5" s="1"/>
  <c r="P290" i="5"/>
  <c r="Q291" i="5" l="1"/>
  <c r="P291" i="5" l="1"/>
  <c r="R291" i="5" s="1"/>
  <c r="S291" i="5"/>
  <c r="Q292" i="5" l="1"/>
  <c r="S292" i="5" l="1"/>
  <c r="R292" i="5" s="1"/>
  <c r="P292" i="5"/>
  <c r="Q293" i="5" l="1"/>
  <c r="P293" i="5" l="1"/>
  <c r="R293" i="5" s="1"/>
  <c r="S293" i="5"/>
  <c r="Q294" i="5" l="1"/>
  <c r="S294" i="5" l="1"/>
  <c r="R294" i="5" s="1"/>
  <c r="P294" i="5"/>
  <c r="Q295" i="5" l="1"/>
  <c r="P295" i="5" l="1"/>
  <c r="R295" i="5" s="1"/>
  <c r="S295" i="5"/>
  <c r="Q296" i="5" l="1"/>
  <c r="S296" i="5" l="1"/>
  <c r="R296" i="5" s="1"/>
  <c r="Q297" i="5" s="1"/>
  <c r="P296" i="5"/>
  <c r="S297" i="5" l="1"/>
  <c r="R297" i="5" s="1"/>
  <c r="P297" i="5"/>
  <c r="Q298" i="5" l="1"/>
  <c r="S298" i="5" l="1"/>
  <c r="R298" i="5" s="1"/>
  <c r="Q299" i="5" s="1"/>
  <c r="P298" i="5"/>
  <c r="S299" i="5" l="1"/>
  <c r="P299" i="5"/>
  <c r="R299" i="5" s="1"/>
  <c r="Q300" i="5" l="1"/>
  <c r="S300" i="5" l="1"/>
  <c r="R300" i="5" s="1"/>
  <c r="P300" i="5"/>
  <c r="Q301" i="5" l="1"/>
  <c r="P301" i="5" l="1"/>
  <c r="R301" i="5" s="1"/>
  <c r="S301" i="5"/>
  <c r="Q302" i="5" l="1"/>
  <c r="S302" i="5" l="1"/>
  <c r="R302" i="5" s="1"/>
  <c r="P302" i="5"/>
  <c r="Q303" i="5" l="1"/>
  <c r="S303" i="5" l="1"/>
  <c r="P303" i="5"/>
  <c r="R303" i="5" s="1"/>
  <c r="Q304" i="5" l="1"/>
  <c r="S304" i="5" l="1"/>
  <c r="P304" i="5"/>
  <c r="R304" i="5" s="1"/>
  <c r="Q305" i="5" l="1"/>
  <c r="S305" i="5" l="1"/>
  <c r="P305" i="5"/>
  <c r="R305" i="5" s="1"/>
  <c r="Q306" i="5" l="1"/>
  <c r="P306" i="5" l="1"/>
  <c r="S306" i="5"/>
  <c r="R306" i="5" l="1"/>
  <c r="Q307" i="5" s="1"/>
  <c r="S307" i="5" l="1"/>
  <c r="R307" i="5" s="1"/>
  <c r="P307" i="5"/>
  <c r="Q308" i="5" l="1"/>
  <c r="S308" i="5" l="1"/>
  <c r="R308" i="5" s="1"/>
  <c r="P308" i="5"/>
  <c r="Q309" i="5" l="1"/>
  <c r="P309" i="5" l="1"/>
  <c r="R309" i="5" s="1"/>
  <c r="S309" i="5"/>
  <c r="Q310" i="5" l="1"/>
  <c r="R310" i="5" l="1"/>
  <c r="S310" i="5"/>
  <c r="P310" i="5"/>
  <c r="Q311" i="5" l="1"/>
  <c r="P311" i="5" l="1"/>
  <c r="R311" i="5" s="1"/>
  <c r="S311" i="5"/>
  <c r="Q312" i="5" l="1"/>
  <c r="R312" i="5" l="1"/>
  <c r="S312" i="5"/>
  <c r="P312" i="5"/>
  <c r="Q313" i="5" l="1"/>
  <c r="S313" i="5" l="1"/>
  <c r="P313" i="5"/>
  <c r="R313" i="5" l="1"/>
  <c r="Q314" i="5" s="1"/>
  <c r="R314" i="5" l="1"/>
  <c r="S314" i="5"/>
  <c r="P314" i="5"/>
  <c r="Q315" i="5" l="1"/>
  <c r="S315" i="5" l="1"/>
  <c r="R315" i="5" s="1"/>
  <c r="P315" i="5"/>
  <c r="Q316" i="5" l="1"/>
  <c r="R316" i="5" l="1"/>
  <c r="S316" i="5"/>
  <c r="P316" i="5"/>
  <c r="Q317" i="5" l="1"/>
  <c r="S317" i="5" l="1"/>
  <c r="R317" i="5" s="1"/>
  <c r="P317" i="5"/>
  <c r="Q318" i="5" l="1"/>
  <c r="R318" i="5" l="1"/>
  <c r="P318" i="5"/>
  <c r="S318" i="5"/>
  <c r="Q319" i="5" l="1"/>
  <c r="R319" i="5" l="1"/>
  <c r="S319" i="5"/>
  <c r="P319" i="5"/>
  <c r="Q320" i="5" l="1"/>
  <c r="R320" i="5" l="1"/>
  <c r="S320" i="5"/>
  <c r="P320" i="5"/>
  <c r="Q321" i="5" l="1"/>
  <c r="R321" i="5" l="1"/>
  <c r="S321" i="5"/>
  <c r="P321" i="5"/>
  <c r="Q322" i="5" l="1"/>
  <c r="P322" i="5" l="1"/>
  <c r="S322" i="5"/>
  <c r="R322" i="5" s="1"/>
  <c r="Q323" i="5" l="1"/>
  <c r="S323" i="5" l="1"/>
  <c r="P323" i="5"/>
  <c r="R323" i="5" l="1"/>
  <c r="Q324" i="5"/>
  <c r="P324" i="5" l="1"/>
  <c r="S324" i="5"/>
  <c r="R324" i="5" l="1"/>
  <c r="Q325" i="5"/>
  <c r="S325" i="5" l="1"/>
  <c r="P325" i="5"/>
  <c r="R325" i="5" l="1"/>
  <c r="Q326" i="5"/>
  <c r="P326" i="5" l="1"/>
  <c r="R326" i="5" s="1"/>
  <c r="S326" i="5"/>
  <c r="Q327" i="5" l="1"/>
  <c r="S327" i="5" l="1"/>
  <c r="P327" i="5"/>
  <c r="R327" i="5" l="1"/>
  <c r="Q328" i="5"/>
  <c r="S328" i="5" l="1"/>
  <c r="P328" i="5"/>
  <c r="R328" i="5" s="1"/>
  <c r="Q329" i="5" l="1"/>
  <c r="S329" i="5" l="1"/>
  <c r="P329" i="5"/>
  <c r="R329" i="5" s="1"/>
  <c r="Q330" i="5" l="1"/>
  <c r="P330" i="5" l="1"/>
  <c r="S330" i="5"/>
  <c r="R330" i="5" l="1"/>
  <c r="Q331" i="5"/>
  <c r="S331" i="5" l="1"/>
  <c r="P331" i="5"/>
  <c r="R331" i="5" s="1"/>
  <c r="Q332" i="5" l="1"/>
  <c r="P332" i="5" l="1"/>
  <c r="S332" i="5"/>
  <c r="R332" i="5" l="1"/>
  <c r="Q333" i="5"/>
  <c r="S333" i="5" l="1"/>
  <c r="P333" i="5"/>
  <c r="R333" i="5" s="1"/>
  <c r="Q334" i="5" l="1"/>
  <c r="P334" i="5" l="1"/>
  <c r="S334" i="5"/>
  <c r="R334" i="5" l="1"/>
  <c r="Q335" i="5"/>
  <c r="S335" i="5" l="1"/>
  <c r="P335" i="5"/>
  <c r="R335" i="5" s="1"/>
  <c r="Q336" i="5" l="1"/>
  <c r="P336" i="5" l="1"/>
  <c r="S336" i="5"/>
  <c r="R336" i="5" l="1"/>
  <c r="Q337" i="5"/>
  <c r="S337" i="5" l="1"/>
  <c r="P337" i="5"/>
  <c r="R337" i="5" s="1"/>
  <c r="Q338" i="5" l="1"/>
  <c r="P338" i="5" l="1"/>
  <c r="S338" i="5"/>
  <c r="R338" i="5" l="1"/>
  <c r="Q339" i="5"/>
  <c r="S339" i="5" l="1"/>
  <c r="P339" i="5"/>
  <c r="R339" i="5" s="1"/>
  <c r="Q340" i="5" l="1"/>
  <c r="P340" i="5" l="1"/>
  <c r="S340" i="5"/>
  <c r="R340" i="5" l="1"/>
  <c r="Q341" i="5" s="1"/>
  <c r="S341" i="5" l="1"/>
  <c r="P341" i="5"/>
  <c r="R341" i="5" s="1"/>
  <c r="Q342" i="5" l="1"/>
  <c r="S342" i="5" l="1"/>
  <c r="P342" i="5"/>
  <c r="R342" i="5" s="1"/>
  <c r="Q343" i="5" l="1"/>
  <c r="S343" i="5" l="1"/>
  <c r="P343" i="5"/>
  <c r="R343" i="5" s="1"/>
  <c r="Q344" i="5" l="1"/>
  <c r="P344" i="5" l="1"/>
  <c r="S344" i="5"/>
  <c r="R344" i="5" l="1"/>
  <c r="Q345" i="5" s="1"/>
  <c r="S345" i="5" l="1"/>
  <c r="P345" i="5"/>
  <c r="R345" i="5" s="1"/>
  <c r="Q346" i="5" l="1"/>
  <c r="S346" i="5" l="1"/>
  <c r="P346" i="5"/>
  <c r="R346" i="5" l="1"/>
  <c r="Q347" i="5"/>
  <c r="P347" i="5" l="1"/>
  <c r="S347" i="5"/>
  <c r="R347" i="5" s="1"/>
  <c r="Q348" i="5" s="1"/>
  <c r="P348" i="5" l="1"/>
  <c r="S348" i="5"/>
  <c r="R348" i="5" l="1"/>
  <c r="Q349" i="5"/>
  <c r="S349" i="5" l="1"/>
  <c r="P349" i="5"/>
  <c r="R349" i="5" s="1"/>
  <c r="Q350" i="5" l="1"/>
  <c r="S350" i="5" l="1"/>
  <c r="P350" i="5"/>
  <c r="R350" i="5" s="1"/>
  <c r="Q351" i="5" l="1"/>
  <c r="S351" i="5" l="1"/>
  <c r="P351" i="5"/>
  <c r="R351" i="5" s="1"/>
  <c r="Q352" i="5" l="1"/>
  <c r="P352" i="5" l="1"/>
  <c r="S352" i="5"/>
  <c r="R352" i="5" l="1"/>
  <c r="Q353" i="5"/>
  <c r="S353" i="5" l="1"/>
  <c r="P353" i="5"/>
  <c r="R353" i="5" s="1"/>
  <c r="Q354" i="5" l="1"/>
  <c r="S354" i="5" l="1"/>
  <c r="P354" i="5"/>
  <c r="R354" i="5" s="1"/>
  <c r="Q355" i="5" l="1"/>
  <c r="S355" i="5" l="1"/>
  <c r="P355" i="5"/>
  <c r="R355" i="5" s="1"/>
  <c r="Q356" i="5" l="1"/>
  <c r="P356" i="5" l="1"/>
  <c r="S356" i="5"/>
  <c r="R356" i="5" l="1"/>
  <c r="Q357" i="5"/>
  <c r="S357" i="5" l="1"/>
  <c r="P357" i="5"/>
  <c r="R357" i="5" s="1"/>
  <c r="Q358" i="5" l="1"/>
  <c r="P358" i="5" l="1"/>
  <c r="S358" i="5"/>
  <c r="R358" i="5" l="1"/>
  <c r="Q359" i="5" s="1"/>
  <c r="P359" i="5" l="1"/>
  <c r="S359" i="5"/>
  <c r="R359" i="5" l="1"/>
  <c r="Q360" i="5" s="1"/>
  <c r="S360" i="5" s="1"/>
  <c r="P360" i="5" l="1"/>
  <c r="R360" i="5" s="1"/>
  <c r="Q361" i="5" s="1"/>
  <c r="P361" i="5" l="1"/>
  <c r="S361" i="5"/>
  <c r="R361" i="5" l="1"/>
  <c r="Q362" i="5"/>
  <c r="P362" i="5" l="1"/>
  <c r="S362" i="5"/>
  <c r="R362" i="5" l="1"/>
  <c r="Q363" i="5" s="1"/>
  <c r="P363" i="5" l="1"/>
  <c r="R363" i="5" s="1"/>
  <c r="Q364" i="5" s="1"/>
  <c r="S363" i="5"/>
  <c r="S364" i="5" l="1"/>
  <c r="P364" i="5"/>
  <c r="R364" i="5" l="1"/>
  <c r="Q365" i="5" s="1"/>
  <c r="P365" i="5" l="1"/>
  <c r="S365" i="5"/>
  <c r="R365" i="5" l="1"/>
  <c r="Q366" i="5"/>
  <c r="S366" i="5" l="1"/>
  <c r="P366" i="5"/>
  <c r="R366" i="5" l="1"/>
  <c r="Q367" i="5" s="1"/>
  <c r="P367" i="5" l="1"/>
  <c r="S367" i="5"/>
  <c r="R367" i="5" l="1"/>
  <c r="Q368" i="5"/>
  <c r="P368" i="5" l="1"/>
  <c r="S368" i="5"/>
  <c r="R368" i="5" l="1"/>
  <c r="Q369" i="5" s="1"/>
  <c r="P369" i="5" l="1"/>
  <c r="S369" i="5"/>
  <c r="R369" i="5" l="1"/>
  <c r="Q370" i="5" s="1"/>
  <c r="S370" i="5" s="1"/>
  <c r="P370" i="5" l="1"/>
  <c r="R370" i="5"/>
  <c r="Q371" i="5" s="1"/>
  <c r="P371" i="5" l="1"/>
  <c r="S371" i="5"/>
  <c r="R371" i="5" l="1"/>
  <c r="Q372" i="5"/>
  <c r="S372" i="5" l="1"/>
  <c r="P372" i="5"/>
  <c r="R372" i="5" l="1"/>
  <c r="Q373" i="5" s="1"/>
  <c r="P373" i="5" l="1"/>
  <c r="S373" i="5"/>
  <c r="R373" i="5" l="1"/>
  <c r="Q374" i="5" s="1"/>
  <c r="S374" i="5" l="1"/>
  <c r="P374" i="5"/>
  <c r="R374" i="5" s="1"/>
  <c r="Q375" i="5" l="1"/>
  <c r="P375" i="5" l="1"/>
  <c r="S375" i="5"/>
  <c r="R375" i="5" l="1"/>
  <c r="Q376" i="5"/>
  <c r="S376" i="5" l="1"/>
  <c r="P376" i="5"/>
  <c r="R376" i="5" l="1"/>
  <c r="Q377" i="5"/>
  <c r="P377" i="5" l="1"/>
  <c r="S377" i="5"/>
  <c r="R377" i="5" l="1"/>
  <c r="Q378" i="5"/>
  <c r="S378" i="5" l="1"/>
  <c r="P378" i="5"/>
  <c r="R378" i="5" l="1"/>
  <c r="Q379" i="5"/>
  <c r="P379" i="5" l="1"/>
  <c r="S379" i="5"/>
  <c r="R379" i="5" l="1"/>
  <c r="Q380" i="5" s="1"/>
  <c r="S380" i="5" l="1"/>
  <c r="P380" i="5"/>
  <c r="R380" i="5" l="1"/>
  <c r="Q381" i="5"/>
  <c r="P381" i="5" l="1"/>
  <c r="S381" i="5"/>
  <c r="R381" i="5" l="1"/>
  <c r="Q382" i="5" s="1"/>
  <c r="S382" i="5" l="1"/>
  <c r="P382" i="5"/>
  <c r="R382" i="5" l="1"/>
  <c r="Q383" i="5"/>
  <c r="P383" i="5" l="1"/>
  <c r="S383" i="5"/>
  <c r="R383" i="5" l="1"/>
  <c r="Q384" i="5"/>
  <c r="P384" i="5" l="1"/>
  <c r="R384" i="5" s="1"/>
  <c r="S384" i="5"/>
  <c r="Q385" i="5" l="1"/>
  <c r="P385" i="5" s="1"/>
  <c r="S385" i="5" l="1"/>
  <c r="R385" i="5" s="1"/>
  <c r="Q386" i="5" s="1"/>
  <c r="S386" i="5" l="1"/>
  <c r="P386" i="5"/>
  <c r="R386" i="5" l="1"/>
  <c r="Q387" i="5"/>
  <c r="P387" i="5" l="1"/>
  <c r="S387" i="5"/>
  <c r="R387" i="5" l="1"/>
  <c r="Q388" i="5"/>
  <c r="S388" i="5" l="1"/>
  <c r="R388" i="5" s="1"/>
  <c r="P388" i="5"/>
  <c r="Q389" i="5" l="1"/>
  <c r="S389" i="5" l="1"/>
  <c r="P389" i="5"/>
  <c r="R389" i="5" l="1"/>
  <c r="Q390" i="5" s="1"/>
  <c r="S390" i="5" s="1"/>
  <c r="P390" i="5" l="1"/>
  <c r="R390" i="5" s="1"/>
  <c r="Q391" i="5" s="1"/>
  <c r="S391" i="5" l="1"/>
  <c r="R391" i="5" s="1"/>
  <c r="Q392" i="5" s="1"/>
  <c r="P391" i="5"/>
  <c r="S392" i="5" l="1"/>
  <c r="R392" i="5" s="1"/>
  <c r="P392" i="5"/>
  <c r="Q393" i="5" l="1"/>
  <c r="P393" i="5" s="1"/>
  <c r="S393" i="5" l="1"/>
  <c r="R393" i="5" s="1"/>
  <c r="Q394" i="5" s="1"/>
  <c r="S394" i="5" l="1"/>
  <c r="R394" i="5" s="1"/>
  <c r="P394" i="5"/>
  <c r="Q395" i="5" l="1"/>
  <c r="S395" i="5" l="1"/>
  <c r="R395" i="5" s="1"/>
  <c r="Q396" i="5" s="1"/>
  <c r="P395" i="5"/>
  <c r="S396" i="5" l="1"/>
  <c r="P396" i="5"/>
  <c r="R396" i="5" l="1"/>
  <c r="Q397" i="5" s="1"/>
  <c r="P397" i="5" s="1"/>
  <c r="S397" i="5" l="1"/>
  <c r="R397" i="5" s="1"/>
  <c r="Q398" i="5" s="1"/>
  <c r="S398" i="5" l="1"/>
  <c r="R398" i="5" s="1"/>
  <c r="P398" i="5"/>
  <c r="Q399" i="5" l="1"/>
  <c r="P399" i="5" s="1"/>
  <c r="S399" i="5" l="1"/>
  <c r="R399" i="5" s="1"/>
  <c r="Q400" i="5" s="1"/>
  <c r="S400" i="5" l="1"/>
  <c r="R400" i="5" s="1"/>
  <c r="P400" i="5"/>
  <c r="Q401" i="5" l="1"/>
  <c r="P401" i="5" s="1"/>
  <c r="S401" i="5" l="1"/>
  <c r="R401" i="5" s="1"/>
  <c r="Q402" i="5" s="1"/>
  <c r="S402" i="5" l="1"/>
  <c r="R402" i="5" s="1"/>
  <c r="P402" i="5"/>
  <c r="Q403" i="5" l="1"/>
  <c r="P403" i="5" s="1"/>
  <c r="S403" i="5" l="1"/>
  <c r="R403" i="5" s="1"/>
  <c r="Q404" i="5" s="1"/>
  <c r="S404" i="5" l="1"/>
  <c r="P404" i="5"/>
  <c r="R404" i="5" l="1"/>
  <c r="Q405" i="5" s="1"/>
  <c r="P405" i="5" s="1"/>
  <c r="S405" i="5" l="1"/>
  <c r="R405" i="5" s="1"/>
  <c r="Q406" i="5" s="1"/>
  <c r="S406" i="5" l="1"/>
  <c r="R406" i="5" s="1"/>
  <c r="P406" i="5"/>
  <c r="Q407" i="5" l="1"/>
  <c r="P407" i="5" s="1"/>
  <c r="S407" i="5" l="1"/>
  <c r="R407" i="5" s="1"/>
  <c r="Q408" i="5" s="1"/>
  <c r="S408" i="5" l="1"/>
  <c r="P408" i="5"/>
  <c r="R408" i="5" l="1"/>
  <c r="Q409" i="5" s="1"/>
  <c r="P409" i="5" s="1"/>
  <c r="S409" i="5" l="1"/>
  <c r="R409" i="5" s="1"/>
  <c r="Q410" i="5" s="1"/>
  <c r="S410" i="5" l="1"/>
  <c r="R410" i="5" s="1"/>
  <c r="P410" i="5"/>
  <c r="Q411" i="5" l="1"/>
  <c r="P411" i="5" s="1"/>
  <c r="S411" i="5" l="1"/>
  <c r="R411" i="5" s="1"/>
  <c r="Q412" i="5" s="1"/>
  <c r="S412" i="5" l="1"/>
  <c r="R412" i="5" s="1"/>
  <c r="P412" i="5"/>
  <c r="Q413" i="5" l="1"/>
  <c r="P413" i="5" s="1"/>
  <c r="S413" i="5" l="1"/>
  <c r="R413" i="5" s="1"/>
  <c r="Q414" i="5" s="1"/>
  <c r="S414" i="5" l="1"/>
  <c r="P414" i="5"/>
  <c r="R414" i="5" s="1"/>
  <c r="Q415" i="5" l="1"/>
  <c r="P415" i="5" l="1"/>
  <c r="S415" i="5"/>
  <c r="R415" i="5" l="1"/>
  <c r="Q416" i="5" s="1"/>
  <c r="P416" i="5" l="1"/>
  <c r="S416" i="5"/>
  <c r="R416" i="5" l="1"/>
  <c r="Q417" i="5" s="1"/>
  <c r="P417" i="5" s="1"/>
  <c r="S417" i="5" l="1"/>
  <c r="R417" i="5" s="1"/>
  <c r="Q418" i="5" s="1"/>
  <c r="S418" i="5" l="1"/>
  <c r="P418" i="5"/>
  <c r="R418" i="5" l="1"/>
  <c r="Q419" i="5" s="1"/>
  <c r="S419" i="5" s="1"/>
  <c r="P419" i="5" l="1"/>
  <c r="R419" i="5" s="1"/>
  <c r="Q420" i="5" s="1"/>
  <c r="S420" i="5" l="1"/>
  <c r="P420" i="5"/>
  <c r="R420" i="5" s="1"/>
  <c r="Q421" i="5" l="1"/>
  <c r="P421" i="5" l="1"/>
  <c r="S421" i="5"/>
  <c r="R421" i="5" l="1"/>
  <c r="Q422" i="5"/>
  <c r="S422" i="5" s="1"/>
  <c r="P422" i="5" l="1"/>
  <c r="R422" i="5" s="1"/>
  <c r="Q423" i="5" s="1"/>
  <c r="P423" i="5" l="1"/>
  <c r="S423" i="5"/>
  <c r="R423" i="5" l="1"/>
  <c r="Q424" i="5"/>
  <c r="S424" i="5" s="1"/>
  <c r="P424" i="5" l="1"/>
  <c r="R424" i="5" s="1"/>
  <c r="Q425" i="5" s="1"/>
  <c r="P425" i="5" l="1"/>
  <c r="S425" i="5"/>
  <c r="R425" i="5" l="1"/>
  <c r="Q426" i="5"/>
  <c r="P426" i="5" l="1"/>
  <c r="S426" i="5"/>
  <c r="R426" i="5" l="1"/>
  <c r="Q427" i="5" s="1"/>
  <c r="P427" i="5" s="1"/>
  <c r="S427" i="5" l="1"/>
  <c r="R427" i="5" s="1"/>
  <c r="Q428" i="5" s="1"/>
  <c r="P428" i="5" l="1"/>
  <c r="R428" i="5" s="1"/>
  <c r="Q429" i="5" s="1"/>
  <c r="S428" i="5"/>
  <c r="S429" i="5" l="1"/>
  <c r="P429" i="5"/>
  <c r="R429" i="5" s="1"/>
  <c r="Q430" i="5" l="1"/>
  <c r="P430" i="5" l="1"/>
  <c r="R430" i="5" s="1"/>
  <c r="S430" i="5"/>
  <c r="Q431" i="5" l="1"/>
  <c r="S431" i="5" s="1"/>
  <c r="P431" i="5" l="1"/>
  <c r="R431" i="5" s="1"/>
  <c r="Q432" i="5" s="1"/>
  <c r="S432" i="5" l="1"/>
  <c r="P432" i="5"/>
  <c r="R432" i="5" l="1"/>
  <c r="Q433" i="5"/>
  <c r="P433" i="5" l="1"/>
  <c r="S433" i="5"/>
  <c r="R433" i="5" l="1"/>
  <c r="Q434" i="5" s="1"/>
  <c r="P434" i="5" l="1"/>
  <c r="S434" i="5"/>
  <c r="R434" i="5" l="1"/>
  <c r="Q435" i="5" s="1"/>
  <c r="S435" i="5" s="1"/>
  <c r="P435" i="5" l="1"/>
  <c r="R435" i="5" s="1"/>
  <c r="Q436" i="5" s="1"/>
  <c r="P436" i="5" l="1"/>
  <c r="S436" i="5"/>
  <c r="R436" i="5" l="1"/>
  <c r="Q437" i="5" s="1"/>
  <c r="S437" i="5" s="1"/>
  <c r="P437" i="5" l="1"/>
  <c r="R437" i="5" s="1"/>
  <c r="Q438" i="5" s="1"/>
  <c r="P438" i="5" l="1"/>
  <c r="R438" i="5" s="1"/>
  <c r="S438" i="5"/>
  <c r="Q439" i="5" l="1"/>
  <c r="S439" i="5" s="1"/>
  <c r="P439" i="5" l="1"/>
  <c r="R439" i="5" s="1"/>
  <c r="Q440" i="5" s="1"/>
  <c r="P440" i="5" l="1"/>
  <c r="R440" i="5" s="1"/>
  <c r="S440" i="5"/>
  <c r="Q441" i="5" l="1"/>
  <c r="P441" i="5" l="1"/>
  <c r="S441" i="5"/>
  <c r="R441" i="5" l="1"/>
  <c r="Q442" i="5" s="1"/>
  <c r="S442" i="5" s="1"/>
  <c r="P442" i="5" l="1"/>
  <c r="R442" i="5" s="1"/>
  <c r="Q443" i="5" s="1"/>
  <c r="P443" i="5" l="1"/>
  <c r="S443" i="5"/>
  <c r="R443" i="5" l="1"/>
  <c r="Q444" i="5"/>
  <c r="P444" i="5" l="1"/>
  <c r="R444" i="5" s="1"/>
  <c r="Q445" i="5" s="1"/>
  <c r="S444" i="5"/>
  <c r="P445" i="5" l="1"/>
  <c r="S445" i="5"/>
  <c r="R445" i="5" l="1"/>
  <c r="Q446" i="5"/>
  <c r="S446" i="5" s="1"/>
  <c r="P446" i="5" l="1"/>
  <c r="R446" i="5" s="1"/>
  <c r="Q447" i="5" s="1"/>
  <c r="P447" i="5" l="1"/>
  <c r="R447" i="5" s="1"/>
  <c r="S447" i="5"/>
  <c r="Q448" i="5" l="1"/>
  <c r="S448" i="5" s="1"/>
  <c r="P448" i="5" l="1"/>
  <c r="R448" i="5" s="1"/>
  <c r="Q449" i="5" s="1"/>
  <c r="P449" i="5" l="1"/>
  <c r="S449" i="5"/>
  <c r="R449" i="5" l="1"/>
  <c r="Q450" i="5"/>
  <c r="P450" i="5" l="1"/>
  <c r="S450" i="5"/>
  <c r="R450" i="5" l="1"/>
  <c r="Q451" i="5" s="1"/>
  <c r="P451" i="5"/>
  <c r="S451" i="5"/>
  <c r="R451" i="5" l="1"/>
  <c r="Q452" i="5"/>
  <c r="S452" i="5" s="1"/>
  <c r="P452" i="5" l="1"/>
  <c r="R452" i="5" s="1"/>
  <c r="Q453" i="5" s="1"/>
  <c r="P453" i="5" l="1"/>
  <c r="S453" i="5"/>
  <c r="R453" i="5" l="1"/>
  <c r="Q454" i="5"/>
  <c r="S454" i="5" s="1"/>
  <c r="P454" i="5" l="1"/>
  <c r="R454" i="5" s="1"/>
  <c r="Q455" i="5" s="1"/>
  <c r="P455" i="5" l="1"/>
  <c r="S455" i="5"/>
  <c r="R455" i="5" l="1"/>
  <c r="Q456" i="5"/>
  <c r="P456" i="5" l="1"/>
  <c r="S456" i="5"/>
  <c r="R456" i="5" l="1"/>
  <c r="Q457" i="5" s="1"/>
  <c r="P457" i="5"/>
  <c r="S457" i="5"/>
  <c r="R457" i="5" l="1"/>
  <c r="Q458" i="5"/>
  <c r="P458" i="5" l="1"/>
  <c r="R458" i="5" s="1"/>
  <c r="Q459" i="5" s="1"/>
  <c r="S458" i="5"/>
  <c r="P459" i="5" l="1"/>
  <c r="S459" i="5"/>
  <c r="R459" i="5" l="1"/>
  <c r="Q460" i="5"/>
  <c r="S460" i="5" s="1"/>
  <c r="P460" i="5" l="1"/>
  <c r="R460" i="5" s="1"/>
  <c r="Q461" i="5" s="1"/>
  <c r="S461" i="5" l="1"/>
  <c r="P461" i="5"/>
  <c r="R461" i="5" s="1"/>
  <c r="Q462" i="5" l="1"/>
  <c r="P462" i="5" l="1"/>
  <c r="S462" i="5"/>
  <c r="R462" i="5" l="1"/>
  <c r="Q463" i="5"/>
  <c r="P463" i="5" l="1"/>
  <c r="S463" i="5"/>
  <c r="R463" i="5" l="1"/>
  <c r="Q464" i="5" s="1"/>
  <c r="P464" i="5"/>
  <c r="S464" i="5"/>
  <c r="R464" i="5" l="1"/>
  <c r="Q465" i="5"/>
  <c r="P465" i="5" l="1"/>
  <c r="S465" i="5"/>
  <c r="R465" i="5" l="1"/>
  <c r="Q466" i="5" s="1"/>
  <c r="P466" i="5" s="1"/>
  <c r="R466" i="5" l="1"/>
  <c r="Q467" i="5" s="1"/>
  <c r="S466" i="5"/>
  <c r="P467" i="5" l="1"/>
  <c r="S467" i="5"/>
  <c r="R467" i="5" l="1"/>
  <c r="Q468" i="5" s="1"/>
  <c r="P468" i="5"/>
  <c r="S468" i="5"/>
  <c r="R468" i="5" l="1"/>
  <c r="Q469" i="5"/>
  <c r="P469" i="5" l="1"/>
  <c r="S469" i="5"/>
  <c r="R469" i="5" l="1"/>
  <c r="Q470" i="5" s="1"/>
  <c r="P470" i="5"/>
  <c r="S470" i="5"/>
  <c r="R470" i="5" l="1"/>
  <c r="Q471" i="5"/>
  <c r="S471" i="5" s="1"/>
  <c r="P471" i="5" l="1"/>
  <c r="R471" i="5" s="1"/>
  <c r="Q472" i="5" s="1"/>
  <c r="P472" i="5" l="1"/>
  <c r="S472" i="5"/>
  <c r="R472" i="5" l="1"/>
  <c r="Q473" i="5" s="1"/>
  <c r="P473" i="5" l="1"/>
  <c r="S473" i="5"/>
  <c r="R473" i="5" l="1"/>
  <c r="Q474" i="5" s="1"/>
  <c r="P474" i="5"/>
  <c r="S474" i="5"/>
  <c r="R474" i="5" l="1"/>
  <c r="Q475" i="5"/>
  <c r="S475" i="5" s="1"/>
  <c r="P475" i="5" l="1"/>
  <c r="R475" i="5" s="1"/>
  <c r="Q476" i="5" s="1"/>
  <c r="P476" i="5" l="1"/>
  <c r="R476" i="5" s="1"/>
  <c r="S476" i="5"/>
  <c r="Q477" i="5" l="1"/>
  <c r="P477" i="5" l="1"/>
  <c r="S477" i="5"/>
  <c r="R477" i="5" l="1"/>
  <c r="Q478" i="5" s="1"/>
  <c r="P478" i="5" s="1"/>
  <c r="S478" i="5" l="1"/>
  <c r="R478" i="5" s="1"/>
  <c r="Q479" i="5" s="1"/>
  <c r="P479" i="5" l="1"/>
  <c r="S479" i="5"/>
  <c r="R479" i="5" l="1"/>
  <c r="Q480" i="5" s="1"/>
  <c r="P480" i="5" s="1"/>
  <c r="S480" i="5" l="1"/>
  <c r="R480" i="5" s="1"/>
  <c r="Q481" i="5" s="1"/>
  <c r="S481" i="5" s="1"/>
  <c r="P481" i="5" l="1"/>
  <c r="R481" i="5" s="1"/>
  <c r="Q482" i="5" s="1"/>
  <c r="P482" i="5" l="1"/>
  <c r="S482" i="5"/>
  <c r="R482" i="5" l="1"/>
  <c r="Q483" i="5" s="1"/>
  <c r="S483" i="5" s="1"/>
  <c r="P483" i="5" l="1"/>
  <c r="R483" i="5" s="1"/>
  <c r="Q484" i="5" s="1"/>
  <c r="P484" i="5" l="1"/>
  <c r="R484" i="5" s="1"/>
  <c r="S484" i="5"/>
  <c r="Q485" i="5" l="1"/>
  <c r="S485" i="5" s="1"/>
  <c r="P485" i="5" l="1"/>
  <c r="R485" i="5" s="1"/>
  <c r="Q486" i="5" s="1"/>
  <c r="P486" i="5" l="1"/>
  <c r="S486" i="5"/>
  <c r="R486" i="5" l="1"/>
  <c r="Q487" i="5"/>
  <c r="P487" i="5" l="1"/>
  <c r="S487" i="5"/>
  <c r="R487" i="5" l="1"/>
  <c r="Q488" i="5" s="1"/>
  <c r="S488" i="5" s="1"/>
  <c r="P488" i="5"/>
  <c r="R488" i="5" l="1"/>
  <c r="Q489" i="5"/>
  <c r="S489" i="5" s="1"/>
  <c r="P489" i="5" l="1"/>
  <c r="R489" i="5" s="1"/>
  <c r="Q490" i="5" s="1"/>
  <c r="P490" i="5" l="1"/>
  <c r="S490" i="5"/>
  <c r="R490" i="5" l="1"/>
  <c r="Q491" i="5"/>
  <c r="P491" i="5" l="1"/>
  <c r="S491" i="5"/>
  <c r="R491" i="5" l="1"/>
  <c r="Q492" i="5" s="1"/>
  <c r="S492" i="5" s="1"/>
  <c r="P492" i="5"/>
  <c r="R492" i="5" l="1"/>
  <c r="Q493" i="5"/>
  <c r="P493" i="5" l="1"/>
  <c r="S493" i="5"/>
  <c r="R493" i="5" l="1"/>
  <c r="Q494" i="5" s="1"/>
  <c r="S494" i="5" s="1"/>
  <c r="P494" i="5"/>
  <c r="R494" i="5" l="1"/>
  <c r="Q495" i="5"/>
  <c r="S495" i="5" s="1"/>
  <c r="P495" i="5" l="1"/>
  <c r="R495" i="5" s="1"/>
  <c r="Q496" i="5" s="1"/>
  <c r="P496" i="5" l="1"/>
  <c r="S496" i="5"/>
  <c r="R496" i="5" l="1"/>
  <c r="Q497" i="5"/>
  <c r="S497" i="5" s="1"/>
  <c r="P497" i="5" l="1"/>
  <c r="R497" i="5" s="1"/>
  <c r="Q498" i="5" s="1"/>
  <c r="P498" i="5" l="1"/>
  <c r="S498" i="5"/>
  <c r="R498" i="5" l="1"/>
  <c r="Q499" i="5"/>
  <c r="P499" i="5" l="1"/>
  <c r="S499" i="5"/>
  <c r="R499" i="5" l="1"/>
  <c r="Q500" i="5" s="1"/>
  <c r="S500" i="5" s="1"/>
  <c r="P500" i="5"/>
  <c r="R500" i="5" l="1"/>
  <c r="Q501" i="5"/>
  <c r="P501" i="5" s="1"/>
  <c r="S501" i="5" l="1"/>
  <c r="R501" i="5" s="1"/>
  <c r="Q502" i="5" s="1"/>
  <c r="S502" i="5" l="1"/>
  <c r="P502" i="5"/>
  <c r="R502" i="5" l="1"/>
  <c r="Q503" i="5" s="1"/>
  <c r="P503" i="5" l="1"/>
  <c r="S503" i="5"/>
  <c r="R503" i="5" l="1"/>
  <c r="Q504" i="5" s="1"/>
  <c r="P504" i="5" l="1"/>
  <c r="R504" i="5" s="1"/>
  <c r="Q505" i="5" s="1"/>
  <c r="S504" i="5"/>
  <c r="P505" i="5" l="1"/>
  <c r="S505" i="5"/>
  <c r="R505" i="5" l="1"/>
  <c r="Q506" i="5" s="1"/>
  <c r="S506" i="5" s="1"/>
  <c r="P506" i="5" l="1"/>
  <c r="R506" i="5" s="1"/>
  <c r="Q507" i="5" s="1"/>
  <c r="P507" i="5" l="1"/>
  <c r="S507" i="5"/>
  <c r="R507" i="5" l="1"/>
  <c r="Q508" i="5" s="1"/>
  <c r="P508" i="5" l="1"/>
  <c r="S508" i="5"/>
  <c r="R508" i="5" l="1"/>
  <c r="Q509" i="5" s="1"/>
  <c r="P509" i="5" s="1"/>
  <c r="S509" i="5" l="1"/>
  <c r="R509" i="5" s="1"/>
  <c r="Q510" i="5" s="1"/>
  <c r="S510" i="5" s="1"/>
  <c r="P510" i="5" l="1"/>
  <c r="R510" i="5" s="1"/>
  <c r="Q511" i="5" s="1"/>
  <c r="P511" i="5" l="1"/>
  <c r="S511" i="5"/>
  <c r="R511" i="5" l="1"/>
  <c r="Q512" i="5" s="1"/>
  <c r="S512" i="5" l="1"/>
  <c r="P512" i="5"/>
  <c r="R512" i="5" l="1"/>
  <c r="Q513" i="5" s="1"/>
  <c r="P513" i="5" s="1"/>
  <c r="S513" i="5" l="1"/>
  <c r="R513" i="5" s="1"/>
  <c r="Q514" i="5" s="1"/>
  <c r="P514" i="5" l="1"/>
  <c r="S514" i="5"/>
  <c r="R514" i="5" l="1"/>
  <c r="Q515" i="5" s="1"/>
  <c r="P515" i="5" s="1"/>
  <c r="S515" i="5" l="1"/>
  <c r="R515" i="5"/>
  <c r="Q516" i="5" s="1"/>
  <c r="S516" i="5" l="1"/>
  <c r="P516" i="5"/>
  <c r="R516" i="5" l="1"/>
  <c r="Q517" i="5" s="1"/>
  <c r="P517" i="5" s="1"/>
  <c r="S517" i="5" l="1"/>
  <c r="R517" i="5" s="1"/>
  <c r="Q518" i="5" s="1"/>
  <c r="S518" i="5" l="1"/>
  <c r="P518" i="5"/>
  <c r="R518" i="5" l="1"/>
  <c r="Q519" i="5" s="1"/>
  <c r="S519" i="5" s="1"/>
  <c r="P519" i="5" l="1"/>
  <c r="R519" i="5"/>
  <c r="Q520" i="5" s="1"/>
  <c r="S520" i="5" l="1"/>
  <c r="P520" i="5"/>
  <c r="R520" i="5" l="1"/>
  <c r="Q521" i="5" s="1"/>
  <c r="P521" i="5" s="1"/>
  <c r="S521" i="5" l="1"/>
  <c r="R521" i="5" s="1"/>
  <c r="Q522" i="5" s="1"/>
  <c r="P522" i="5" l="1"/>
  <c r="S522" i="5"/>
  <c r="R522" i="5" l="1"/>
  <c r="Q523" i="5" s="1"/>
  <c r="S523" i="5" s="1"/>
  <c r="P523" i="5" l="1"/>
  <c r="R523" i="5"/>
  <c r="Q524" i="5" s="1"/>
  <c r="P524" i="5" l="1"/>
  <c r="S524" i="5"/>
  <c r="R524" i="5" l="1"/>
  <c r="Q525" i="5" s="1"/>
  <c r="R525" i="5" l="1"/>
  <c r="Q526" i="5" s="1"/>
  <c r="P525" i="5"/>
  <c r="S525" i="5"/>
  <c r="P526" i="5" l="1"/>
  <c r="R526" i="5" s="1"/>
  <c r="S526" i="5"/>
  <c r="Q527" i="5" l="1"/>
  <c r="S527" i="5" l="1"/>
  <c r="P527" i="5"/>
  <c r="R527" i="5" s="1"/>
  <c r="Q528" i="5" s="1"/>
  <c r="S528" i="5" l="1"/>
  <c r="P528" i="5"/>
  <c r="R528" i="5" s="1"/>
  <c r="Q529" i="5" l="1"/>
  <c r="P529" i="5" l="1"/>
  <c r="R529" i="5" s="1"/>
  <c r="S529" i="5"/>
  <c r="Q530" i="5" l="1"/>
  <c r="P530" i="5" l="1"/>
  <c r="S530" i="5"/>
  <c r="R530" i="5" l="1"/>
  <c r="Q531" i="5"/>
  <c r="P531" i="5" l="1"/>
  <c r="R531" i="5" s="1"/>
  <c r="S531" i="5"/>
  <c r="Q532" i="5" l="1"/>
  <c r="P532" i="5" l="1"/>
  <c r="R532" i="5" s="1"/>
  <c r="S532" i="5"/>
</calcChain>
</file>

<file path=xl/sharedStrings.xml><?xml version="1.0" encoding="utf-8"?>
<sst xmlns="http://schemas.openxmlformats.org/spreadsheetml/2006/main" count="170" uniqueCount="90">
  <si>
    <t>시간</t>
    <phoneticPr fontId="1" type="noConversion"/>
  </si>
  <si>
    <t>X</t>
    <phoneticPr fontId="1" type="noConversion"/>
  </si>
  <si>
    <t>V</t>
    <phoneticPr fontId="1" type="noConversion"/>
  </si>
  <si>
    <t>m</t>
    <phoneticPr fontId="1" type="noConversion"/>
  </si>
  <si>
    <t>kg</t>
    <phoneticPr fontId="1" type="noConversion"/>
  </si>
  <si>
    <t>k</t>
    <phoneticPr fontId="1" type="noConversion"/>
  </si>
  <si>
    <t>N/m</t>
    <phoneticPr fontId="1" type="noConversion"/>
  </si>
  <si>
    <r>
      <t>초기위치 x</t>
    </r>
    <r>
      <rPr>
        <vertAlign val="subscript"/>
        <sz val="11"/>
        <color theme="1"/>
        <rFont val="바탕"/>
        <family val="1"/>
        <charset val="129"/>
      </rPr>
      <t>o</t>
    </r>
    <phoneticPr fontId="1" type="noConversion"/>
  </si>
  <si>
    <t>시간범위 :</t>
    <phoneticPr fontId="1" type="noConversion"/>
  </si>
  <si>
    <t>초기속도 vo</t>
    <phoneticPr fontId="1" type="noConversion"/>
  </si>
  <si>
    <t>m</t>
    <phoneticPr fontId="1" type="noConversion"/>
  </si>
  <si>
    <t>m/s</t>
    <phoneticPr fontId="1" type="noConversion"/>
  </si>
  <si>
    <t>초기조건 -&gt;</t>
    <phoneticPr fontId="1" type="noConversion"/>
  </si>
  <si>
    <t>g</t>
    <phoneticPr fontId="1" type="noConversion"/>
  </si>
  <si>
    <r>
      <t>m/s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</si>
  <si>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Sign</t>
    <phoneticPr fontId="1" type="noConversion"/>
  </si>
  <si>
    <t>운동에너지</t>
    <phoneticPr fontId="1" type="noConversion"/>
  </si>
  <si>
    <t>위치에너지</t>
    <phoneticPr fontId="1" type="noConversion"/>
  </si>
  <si>
    <t>X_이론</t>
    <phoneticPr fontId="1" type="noConversion"/>
  </si>
  <si>
    <t>w</t>
    <phoneticPr fontId="1" type="noConversion"/>
  </si>
  <si>
    <t>/s</t>
    <phoneticPr fontId="1" type="noConversion"/>
  </si>
  <si>
    <t>V_이론</t>
    <phoneticPr fontId="1" type="noConversion"/>
  </si>
  <si>
    <t>에너지합</t>
    <phoneticPr fontId="1" type="noConversion"/>
  </si>
  <si>
    <t>N s/m</t>
    <phoneticPr fontId="1" type="noConversion"/>
  </si>
  <si>
    <t>0~5 초, 0.01초 간격</t>
    <phoneticPr fontId="1" type="noConversion"/>
  </si>
  <si>
    <t>구글닥스 :</t>
    <phoneticPr fontId="1" type="noConversion"/>
  </si>
  <si>
    <t>X2-X1</t>
    <phoneticPr fontId="1" type="noConversion"/>
  </si>
  <si>
    <t>V2</t>
    <phoneticPr fontId="1" type="noConversion"/>
  </si>
  <si>
    <t>X2</t>
    <phoneticPr fontId="1" type="noConversion"/>
  </si>
  <si>
    <t>V1</t>
    <phoneticPr fontId="1" type="noConversion"/>
  </si>
  <si>
    <t>X1</t>
    <phoneticPr fontId="1" type="noConversion"/>
  </si>
  <si>
    <t>0~1 초, 0.01초 간격</t>
    <phoneticPr fontId="1" type="noConversion"/>
  </si>
  <si>
    <t>m/s</t>
    <phoneticPr fontId="1" type="noConversion"/>
  </si>
  <si>
    <r>
      <t>초기변위 x</t>
    </r>
    <r>
      <rPr>
        <vertAlign val="subscript"/>
        <sz val="11"/>
        <color theme="1"/>
        <rFont val="바탕"/>
        <family val="1"/>
        <charset val="129"/>
      </rPr>
      <t>o</t>
    </r>
    <phoneticPr fontId="1" type="noConversion"/>
  </si>
  <si>
    <t>T=</t>
    <phoneticPr fontId="1" type="noConversion"/>
  </si>
  <si>
    <t>N/m</t>
    <phoneticPr fontId="1" type="noConversion"/>
  </si>
  <si>
    <t>F</t>
    <phoneticPr fontId="1" type="noConversion"/>
  </si>
  <si>
    <t>a</t>
    <phoneticPr fontId="1" type="noConversion"/>
  </si>
  <si>
    <t>F</t>
    <phoneticPr fontId="1" type="noConversion"/>
  </si>
  <si>
    <t>a</t>
    <phoneticPr fontId="1" type="noConversion"/>
  </si>
  <si>
    <t>F1</t>
    <phoneticPr fontId="1" type="noConversion"/>
  </si>
  <si>
    <t>a1</t>
    <phoneticPr fontId="1" type="noConversion"/>
  </si>
  <si>
    <t>0~2 초, 0.01초 간격</t>
    <phoneticPr fontId="1" type="noConversion"/>
  </si>
  <si>
    <t>T</t>
    <phoneticPr fontId="1" type="noConversion"/>
  </si>
  <si>
    <t>https://docs.google.com/spreadsheet/ccc?key=0AvjREdcvGJTndEh0ejd2ZjNYWFItWGd3SXpzWUtJbXc#gid=0</t>
    <phoneticPr fontId="1" type="noConversion"/>
  </si>
  <si>
    <t>KE</t>
    <phoneticPr fontId="1" type="noConversion"/>
  </si>
  <si>
    <t>PE</t>
    <phoneticPr fontId="1" type="noConversion"/>
  </si>
  <si>
    <t>TE</t>
    <phoneticPr fontId="1" type="noConversion"/>
  </si>
  <si>
    <t>F2</t>
    <phoneticPr fontId="1" type="noConversion"/>
  </si>
  <si>
    <t>a2</t>
    <phoneticPr fontId="1" type="noConversion"/>
  </si>
  <si>
    <t>X</t>
    <phoneticPr fontId="1" type="noConversion"/>
  </si>
  <si>
    <t>KE</t>
    <phoneticPr fontId="1" type="noConversion"/>
  </si>
  <si>
    <t>PE</t>
    <phoneticPr fontId="1" type="noConversion"/>
  </si>
  <si>
    <t>TE</t>
    <phoneticPr fontId="1" type="noConversion"/>
  </si>
  <si>
    <t>kg</t>
    <phoneticPr fontId="1" type="noConversion"/>
  </si>
  <si>
    <t>m/s^2</t>
    <phoneticPr fontId="1" type="noConversion"/>
  </si>
  <si>
    <t>N/m</t>
    <phoneticPr fontId="1" type="noConversion"/>
  </si>
  <si>
    <t>X0</t>
    <phoneticPr fontId="1" type="noConversion"/>
  </si>
  <si>
    <t>V0</t>
    <phoneticPr fontId="1" type="noConversion"/>
  </si>
  <si>
    <t>m/s</t>
    <phoneticPr fontId="1" type="noConversion"/>
  </si>
  <si>
    <t>sign</t>
    <phoneticPr fontId="1" type="noConversion"/>
  </si>
  <si>
    <t>u2</t>
    <phoneticPr fontId="1" type="noConversion"/>
  </si>
  <si>
    <t>u1</t>
    <phoneticPr fontId="1" type="noConversion"/>
  </si>
  <si>
    <t>u3</t>
    <phoneticPr fontId="1" type="noConversion"/>
  </si>
  <si>
    <t>KE</t>
    <phoneticPr fontId="1" type="noConversion"/>
  </si>
  <si>
    <t>v(충돌직전)</t>
    <phoneticPr fontId="1" type="noConversion"/>
  </si>
  <si>
    <t>용수철에 충돌하기 직전의 속력이므로 이때 x(변위)는 0이라 할 수 있다.</t>
    <phoneticPr fontId="1" type="noConversion"/>
  </si>
  <si>
    <t>따라서 위치에너지는 없고 오직 운동에너지만 있는 상황이라고 생각할 수 있다.</t>
    <phoneticPr fontId="1" type="noConversion"/>
  </si>
  <si>
    <t>이때 KE</t>
    <phoneticPr fontId="1" type="noConversion"/>
  </si>
  <si>
    <t>= TE(총 에너지)</t>
    <phoneticPr fontId="1" type="noConversion"/>
  </si>
  <si>
    <t>a) 마찰이 없는경우</t>
    <phoneticPr fontId="1" type="noConversion"/>
  </si>
  <si>
    <t>용수철의 최대 압축거리는 가능한 최소(음수이므로)의 x값이다.</t>
    <phoneticPr fontId="1" type="noConversion"/>
  </si>
  <si>
    <t xml:space="preserve">이때 KE는 0이 될 것이고 현재 마찰력이 없는 상황이므로 PE의 값이 TE와 같고 </t>
    <phoneticPr fontId="1" type="noConversion"/>
  </si>
  <si>
    <t>PE를 통해서 최소 x의 값을 구할 수 있다.</t>
    <phoneticPr fontId="1" type="noConversion"/>
  </si>
  <si>
    <t>= (1/2)*k*x^2</t>
    <phoneticPr fontId="1" type="noConversion"/>
  </si>
  <si>
    <t>x</t>
    <phoneticPr fontId="1" type="noConversion"/>
  </si>
  <si>
    <t>(J)</t>
    <phoneticPr fontId="1" type="noConversion"/>
  </si>
  <si>
    <t xml:space="preserve">b) 마찰이 있는 경우 </t>
    <phoneticPr fontId="1" type="noConversion"/>
  </si>
  <si>
    <t xml:space="preserve">마찰력에 의해서 총에너지가 소모될 것이다. </t>
    <phoneticPr fontId="1" type="noConversion"/>
  </si>
  <si>
    <t xml:space="preserve">압축 길이는 절대 값이므로 </t>
    <phoneticPr fontId="1" type="noConversion"/>
  </si>
  <si>
    <t>충돌 직전의 총 에너지보다 압축당시의 에너지가 더 적다.</t>
    <phoneticPr fontId="1" type="noConversion"/>
  </si>
  <si>
    <t>따라서 최대 압축시 PE가 마찰이 없는 상황보다 더 적다.</t>
    <phoneticPr fontId="1" type="noConversion"/>
  </si>
  <si>
    <t>PE는 x의 절대값과 비례하므로 x의 최대 압축길이(절대값)는 더 줄어들 것이다.</t>
    <phoneticPr fontId="1" type="noConversion"/>
  </si>
  <si>
    <t>두 자동차의 질량이 같다고 가정하면,</t>
    <phoneticPr fontId="1" type="noConversion"/>
  </si>
  <si>
    <t>두 자동차 모두 위치에너지와 운동에너지가 0 인 상황에서 시작하므로</t>
    <phoneticPr fontId="1" type="noConversion"/>
  </si>
  <si>
    <t>구형 자동차는 총 1/2 * m * v^2 (J) 의 에너지만큼 일을 하고</t>
    <phoneticPr fontId="1" type="noConversion"/>
  </si>
  <si>
    <t>신형 자동차는 총 1/2 * m * (2v)^2 (J) 의 에너지만큼 일을 한다.</t>
    <phoneticPr fontId="1" type="noConversion"/>
  </si>
  <si>
    <t>따라서 구형의 일률은 (1/2 * m * v^2) / 10 (J/s)</t>
    <phoneticPr fontId="1" type="noConversion"/>
  </si>
  <si>
    <t xml:space="preserve">신형의 일률은 4*(1/2 * m * v^2) / 10 (J/s) 이므로 </t>
    <phoneticPr fontId="1" type="noConversion"/>
  </si>
  <si>
    <t>신형이 구형보다 4배 일률이 좋다.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</si>
</sst>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Symbol"/>
      <family val="1"/>
      <charset val="2"/>
    </font>
    <font>
      <sz val="11"/>
      <color theme="1"/>
      <name val="바탕"/>
      <family val="1"/>
      <charset val="129"/>
    </font>
    <font>
      <vertAlign val="subscript"/>
      <sz val="11"/>
      <color theme="1"/>
      <name val="바탕"/>
      <family val="1"/>
      <charset val="129"/>
    </font>
    <font>
      <vertAlign val="superscript"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0" fontId="6" fillId="0" borderId="0" xfId="1">
      <alignment vertical="center"/>
    </xf>
    <xf numFmtId="0" fontId="0" fillId="2" borderId="0" xfId="0" applyFill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'마찰없는 경우'!$B$10:$B$410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'마찰없는 경우'!$C$10:$C$410</c:f>
              <c:numCache>
                <c:formatCode>General</c:formatCode>
                <c:ptCount val="401"/>
                <c:pt idx="0">
                  <c:v>0.1</c:v>
                </c:pt>
                <c:pt idx="1">
                  <c:v>9.9500000000000005E-2</c:v>
                </c:pt>
                <c:pt idx="2">
                  <c:v>9.8502500000000007E-2</c:v>
                </c:pt>
                <c:pt idx="3">
                  <c:v>9.7012487500000008E-2</c:v>
                </c:pt>
                <c:pt idx="4">
                  <c:v>9.5037412562500007E-2</c:v>
                </c:pt>
                <c:pt idx="5">
                  <c:v>9.2587150562187512E-2</c:v>
                </c:pt>
                <c:pt idx="6">
                  <c:v>8.9673952809064081E-2</c:v>
                </c:pt>
                <c:pt idx="7">
                  <c:v>8.6312385291895319E-2</c:v>
                </c:pt>
                <c:pt idx="8">
                  <c:v>8.2519255848267081E-2</c:v>
                </c:pt>
                <c:pt idx="9">
                  <c:v>7.8313530125397518E-2</c:v>
                </c:pt>
                <c:pt idx="10">
                  <c:v>7.3716236751900963E-2</c:v>
                </c:pt>
                <c:pt idx="11">
                  <c:v>6.8750362194644907E-2</c:v>
                </c:pt>
                <c:pt idx="12">
                  <c:v>6.3440735826415628E-2</c:v>
                </c:pt>
                <c:pt idx="13">
                  <c:v>5.7813905779054257E-2</c:v>
                </c:pt>
                <c:pt idx="14">
                  <c:v>5.1898006202797616E-2</c:v>
                </c:pt>
                <c:pt idx="15">
                  <c:v>4.5722616595527003E-2</c:v>
                </c:pt>
                <c:pt idx="16">
                  <c:v>3.9318613905278736E-2</c:v>
                </c:pt>
                <c:pt idx="17">
                  <c:v>3.2718018145504076E-2</c:v>
                </c:pt>
                <c:pt idx="18">
                  <c:v>2.5953832295001915E-2</c:v>
                </c:pt>
                <c:pt idx="19">
                  <c:v>1.9059877283024725E-2</c:v>
                </c:pt>
                <c:pt idx="20">
                  <c:v>1.207062288463241E-2</c:v>
                </c:pt>
                <c:pt idx="21">
                  <c:v>5.0210153718169533E-3</c:v>
                </c:pt>
                <c:pt idx="22">
                  <c:v>-2.0536972178576071E-3</c:v>
                </c:pt>
                <c:pt idx="23">
                  <c:v>-9.118141321442879E-3</c:v>
                </c:pt>
                <c:pt idx="24">
                  <c:v>-1.6136994718420918E-2</c:v>
                </c:pt>
                <c:pt idx="25">
                  <c:v>-2.3075163141806871E-2</c:v>
                </c:pt>
                <c:pt idx="26">
                  <c:v>-2.9897955749483791E-2</c:v>
                </c:pt>
                <c:pt idx="27">
                  <c:v>-3.6571258578413292E-2</c:v>
                </c:pt>
                <c:pt idx="28">
                  <c:v>-4.3061705114450725E-2</c:v>
                </c:pt>
                <c:pt idx="29">
                  <c:v>-4.9336843124915868E-2</c:v>
                </c:pt>
                <c:pt idx="30">
                  <c:v>-5.5365296919756467E-2</c:v>
                </c:pt>
                <c:pt idx="31">
                  <c:v>-6.1116924229998287E-2</c:v>
                </c:pt>
                <c:pt idx="32">
                  <c:v>-6.6562966919090111E-2</c:v>
                </c:pt>
                <c:pt idx="33">
                  <c:v>-7.1676194773586485E-2</c:v>
                </c:pt>
                <c:pt idx="34">
                  <c:v>-7.6431041654214923E-2</c:v>
                </c:pt>
                <c:pt idx="35">
                  <c:v>-8.0803733326572286E-2</c:v>
                </c:pt>
                <c:pt idx="36">
                  <c:v>-8.4772406332296768E-2</c:v>
                </c:pt>
                <c:pt idx="37">
                  <c:v>-8.8317217306359788E-2</c:v>
                </c:pt>
                <c:pt idx="38">
                  <c:v>-9.1420442193891005E-2</c:v>
                </c:pt>
                <c:pt idx="39">
                  <c:v>-9.4066564870452771E-2</c:v>
                </c:pt>
                <c:pt idx="40">
                  <c:v>-9.6242354722662266E-2</c:v>
                </c:pt>
                <c:pt idx="41">
                  <c:v>-9.7936932801258453E-2</c:v>
                </c:pt>
                <c:pt idx="42">
                  <c:v>-9.9141826215848342E-2</c:v>
                </c:pt>
                <c:pt idx="43">
                  <c:v>-9.9851010499359003E-2</c:v>
                </c:pt>
                <c:pt idx="44">
                  <c:v>-0.10006093973037286</c:v>
                </c:pt>
                <c:pt idx="45">
                  <c:v>-9.9770564262734854E-2</c:v>
                </c:pt>
                <c:pt idx="46">
                  <c:v>-9.8981335973783169E-2</c:v>
                </c:pt>
                <c:pt idx="47">
                  <c:v>-9.7697201004962569E-2</c:v>
                </c:pt>
                <c:pt idx="48">
                  <c:v>-9.5924580031117174E-2</c:v>
                </c:pt>
                <c:pt idx="49">
                  <c:v>-9.3672336157116176E-2</c:v>
                </c:pt>
                <c:pt idx="50">
                  <c:v>-9.0951730602329597E-2</c:v>
                </c:pt>
                <c:pt idx="51">
                  <c:v>-8.7776366394531374E-2</c:v>
                </c:pt>
                <c:pt idx="52">
                  <c:v>-8.4162120354760492E-2</c:v>
                </c:pt>
                <c:pt idx="53">
                  <c:v>-8.0127063713215804E-2</c:v>
                </c:pt>
                <c:pt idx="54">
                  <c:v>-7.5691371753105044E-2</c:v>
                </c:pt>
                <c:pt idx="55">
                  <c:v>-7.0877222934228754E-2</c:v>
                </c:pt>
                <c:pt idx="56">
                  <c:v>-6.5708688000681317E-2</c:v>
                </c:pt>
                <c:pt idx="57">
                  <c:v>-6.0211609627130472E-2</c:v>
                </c:pt>
                <c:pt idx="58">
                  <c:v>-5.4413473205444041E-2</c:v>
                </c:pt>
                <c:pt idx="59">
                  <c:v>-4.8343269417730331E-2</c:v>
                </c:pt>
                <c:pt idx="60">
                  <c:v>-4.2031349282927968E-2</c:v>
                </c:pt>
                <c:pt idx="61">
                  <c:v>-3.5509272401710965E-2</c:v>
                </c:pt>
                <c:pt idx="62">
                  <c:v>-2.8809649158485405E-2</c:v>
                </c:pt>
                <c:pt idx="63">
                  <c:v>-2.1965977669467417E-2</c:v>
                </c:pt>
                <c:pt idx="64">
                  <c:v>-1.5012476292102093E-2</c:v>
                </c:pt>
                <c:pt idx="65">
                  <c:v>-7.9839125332762575E-3</c:v>
                </c:pt>
                <c:pt idx="66">
                  <c:v>-9.1542921178404055E-4</c:v>
                </c:pt>
                <c:pt idx="67">
                  <c:v>6.157631255767097E-3</c:v>
                </c:pt>
                <c:pt idx="68">
                  <c:v>1.3199903567039399E-2</c:v>
                </c:pt>
                <c:pt idx="69">
                  <c:v>2.0176176360476503E-2</c:v>
                </c:pt>
                <c:pt idx="70">
                  <c:v>2.7051568272111227E-2</c:v>
                </c:pt>
                <c:pt idx="71">
                  <c:v>3.3791702342385321E-2</c:v>
                </c:pt>
                <c:pt idx="72">
                  <c:v>4.0362877900947565E-2</c:v>
                </c:pt>
                <c:pt idx="73">
                  <c:v>4.6732239070005066E-2</c:v>
                </c:pt>
                <c:pt idx="74">
                  <c:v>5.2867939043712543E-2</c:v>
                </c:pt>
                <c:pt idx="75">
                  <c:v>5.8739299322201455E-2</c:v>
                </c:pt>
                <c:pt idx="76">
                  <c:v>6.4316963104079361E-2</c:v>
                </c:pt>
                <c:pt idx="77">
                  <c:v>6.9573042070436866E-2</c:v>
                </c:pt>
                <c:pt idx="78">
                  <c:v>7.4481255826442189E-2</c:v>
                </c:pt>
                <c:pt idx="79">
                  <c:v>7.9017063303315302E-2</c:v>
                </c:pt>
                <c:pt idx="80">
                  <c:v>8.3157785463671835E-2</c:v>
                </c:pt>
                <c:pt idx="81">
                  <c:v>8.6882718696710007E-2</c:v>
                </c:pt>
                <c:pt idx="82">
                  <c:v>9.017323833626463E-2</c:v>
                </c:pt>
                <c:pt idx="83">
                  <c:v>9.3012891784137935E-2</c:v>
                </c:pt>
                <c:pt idx="84">
                  <c:v>9.5387480773090519E-2</c:v>
                </c:pt>
                <c:pt idx="85">
                  <c:v>9.7285132358177678E-2</c:v>
                </c:pt>
                <c:pt idx="86">
                  <c:v>9.8696358281473953E-2</c:v>
                </c:pt>
                <c:pt idx="87">
                  <c:v>9.9614102413362854E-2</c:v>
                </c:pt>
                <c:pt idx="88">
                  <c:v>0.10003377603318495</c:v>
                </c:pt>
                <c:pt idx="89">
                  <c:v>9.9953280772841102E-2</c:v>
                </c:pt>
                <c:pt idx="90">
                  <c:v>9.9373019108633054E-2</c:v>
                </c:pt>
                <c:pt idx="91">
                  <c:v>9.829589234888185E-2</c:v>
                </c:pt>
                <c:pt idx="92">
                  <c:v>9.6727286127386236E-2</c:v>
                </c:pt>
                <c:pt idx="93">
                  <c:v>9.4675043475253684E-2</c:v>
                </c:pt>
                <c:pt idx="94">
                  <c:v>9.2149425605744864E-2</c:v>
                </c:pt>
                <c:pt idx="95">
                  <c:v>8.916306060820732E-2</c:v>
                </c:pt>
                <c:pt idx="96">
                  <c:v>8.5730880307628779E-2</c:v>
                </c:pt>
                <c:pt idx="97">
                  <c:v>8.187004560551206E-2</c:v>
                </c:pt>
                <c:pt idx="98">
                  <c:v>7.7599860675367768E-2</c:v>
                </c:pt>
                <c:pt idx="99">
                  <c:v>7.294167644184664E-2</c:v>
                </c:pt>
                <c:pt idx="100">
                  <c:v>6.7918783826116283E-2</c:v>
                </c:pt>
                <c:pt idx="101">
                  <c:v>6.2556297291255336E-2</c:v>
                </c:pt>
                <c:pt idx="102">
                  <c:v>5.688102926993812E-2</c:v>
                </c:pt>
                <c:pt idx="103">
                  <c:v>5.0921356102271206E-2</c:v>
                </c:pt>
                <c:pt idx="104">
                  <c:v>4.4707076154092938E-2</c:v>
                </c:pt>
                <c:pt idx="105">
                  <c:v>3.8269260825144209E-2</c:v>
                </c:pt>
                <c:pt idx="106">
                  <c:v>3.1640099192069754E-2</c:v>
                </c:pt>
                <c:pt idx="107">
                  <c:v>2.4852737063034952E-2</c:v>
                </c:pt>
                <c:pt idx="108">
                  <c:v>1.7941111248684975E-2</c:v>
                </c:pt>
                <c:pt idx="109">
                  <c:v>1.0939779878091572E-2</c:v>
                </c:pt>
                <c:pt idx="110">
                  <c:v>3.8837496081077123E-3</c:v>
                </c:pt>
                <c:pt idx="111">
                  <c:v>-3.1916994099166849E-3</c:v>
                </c:pt>
                <c:pt idx="112">
                  <c:v>-1.02511899308915E-2</c:v>
                </c:pt>
                <c:pt idx="113">
                  <c:v>-1.7259424502211858E-2</c:v>
                </c:pt>
                <c:pt idx="114">
                  <c:v>-2.4181361951021156E-2</c:v>
                </c:pt>
                <c:pt idx="115">
                  <c:v>-3.0982392590075347E-2</c:v>
                </c:pt>
                <c:pt idx="116">
                  <c:v>-3.762851126617902E-2</c:v>
                </c:pt>
                <c:pt idx="117">
                  <c:v>-4.4086487385951945E-2</c:v>
                </c:pt>
                <c:pt idx="118">
                  <c:v>-5.0324031068795107E-2</c:v>
                </c:pt>
                <c:pt idx="119">
                  <c:v>-5.6309954596294294E-2</c:v>
                </c:pt>
                <c:pt idx="120">
                  <c:v>-6.2014328350812012E-2</c:v>
                </c:pt>
                <c:pt idx="121">
                  <c:v>-6.7408630463575661E-2</c:v>
                </c:pt>
                <c:pt idx="122">
                  <c:v>-7.2465889424021435E-2</c:v>
                </c:pt>
                <c:pt idx="123">
                  <c:v>-7.7160818937347109E-2</c:v>
                </c:pt>
                <c:pt idx="124">
                  <c:v>-8.1469944355986035E-2</c:v>
                </c:pt>
                <c:pt idx="125">
                  <c:v>-8.5371720052845032E-2</c:v>
                </c:pt>
                <c:pt idx="126">
                  <c:v>-8.88466371494398E-2</c:v>
                </c:pt>
                <c:pt idx="127">
                  <c:v>-9.187732106028737E-2</c:v>
                </c:pt>
                <c:pt idx="128">
                  <c:v>-9.4448618365833514E-2</c:v>
                </c:pt>
                <c:pt idx="129">
                  <c:v>-9.6547672579550478E-2</c:v>
                </c:pt>
                <c:pt idx="130">
                  <c:v>-9.8163988430369692E-2</c:v>
                </c:pt>
                <c:pt idx="131">
                  <c:v>-9.928948433903706E-2</c:v>
                </c:pt>
                <c:pt idx="132">
                  <c:v>-9.9918532826009238E-2</c:v>
                </c:pt>
                <c:pt idx="133">
                  <c:v>-0.10004798864885137</c:v>
                </c:pt>
                <c:pt idx="134">
                  <c:v>-9.9677204528449234E-2</c:v>
                </c:pt>
                <c:pt idx="135">
                  <c:v>-9.8808034385404864E-2</c:v>
                </c:pt>
                <c:pt idx="136">
                  <c:v>-9.7444824070433464E-2</c:v>
                </c:pt>
                <c:pt idx="137">
                  <c:v>-9.5594389635109897E-2</c:v>
                </c:pt>
                <c:pt idx="138">
                  <c:v>-9.3265983251610785E-2</c:v>
                </c:pt>
                <c:pt idx="139">
                  <c:v>-9.0471246951853615E-2</c:v>
                </c:pt>
                <c:pt idx="140">
                  <c:v>-8.7224154417337177E-2</c:v>
                </c:pt>
                <c:pt idx="141">
                  <c:v>-8.3540941110734138E-2</c:v>
                </c:pt>
                <c:pt idx="142">
                  <c:v>-7.9440023098577353E-2</c:v>
                </c:pt>
                <c:pt idx="143">
                  <c:v>-7.4941904970927675E-2</c:v>
                </c:pt>
                <c:pt idx="144">
                  <c:v>-7.0069077318423365E-2</c:v>
                </c:pt>
                <c:pt idx="145">
                  <c:v>-6.4845904279326932E-2</c:v>
                </c:pt>
                <c:pt idx="146">
                  <c:v>-5.9298501718833864E-2</c:v>
                </c:pt>
                <c:pt idx="147">
                  <c:v>-5.3454606649746626E-2</c:v>
                </c:pt>
                <c:pt idx="148">
                  <c:v>-4.7343438547410653E-2</c:v>
                </c:pt>
                <c:pt idx="149">
                  <c:v>-4.0995553252337627E-2</c:v>
                </c:pt>
                <c:pt idx="150">
                  <c:v>-3.4442690191002913E-2</c:v>
                </c:pt>
                <c:pt idx="151">
                  <c:v>-2.7717613678713185E-2</c:v>
                </c:pt>
                <c:pt idx="152">
                  <c:v>-2.0853949098029893E-2</c:v>
                </c:pt>
                <c:pt idx="153">
                  <c:v>-1.3886014771856449E-2</c:v>
                </c:pt>
                <c:pt idx="154">
                  <c:v>-6.8486503718237232E-3</c:v>
                </c:pt>
                <c:pt idx="155">
                  <c:v>2.2295728006812079E-4</c:v>
                </c:pt>
                <c:pt idx="156">
                  <c:v>7.2934501455596251E-3</c:v>
                </c:pt>
                <c:pt idx="157">
                  <c:v>1.4327475760323331E-2</c:v>
                </c:pt>
                <c:pt idx="158">
                  <c:v>2.1289863996285421E-2</c:v>
                </c:pt>
                <c:pt idx="159">
                  <c:v>2.8145802912266083E-2</c:v>
                </c:pt>
                <c:pt idx="160">
                  <c:v>3.4861012813685414E-2</c:v>
                </c:pt>
                <c:pt idx="161">
                  <c:v>4.1401917651036318E-2</c:v>
                </c:pt>
                <c:pt idx="162">
                  <c:v>4.7735812900132041E-2</c:v>
                </c:pt>
                <c:pt idx="163">
                  <c:v>5.3831029084727103E-2</c:v>
                </c:pt>
                <c:pt idx="164">
                  <c:v>5.9657090123898526E-2</c:v>
                </c:pt>
                <c:pt idx="165">
                  <c:v>6.5184865712450454E-2</c:v>
                </c:pt>
                <c:pt idx="166">
                  <c:v>7.038671697244013E-2</c:v>
                </c:pt>
                <c:pt idx="167">
                  <c:v>7.523663464756751E-2</c:v>
                </c:pt>
                <c:pt idx="168">
                  <c:v>7.9710369149457158E-2</c:v>
                </c:pt>
                <c:pt idx="169">
                  <c:v>8.3785551805599517E-2</c:v>
                </c:pt>
                <c:pt idx="170">
                  <c:v>8.7441806702713884E-2</c:v>
                </c:pt>
                <c:pt idx="171">
                  <c:v>9.0660852566314676E-2</c:v>
                </c:pt>
                <c:pt idx="172">
                  <c:v>9.342659416708389E-2</c:v>
                </c:pt>
                <c:pt idx="173">
                  <c:v>9.5725202797017683E-2</c:v>
                </c:pt>
                <c:pt idx="174">
                  <c:v>9.754518541296639E-2</c:v>
                </c:pt>
                <c:pt idx="175">
                  <c:v>9.887744210185026E-2</c:v>
                </c:pt>
                <c:pt idx="176">
                  <c:v>9.9715311580224883E-2</c:v>
                </c:pt>
                <c:pt idx="177">
                  <c:v>0.10005460450069838</c:v>
                </c:pt>
                <c:pt idx="178">
                  <c:v>9.9893624398668376E-2</c:v>
                </c:pt>
                <c:pt idx="179">
                  <c:v>9.9233176174645041E-2</c:v>
                </c:pt>
                <c:pt idx="180">
                  <c:v>9.8076562069748477E-2</c:v>
                </c:pt>
                <c:pt idx="181">
                  <c:v>9.6429565154503169E-2</c:v>
                </c:pt>
                <c:pt idx="182">
                  <c:v>9.4300420413485339E-2</c:v>
                </c:pt>
                <c:pt idx="183">
                  <c:v>9.1699773570400087E-2</c:v>
                </c:pt>
                <c:pt idx="184">
                  <c:v>8.8640627859462834E-2</c:v>
                </c:pt>
                <c:pt idx="185">
                  <c:v>8.5138279009228268E-2</c:v>
                </c:pt>
                <c:pt idx="186">
                  <c:v>8.1210238763947562E-2</c:v>
                </c:pt>
                <c:pt idx="187">
                  <c:v>7.6876147324847113E-2</c:v>
                </c:pt>
                <c:pt idx="188">
                  <c:v>7.2157675149122427E-2</c:v>
                </c:pt>
                <c:pt idx="189">
                  <c:v>6.7078414597652125E-2</c:v>
                </c:pt>
                <c:pt idx="190">
                  <c:v>6.1663761973193565E-2</c:v>
                </c:pt>
                <c:pt idx="191">
                  <c:v>5.5940790538869037E-2</c:v>
                </c:pt>
                <c:pt idx="192">
                  <c:v>4.9938115151850301E-2</c:v>
                </c:pt>
                <c:pt idx="193">
                  <c:v>4.3685749189072184E-2</c:v>
                </c:pt>
                <c:pt idx="194">
                  <c:v>3.72149544803487E-2</c:v>
                </c:pt>
                <c:pt idx="195">
                  <c:v>3.0558084999223474E-2</c:v>
                </c:pt>
                <c:pt idx="196">
                  <c:v>2.374842509310213E-2</c:v>
                </c:pt>
                <c:pt idx="197">
                  <c:v>1.6820023061515275E-2</c:v>
                </c:pt>
                <c:pt idx="198">
                  <c:v>9.8075209146208445E-3</c:v>
                </c:pt>
                <c:pt idx="199">
                  <c:v>2.7459811631533101E-3</c:v>
                </c:pt>
                <c:pt idx="200">
                  <c:v>-4.329288494129991E-3</c:v>
                </c:pt>
                <c:pt idx="201">
                  <c:v>-1.1382911708942799E-2</c:v>
                </c:pt>
                <c:pt idx="202">
                  <c:v>-1.8379620365210583E-2</c:v>
                </c:pt>
                <c:pt idx="203">
                  <c:v>-2.5284430919652622E-2</c:v>
                </c:pt>
                <c:pt idx="204">
                  <c:v>-3.2062819319496096E-2</c:v>
                </c:pt>
                <c:pt idx="205">
                  <c:v>-3.8680893622742095E-2</c:v>
                </c:pt>
                <c:pt idx="206">
                  <c:v>-4.510556345787467E-2</c:v>
                </c:pt>
                <c:pt idx="207">
                  <c:v>-5.1304705475717596E-2</c:v>
                </c:pt>
                <c:pt idx="208">
                  <c:v>-5.7247323966182199E-2</c:v>
                </c:pt>
                <c:pt idx="209">
                  <c:v>-6.2903705836815635E-2</c:v>
                </c:pt>
                <c:pt idx="210">
                  <c:v>-6.8245569178265228E-2</c:v>
                </c:pt>
                <c:pt idx="211">
                  <c:v>-7.324620467382327E-2</c:v>
                </c:pt>
                <c:pt idx="212">
                  <c:v>-7.78806091460124E-2</c:v>
                </c:pt>
                <c:pt idx="213">
                  <c:v>-8.212561057247128E-2</c:v>
                </c:pt>
                <c:pt idx="214">
                  <c:v>-8.5959983946067978E-2</c:v>
                </c:pt>
                <c:pt idx="215">
                  <c:v>-8.936455739993418E-2</c:v>
                </c:pt>
                <c:pt idx="216">
                  <c:v>-9.2322308066800848E-2</c:v>
                </c:pt>
                <c:pt idx="217">
                  <c:v>-9.4818447193333405E-2</c:v>
                </c:pt>
                <c:pt idx="218">
                  <c:v>-9.6840494083899373E-2</c:v>
                </c:pt>
                <c:pt idx="219">
                  <c:v>-9.8378338504045773E-2</c:v>
                </c:pt>
                <c:pt idx="220">
                  <c:v>-9.9424291231671999E-2</c:v>
                </c:pt>
                <c:pt idx="221">
                  <c:v>-9.9973122503139833E-2</c:v>
                </c:pt>
                <c:pt idx="222">
                  <c:v>-0.10002208816209197</c:v>
                </c:pt>
                <c:pt idx="223">
                  <c:v>-9.9570943380233673E-2</c:v>
                </c:pt>
                <c:pt idx="224">
                  <c:v>-9.8621943881474161E-2</c:v>
                </c:pt>
                <c:pt idx="225">
                  <c:v>-9.7179834663307346E-2</c:v>
                </c:pt>
                <c:pt idx="226">
                  <c:v>-9.5251826271823908E-2</c:v>
                </c:pt>
                <c:pt idx="227">
                  <c:v>-9.2847558748981457E-2</c:v>
                </c:pt>
                <c:pt idx="228">
                  <c:v>-8.9979053432393957E-2</c:v>
                </c:pt>
                <c:pt idx="229">
                  <c:v>-8.6660652848644645E-2</c:v>
                </c:pt>
                <c:pt idx="230">
                  <c:v>-8.2908949000651933E-2</c:v>
                </c:pt>
                <c:pt idx="231">
                  <c:v>-7.8742700407656158E-2</c:v>
                </c:pt>
                <c:pt idx="232">
                  <c:v>-7.4182738312622107E-2</c:v>
                </c:pt>
                <c:pt idx="233">
                  <c:v>-6.9251862526024735E-2</c:v>
                </c:pt>
                <c:pt idx="234">
                  <c:v>-6.3974727426797467E-2</c:v>
                </c:pt>
                <c:pt idx="235">
                  <c:v>-5.8377718690435967E-2</c:v>
                </c:pt>
                <c:pt idx="236">
                  <c:v>-5.2488821360622544E-2</c:v>
                </c:pt>
                <c:pt idx="237">
                  <c:v>-4.6337479924005734E-2</c:v>
                </c:pt>
                <c:pt idx="238">
                  <c:v>-3.9954451087769183E-2</c:v>
                </c:pt>
                <c:pt idx="239">
                  <c:v>-3.3371649996093489E-2</c:v>
                </c:pt>
                <c:pt idx="240">
                  <c:v>-2.6621990654437627E-2</c:v>
                </c:pt>
                <c:pt idx="241">
                  <c:v>-1.9739221359509271E-2</c:v>
                </c:pt>
                <c:pt idx="242">
                  <c:v>-1.2757755957783678E-2</c:v>
                </c:pt>
                <c:pt idx="243">
                  <c:v>-5.7125017762688548E-3</c:v>
                </c:pt>
                <c:pt idx="244">
                  <c:v>1.3613149141269987E-3</c:v>
                </c:pt>
                <c:pt idx="245">
                  <c:v>8.4283250299525304E-3</c:v>
                </c:pt>
                <c:pt idx="246">
                  <c:v>1.5453193520627989E-2</c:v>
                </c:pt>
                <c:pt idx="247">
                  <c:v>2.2400796043700617E-2</c:v>
                </c:pt>
                <c:pt idx="248">
                  <c:v>2.9236394586554436E-2</c:v>
                </c:pt>
                <c:pt idx="249">
                  <c:v>3.5925811156475779E-2</c:v>
                </c:pt>
                <c:pt idx="250">
                  <c:v>4.2435598670614458E-2</c:v>
                </c:pt>
                <c:pt idx="251">
                  <c:v>4.873320819140034E-2</c:v>
                </c:pt>
                <c:pt idx="252">
                  <c:v>5.4787151671228954E-2</c:v>
                </c:pt>
                <c:pt idx="253">
                  <c:v>6.0567159392701679E-2</c:v>
                </c:pt>
                <c:pt idx="254">
                  <c:v>6.6044331317210644E-2</c:v>
                </c:pt>
                <c:pt idx="255">
                  <c:v>7.1191281585133798E-2</c:v>
                </c:pt>
                <c:pt idx="256">
                  <c:v>7.5982275445131059E-2</c:v>
                </c:pt>
                <c:pt idx="257">
                  <c:v>8.0393357927902684E-2</c:v>
                </c:pt>
                <c:pt idx="258">
                  <c:v>8.4402473621034979E-2</c:v>
                </c:pt>
                <c:pt idx="259">
                  <c:v>8.7989576946061937E-2</c:v>
                </c:pt>
                <c:pt idx="260">
                  <c:v>9.1136732386358721E-2</c:v>
                </c:pt>
                <c:pt idx="261">
                  <c:v>9.3828204164723594E-2</c:v>
                </c:pt>
                <c:pt idx="262">
                  <c:v>9.6050534922264938E-2</c:v>
                </c:pt>
                <c:pt idx="263">
                  <c:v>9.7792613005194887E-2</c:v>
                </c:pt>
                <c:pt idx="264">
                  <c:v>9.9045728023098911E-2</c:v>
                </c:pt>
                <c:pt idx="265">
                  <c:v>9.9803614400887405E-2</c:v>
                </c:pt>
                <c:pt idx="266">
                  <c:v>0.10006248270667148</c:v>
                </c:pt>
                <c:pt idx="267">
                  <c:v>9.9821038598922204E-2</c:v>
                </c:pt>
                <c:pt idx="268">
                  <c:v>9.9080489298178281E-2</c:v>
                </c:pt>
                <c:pt idx="269">
                  <c:v>9.7844537550943522E-2</c:v>
                </c:pt>
                <c:pt idx="270">
                  <c:v>9.6119363115953968E-2</c:v>
                </c:pt>
                <c:pt idx="271">
                  <c:v>9.3913591865384741E-2</c:v>
                </c:pt>
                <c:pt idx="272">
                  <c:v>9.1238252655488475E-2</c:v>
                </c:pt>
                <c:pt idx="273">
                  <c:v>8.8106722182314898E-2</c:v>
                </c:pt>
                <c:pt idx="274">
                  <c:v>8.453465809822959E-2</c:v>
                </c:pt>
                <c:pt idx="275">
                  <c:v>8.0539920723653305E-2</c:v>
                </c:pt>
                <c:pt idx="276">
                  <c:v>7.6142483745458567E-2</c:v>
                </c:pt>
                <c:pt idx="277">
                  <c:v>7.1364334348536743E-2</c:v>
                </c:pt>
                <c:pt idx="278">
                  <c:v>6.6229363279872E-2</c:v>
                </c:pt>
                <c:pt idx="279">
                  <c:v>6.0763245394808145E-2</c:v>
                </c:pt>
                <c:pt idx="280">
                  <c:v>5.4993311282769991E-2</c:v>
                </c:pt>
                <c:pt idx="281">
                  <c:v>4.8948410614318261E-2</c:v>
                </c:pt>
                <c:pt idx="282">
                  <c:v>4.2658767892794949E-2</c:v>
                </c:pt>
                <c:pt idx="283">
                  <c:v>3.6155831331807373E-2</c:v>
                </c:pt>
                <c:pt idx="284">
                  <c:v>2.9472115614161055E-2</c:v>
                </c:pt>
                <c:pt idx="285">
                  <c:v>2.2641039318443627E-2</c:v>
                </c:pt>
                <c:pt idx="286">
                  <c:v>1.5696757826134292E-2</c:v>
                </c:pt>
                <c:pt idx="287">
                  <c:v>8.6739925446939724E-3</c:v>
                </c:pt>
                <c:pt idx="288">
                  <c:v>1.6078573005304971E-3</c:v>
                </c:pt>
                <c:pt idx="289">
                  <c:v>-5.4663172301359451E-3</c:v>
                </c:pt>
                <c:pt idx="290">
                  <c:v>-1.2513160174651393E-2</c:v>
                </c:pt>
                <c:pt idx="291">
                  <c:v>-1.9497437318293894E-2</c:v>
                </c:pt>
                <c:pt idx="292">
                  <c:v>-2.6384227275344618E-2</c:v>
                </c:pt>
                <c:pt idx="293">
                  <c:v>-3.3139096096018922E-2</c:v>
                </c:pt>
                <c:pt idx="294">
                  <c:v>-3.972826943621284E-2</c:v>
                </c:pt>
                <c:pt idx="295">
                  <c:v>-4.6118801429225975E-2</c:v>
                </c:pt>
                <c:pt idx="296">
                  <c:v>-5.2278739415092708E-2</c:v>
                </c:pt>
                <c:pt idx="297">
                  <c:v>-5.8177283703884239E-2</c:v>
                </c:pt>
                <c:pt idx="298">
                  <c:v>-6.3784941574156095E-2</c:v>
                </c:pt>
                <c:pt idx="299">
                  <c:v>-6.90736747365574E-2</c:v>
                </c:pt>
                <c:pt idx="300">
                  <c:v>-7.4017039525275705E-2</c:v>
                </c:pt>
                <c:pt idx="301">
                  <c:v>-7.8590319116367838E-2</c:v>
                </c:pt>
                <c:pt idx="302">
                  <c:v>-8.277064711187794E-2</c:v>
                </c:pt>
                <c:pt idx="303">
                  <c:v>-8.6537121871828826E-2</c:v>
                </c:pt>
                <c:pt idx="304">
                  <c:v>-8.9870911022420411E-2</c:v>
                </c:pt>
                <c:pt idx="305">
                  <c:v>-9.2755345617900026E-2</c:v>
                </c:pt>
                <c:pt idx="306">
                  <c:v>-9.5176003485290026E-2</c:v>
                </c:pt>
                <c:pt idx="307">
                  <c:v>-9.7120781335253661E-2</c:v>
                </c:pt>
                <c:pt idx="308">
                  <c:v>-9.8579955278540965E-2</c:v>
                </c:pt>
                <c:pt idx="309">
                  <c:v>-9.9546229445435591E-2</c:v>
                </c:pt>
                <c:pt idx="310">
                  <c:v>-0.10001477246510306</c:v>
                </c:pt>
                <c:pt idx="311">
                  <c:v>-9.9983241622444999E-2</c:v>
                </c:pt>
                <c:pt idx="312">
                  <c:v>-9.9451794571674704E-2</c:v>
                </c:pt>
                <c:pt idx="313">
                  <c:v>-9.8423088548046073E-2</c:v>
                </c:pt>
                <c:pt idx="314">
                  <c:v>-9.6902267081677138E-2</c:v>
                </c:pt>
                <c:pt idx="315">
                  <c:v>-9.4896934279899911E-2</c:v>
                </c:pt>
                <c:pt idx="316">
                  <c:v>-9.2417116806723071E-2</c:v>
                </c:pt>
                <c:pt idx="317">
                  <c:v>-8.9475213749512741E-2</c:v>
                </c:pt>
                <c:pt idx="318">
                  <c:v>-8.6085934623554697E-2</c:v>
                </c:pt>
                <c:pt idx="319">
                  <c:v>-8.2266225824479053E-2</c:v>
                </c:pt>
                <c:pt idx="320">
                  <c:v>-7.803518589628082E-2</c:v>
                </c:pt>
                <c:pt idx="321">
                  <c:v>-7.3413970038601395E-2</c:v>
                </c:pt>
                <c:pt idx="322">
                  <c:v>-6.8425684330728737E-2</c:v>
                </c:pt>
                <c:pt idx="323">
                  <c:v>-6.3095270201202674E-2</c:v>
                </c:pt>
                <c:pt idx="324">
                  <c:v>-5.7449379720670345E-2</c:v>
                </c:pt>
                <c:pt idx="325">
                  <c:v>-5.1516242341534929E-2</c:v>
                </c:pt>
                <c:pt idx="326">
                  <c:v>-4.5325523750691564E-2</c:v>
                </c:pt>
                <c:pt idx="327">
                  <c:v>-3.8908177541095025E-2</c:v>
                </c:pt>
                <c:pt idx="328">
                  <c:v>-3.2296290443792716E-2</c:v>
                </c:pt>
                <c:pt idx="329">
                  <c:v>-2.5522921894271744E-2</c:v>
                </c:pt>
                <c:pt idx="330">
                  <c:v>-1.8621938735279106E-2</c:v>
                </c:pt>
                <c:pt idx="331">
                  <c:v>-1.1627845882610384E-2</c:v>
                </c:pt>
                <c:pt idx="332">
                  <c:v>-4.5756138005282956E-3</c:v>
                </c:pt>
                <c:pt idx="333">
                  <c:v>2.4994963505561192E-3</c:v>
                </c:pt>
                <c:pt idx="334">
                  <c:v>9.5621090198877538E-3</c:v>
                </c:pt>
                <c:pt idx="335">
                  <c:v>1.6576911144120261E-2</c:v>
                </c:pt>
                <c:pt idx="336">
                  <c:v>2.3508828712631859E-2</c:v>
                </c:pt>
                <c:pt idx="337">
                  <c:v>3.03232021375806E-2</c:v>
                </c:pt>
                <c:pt idx="338">
                  <c:v>3.6985959551841141E-2</c:v>
                </c:pt>
                <c:pt idx="339">
                  <c:v>4.3463787168342767E-2</c:v>
                </c:pt>
                <c:pt idx="340">
                  <c:v>4.9724295849002398E-2</c:v>
                </c:pt>
                <c:pt idx="341">
                  <c:v>5.5736183050417283E-2</c:v>
                </c:pt>
                <c:pt idx="342">
                  <c:v>6.1469389336579826E-2</c:v>
                </c:pt>
                <c:pt idx="343">
                  <c:v>6.6895248676059713E-2</c:v>
                </c:pt>
                <c:pt idx="344">
                  <c:v>7.1986631772159068E-2</c:v>
                </c:pt>
                <c:pt idx="345">
                  <c:v>7.671808170939784E-2</c:v>
                </c:pt>
                <c:pt idx="346">
                  <c:v>8.1065941238089426E-2</c:v>
                </c:pt>
                <c:pt idx="347">
                  <c:v>8.5008471060590743E-2</c:v>
                </c:pt>
                <c:pt idx="348">
                  <c:v>8.8525958527788953E-2</c:v>
                </c:pt>
                <c:pt idx="349">
                  <c:v>9.1600816202348348E-2</c:v>
                </c:pt>
                <c:pt idx="350">
                  <c:v>9.4217669795895895E-2</c:v>
                </c:pt>
                <c:pt idx="351">
                  <c:v>9.6363435040464046E-2</c:v>
                </c:pt>
                <c:pt idx="352">
                  <c:v>9.8027383109829808E-2</c:v>
                </c:pt>
                <c:pt idx="353">
                  <c:v>9.9201194263646472E-2</c:v>
                </c:pt>
                <c:pt idx="354">
                  <c:v>9.9878999446144867E-2</c:v>
                </c:pt>
                <c:pt idx="355">
                  <c:v>0.10005740963141255</c:v>
                </c:pt>
                <c:pt idx="356">
                  <c:v>9.9735532768523177E-2</c:v>
                </c:pt>
                <c:pt idx="357">
                  <c:v>9.8914978241791157E-2</c:v>
                </c:pt>
                <c:pt idx="358">
                  <c:v>9.7599848823850241E-2</c:v>
                </c:pt>
                <c:pt idx="359">
                  <c:v>9.5796720161790097E-2</c:v>
                </c:pt>
                <c:pt idx="360">
                  <c:v>9.3514607898920896E-2</c:v>
                </c:pt>
                <c:pt idx="361">
                  <c:v>9.0764922596557204E-2</c:v>
                </c:pt>
                <c:pt idx="362">
                  <c:v>8.7561412681210593E-2</c:v>
                </c:pt>
                <c:pt idx="363">
                  <c:v>8.3920095702458092E-2</c:v>
                </c:pt>
                <c:pt idx="364">
                  <c:v>7.9859178245193119E-2</c:v>
                </c:pt>
                <c:pt idx="365">
                  <c:v>7.5398964896702378E-2</c:v>
                </c:pt>
                <c:pt idx="366">
                  <c:v>7.05617567237279E-2</c:v>
                </c:pt>
                <c:pt idx="367">
                  <c:v>6.537173976713502E-2</c:v>
                </c:pt>
                <c:pt idx="368">
                  <c:v>5.9854864111706214E-2</c:v>
                </c:pt>
                <c:pt idx="369">
                  <c:v>5.4038714135719139E-2</c:v>
                </c:pt>
                <c:pt idx="370">
                  <c:v>4.7952370589053196E-2</c:v>
                </c:pt>
                <c:pt idx="371">
                  <c:v>4.162626518944227E-2</c:v>
                </c:pt>
                <c:pt idx="372">
                  <c:v>3.5092028463883838E-2</c:v>
                </c:pt>
                <c:pt idx="373">
                  <c:v>2.8382331596006286E-2</c:v>
                </c:pt>
                <c:pt idx="374">
                  <c:v>2.1530723070148396E-2</c:v>
                </c:pt>
                <c:pt idx="375">
                  <c:v>1.4571460928940072E-2</c:v>
                </c:pt>
                <c:pt idx="376">
                  <c:v>7.5393414830867362E-3</c:v>
                </c:pt>
                <c:pt idx="377">
                  <c:v>4.6952532981828048E-4</c:v>
                </c:pt>
                <c:pt idx="378">
                  <c:v>-6.602638450099581E-3</c:v>
                </c:pt>
                <c:pt idx="379">
                  <c:v>-1.3641789037766631E-2</c:v>
                </c:pt>
                <c:pt idx="380">
                  <c:v>-2.0612730680245158E-2</c:v>
                </c:pt>
                <c:pt idx="381">
                  <c:v>-2.7480608669322153E-2</c:v>
                </c:pt>
                <c:pt idx="382">
                  <c:v>-3.4211083615052838E-2</c:v>
                </c:pt>
                <c:pt idx="383">
                  <c:v>-4.0770503142707963E-2</c:v>
                </c:pt>
                <c:pt idx="384">
                  <c:v>-4.7126070154649563E-2</c:v>
                </c:pt>
                <c:pt idx="385">
                  <c:v>-5.3246006815818182E-2</c:v>
                </c:pt>
                <c:pt idx="386">
                  <c:v>-5.9099713442907452E-2</c:v>
                </c:pt>
                <c:pt idx="387">
                  <c:v>-6.4657921502782434E-2</c:v>
                </c:pt>
                <c:pt idx="388">
                  <c:v>-6.9892839955143268E-2</c:v>
                </c:pt>
                <c:pt idx="389">
                  <c:v>-7.4778294207728593E-2</c:v>
                </c:pt>
                <c:pt idx="390">
                  <c:v>-7.9289856989275084E-2</c:v>
                </c:pt>
                <c:pt idx="391">
                  <c:v>-8.3404970485875377E-2</c:v>
                </c:pt>
                <c:pt idx="392">
                  <c:v>-8.7103059130046123E-2</c:v>
                </c:pt>
                <c:pt idx="393">
                  <c:v>-9.0365632478566785E-2</c:v>
                </c:pt>
                <c:pt idx="394">
                  <c:v>-9.3176377664694485E-2</c:v>
                </c:pt>
                <c:pt idx="395">
                  <c:v>-9.5521240962498824E-2</c:v>
                </c:pt>
                <c:pt idx="396">
                  <c:v>-9.7388498055490588E-2</c:v>
                </c:pt>
                <c:pt idx="397">
                  <c:v>-9.876881265820496E-2</c:v>
                </c:pt>
                <c:pt idx="398">
                  <c:v>-9.9655283197628258E-2</c:v>
                </c:pt>
                <c:pt idx="399">
                  <c:v>-0.10004347732106343</c:v>
                </c:pt>
                <c:pt idx="400">
                  <c:v>-9.993145405789329E-2</c:v>
                </c:pt>
              </c:numCache>
            </c:numRef>
          </c:yVal>
          <c:smooth val="1"/>
        </c:ser>
        <c:ser>
          <c:idx val="1"/>
          <c:order val="1"/>
          <c:tx>
            <c:v>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'마찰없는 경우'!$B$10:$B$410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'마찰없는 경우'!$J$10:$J$410</c:f>
              <c:numCache>
                <c:formatCode>0.000_ </c:formatCode>
                <c:ptCount val="401"/>
                <c:pt idx="0">
                  <c:v>0.50000000000000011</c:v>
                </c:pt>
                <c:pt idx="1">
                  <c:v>0.50000000000000011</c:v>
                </c:pt>
                <c:pt idx="2">
                  <c:v>0.50000000000000011</c:v>
                </c:pt>
                <c:pt idx="3">
                  <c:v>0.5</c:v>
                </c:pt>
                <c:pt idx="4">
                  <c:v>0.50000000000000011</c:v>
                </c:pt>
                <c:pt idx="5">
                  <c:v>0.50000000000000011</c:v>
                </c:pt>
                <c:pt idx="6">
                  <c:v>0.5</c:v>
                </c:pt>
                <c:pt idx="7">
                  <c:v>0.5</c:v>
                </c:pt>
                <c:pt idx="8">
                  <c:v>0.50000000000000022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0.50000000000000011</c:v>
                </c:pt>
                <c:pt idx="16">
                  <c:v>0.50000000000000011</c:v>
                </c:pt>
                <c:pt idx="17">
                  <c:v>0.50000000000000011</c:v>
                </c:pt>
                <c:pt idx="18">
                  <c:v>0.5</c:v>
                </c:pt>
                <c:pt idx="19">
                  <c:v>0.50000000000000011</c:v>
                </c:pt>
                <c:pt idx="20">
                  <c:v>0.50000000000000011</c:v>
                </c:pt>
                <c:pt idx="21">
                  <c:v>0.5</c:v>
                </c:pt>
                <c:pt idx="22">
                  <c:v>0.50000000000000011</c:v>
                </c:pt>
                <c:pt idx="23">
                  <c:v>0.50000000000000011</c:v>
                </c:pt>
                <c:pt idx="24">
                  <c:v>0.50000000000000011</c:v>
                </c:pt>
                <c:pt idx="25">
                  <c:v>0.5</c:v>
                </c:pt>
                <c:pt idx="26">
                  <c:v>0.50000000000000011</c:v>
                </c:pt>
                <c:pt idx="27">
                  <c:v>0.5</c:v>
                </c:pt>
                <c:pt idx="28">
                  <c:v>0.5</c:v>
                </c:pt>
                <c:pt idx="29">
                  <c:v>0.50000000000000011</c:v>
                </c:pt>
                <c:pt idx="30">
                  <c:v>0.49999999999999994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0.50000000000000011</c:v>
                </c:pt>
                <c:pt idx="37">
                  <c:v>0.50000000000000011</c:v>
                </c:pt>
                <c:pt idx="38">
                  <c:v>0.5</c:v>
                </c:pt>
                <c:pt idx="39">
                  <c:v>0.50000000000000011</c:v>
                </c:pt>
                <c:pt idx="40">
                  <c:v>0.5</c:v>
                </c:pt>
                <c:pt idx="41">
                  <c:v>0.50000000000000011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0.50000000000000011</c:v>
                </c:pt>
                <c:pt idx="47">
                  <c:v>0.50000000000000022</c:v>
                </c:pt>
                <c:pt idx="48">
                  <c:v>0.50000000000000011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0.50000000000000011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0.50000000000000011</c:v>
                </c:pt>
                <c:pt idx="59">
                  <c:v>0.5</c:v>
                </c:pt>
                <c:pt idx="60">
                  <c:v>0.50000000000000011</c:v>
                </c:pt>
                <c:pt idx="61">
                  <c:v>0.5</c:v>
                </c:pt>
                <c:pt idx="62">
                  <c:v>0.50000000000000011</c:v>
                </c:pt>
                <c:pt idx="63">
                  <c:v>0.5</c:v>
                </c:pt>
                <c:pt idx="64">
                  <c:v>0.5</c:v>
                </c:pt>
                <c:pt idx="65">
                  <c:v>0.50000000000000011</c:v>
                </c:pt>
                <c:pt idx="66">
                  <c:v>0.49999999999999994</c:v>
                </c:pt>
                <c:pt idx="67">
                  <c:v>0.5</c:v>
                </c:pt>
                <c:pt idx="68">
                  <c:v>0.50000000000000011</c:v>
                </c:pt>
                <c:pt idx="69">
                  <c:v>0.50000000000000011</c:v>
                </c:pt>
                <c:pt idx="70">
                  <c:v>0.5</c:v>
                </c:pt>
                <c:pt idx="71">
                  <c:v>0.5</c:v>
                </c:pt>
                <c:pt idx="72">
                  <c:v>0.50000000000000011</c:v>
                </c:pt>
                <c:pt idx="73">
                  <c:v>0.50000000000000011</c:v>
                </c:pt>
                <c:pt idx="74">
                  <c:v>0.50000000000000011</c:v>
                </c:pt>
                <c:pt idx="75">
                  <c:v>0.50000000000000011</c:v>
                </c:pt>
                <c:pt idx="76">
                  <c:v>0.50000000000000011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0.50000000000000011</c:v>
                </c:pt>
                <c:pt idx="85">
                  <c:v>0.5</c:v>
                </c:pt>
                <c:pt idx="86">
                  <c:v>0.5</c:v>
                </c:pt>
                <c:pt idx="87">
                  <c:v>0.50000000000000011</c:v>
                </c:pt>
                <c:pt idx="88">
                  <c:v>0.50000000000000011</c:v>
                </c:pt>
                <c:pt idx="89">
                  <c:v>0.50000000000000022</c:v>
                </c:pt>
                <c:pt idx="90">
                  <c:v>0.50000000000000011</c:v>
                </c:pt>
                <c:pt idx="91">
                  <c:v>0.5</c:v>
                </c:pt>
                <c:pt idx="92">
                  <c:v>0.49999999999999994</c:v>
                </c:pt>
                <c:pt idx="93">
                  <c:v>0.5</c:v>
                </c:pt>
                <c:pt idx="94">
                  <c:v>0.50000000000000011</c:v>
                </c:pt>
                <c:pt idx="95">
                  <c:v>0.50000000000000011</c:v>
                </c:pt>
                <c:pt idx="96">
                  <c:v>0.50000000000000011</c:v>
                </c:pt>
                <c:pt idx="97">
                  <c:v>0.5</c:v>
                </c:pt>
                <c:pt idx="98">
                  <c:v>0.5</c:v>
                </c:pt>
                <c:pt idx="99">
                  <c:v>0.50000000000000011</c:v>
                </c:pt>
                <c:pt idx="100">
                  <c:v>0.5</c:v>
                </c:pt>
                <c:pt idx="101">
                  <c:v>0.50000000000000011</c:v>
                </c:pt>
                <c:pt idx="102">
                  <c:v>0.5</c:v>
                </c:pt>
                <c:pt idx="103">
                  <c:v>0.50000000000000011</c:v>
                </c:pt>
                <c:pt idx="104">
                  <c:v>0.50000000000000011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0.50000000000000011</c:v>
                </c:pt>
                <c:pt idx="110">
                  <c:v>0.5</c:v>
                </c:pt>
                <c:pt idx="111">
                  <c:v>0.50000000000000011</c:v>
                </c:pt>
                <c:pt idx="112">
                  <c:v>0.5</c:v>
                </c:pt>
                <c:pt idx="113">
                  <c:v>0.50000000000000022</c:v>
                </c:pt>
                <c:pt idx="114">
                  <c:v>0.50000000000000011</c:v>
                </c:pt>
                <c:pt idx="115">
                  <c:v>0.50000000000000011</c:v>
                </c:pt>
                <c:pt idx="116">
                  <c:v>0.50000000000000011</c:v>
                </c:pt>
                <c:pt idx="117">
                  <c:v>0.50000000000000011</c:v>
                </c:pt>
                <c:pt idx="118">
                  <c:v>0.50000000000000022</c:v>
                </c:pt>
                <c:pt idx="119">
                  <c:v>0.5</c:v>
                </c:pt>
                <c:pt idx="120">
                  <c:v>0.5</c:v>
                </c:pt>
                <c:pt idx="121">
                  <c:v>0.50000000000000022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0.50000000000000011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0.50000000000000011</c:v>
                </c:pt>
                <c:pt idx="131">
                  <c:v>0.50000000000000011</c:v>
                </c:pt>
                <c:pt idx="132">
                  <c:v>0.5</c:v>
                </c:pt>
                <c:pt idx="133">
                  <c:v>0.50000000000000011</c:v>
                </c:pt>
                <c:pt idx="134">
                  <c:v>0.5</c:v>
                </c:pt>
                <c:pt idx="135">
                  <c:v>0.50000000000000011</c:v>
                </c:pt>
                <c:pt idx="136">
                  <c:v>0.5</c:v>
                </c:pt>
                <c:pt idx="137">
                  <c:v>0.50000000000000011</c:v>
                </c:pt>
                <c:pt idx="138">
                  <c:v>0.50000000000000011</c:v>
                </c:pt>
                <c:pt idx="139">
                  <c:v>0.5</c:v>
                </c:pt>
                <c:pt idx="140">
                  <c:v>0.5</c:v>
                </c:pt>
                <c:pt idx="141">
                  <c:v>0.50000000000000011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0.50000000000000011</c:v>
                </c:pt>
                <c:pt idx="146">
                  <c:v>0.50000000000000011</c:v>
                </c:pt>
                <c:pt idx="147">
                  <c:v>0.5</c:v>
                </c:pt>
                <c:pt idx="148">
                  <c:v>0.50000000000000011</c:v>
                </c:pt>
                <c:pt idx="149">
                  <c:v>0.49999999999999994</c:v>
                </c:pt>
                <c:pt idx="150">
                  <c:v>0.50000000000000022</c:v>
                </c:pt>
                <c:pt idx="151">
                  <c:v>0.5</c:v>
                </c:pt>
                <c:pt idx="152">
                  <c:v>0.5</c:v>
                </c:pt>
                <c:pt idx="153">
                  <c:v>0.50000000000000011</c:v>
                </c:pt>
                <c:pt idx="154">
                  <c:v>0.5</c:v>
                </c:pt>
                <c:pt idx="155">
                  <c:v>0.5</c:v>
                </c:pt>
                <c:pt idx="156">
                  <c:v>0.50000000000000011</c:v>
                </c:pt>
                <c:pt idx="157">
                  <c:v>0.50000000000000011</c:v>
                </c:pt>
                <c:pt idx="158">
                  <c:v>0.5</c:v>
                </c:pt>
                <c:pt idx="159">
                  <c:v>0.50000000000000011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0.50000000000000011</c:v>
                </c:pt>
                <c:pt idx="164">
                  <c:v>0.50000000000000011</c:v>
                </c:pt>
                <c:pt idx="165">
                  <c:v>0.50000000000000011</c:v>
                </c:pt>
                <c:pt idx="166">
                  <c:v>0.50000000000000011</c:v>
                </c:pt>
                <c:pt idx="167">
                  <c:v>0.50000000000000011</c:v>
                </c:pt>
                <c:pt idx="168">
                  <c:v>0.50000000000000011</c:v>
                </c:pt>
                <c:pt idx="169">
                  <c:v>0.5</c:v>
                </c:pt>
                <c:pt idx="170">
                  <c:v>0.50000000000000011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0.50000000000000011</c:v>
                </c:pt>
                <c:pt idx="176">
                  <c:v>0.50000000000000011</c:v>
                </c:pt>
                <c:pt idx="177">
                  <c:v>0.50000000000000011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0.50000000000000011</c:v>
                </c:pt>
                <c:pt idx="185">
                  <c:v>0.5</c:v>
                </c:pt>
                <c:pt idx="186">
                  <c:v>0.5</c:v>
                </c:pt>
                <c:pt idx="187">
                  <c:v>0.50000000000000011</c:v>
                </c:pt>
                <c:pt idx="188">
                  <c:v>0.5</c:v>
                </c:pt>
                <c:pt idx="189">
                  <c:v>0.50000000000000011</c:v>
                </c:pt>
                <c:pt idx="190">
                  <c:v>0.50000000000000011</c:v>
                </c:pt>
                <c:pt idx="191">
                  <c:v>0.50000000000000022</c:v>
                </c:pt>
                <c:pt idx="192">
                  <c:v>0.5</c:v>
                </c:pt>
                <c:pt idx="193">
                  <c:v>0.5</c:v>
                </c:pt>
                <c:pt idx="194">
                  <c:v>0.50000000000000011</c:v>
                </c:pt>
                <c:pt idx="195">
                  <c:v>0.5</c:v>
                </c:pt>
                <c:pt idx="196">
                  <c:v>0.50000000000000011</c:v>
                </c:pt>
                <c:pt idx="197">
                  <c:v>0.50000000000000011</c:v>
                </c:pt>
                <c:pt idx="198">
                  <c:v>0.49999999999999994</c:v>
                </c:pt>
                <c:pt idx="199">
                  <c:v>0.50000000000000011</c:v>
                </c:pt>
                <c:pt idx="200">
                  <c:v>0.5</c:v>
                </c:pt>
                <c:pt idx="201">
                  <c:v>0.5</c:v>
                </c:pt>
                <c:pt idx="202">
                  <c:v>0.50000000000000011</c:v>
                </c:pt>
                <c:pt idx="203">
                  <c:v>0.5</c:v>
                </c:pt>
                <c:pt idx="204">
                  <c:v>0.5</c:v>
                </c:pt>
                <c:pt idx="205">
                  <c:v>0.50000000000000011</c:v>
                </c:pt>
                <c:pt idx="206">
                  <c:v>0.50000000000000011</c:v>
                </c:pt>
                <c:pt idx="207">
                  <c:v>0.50000000000000011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0.50000000000000011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0.50000000000000011</c:v>
                </c:pt>
                <c:pt idx="218">
                  <c:v>0.49999999999999994</c:v>
                </c:pt>
                <c:pt idx="219">
                  <c:v>0.5</c:v>
                </c:pt>
                <c:pt idx="220">
                  <c:v>0.5</c:v>
                </c:pt>
                <c:pt idx="221">
                  <c:v>0.49999999999999994</c:v>
                </c:pt>
                <c:pt idx="222">
                  <c:v>0.50000000000000011</c:v>
                </c:pt>
                <c:pt idx="223">
                  <c:v>0.50000000000000011</c:v>
                </c:pt>
                <c:pt idx="224">
                  <c:v>0.50000000000000011</c:v>
                </c:pt>
                <c:pt idx="225">
                  <c:v>0.5</c:v>
                </c:pt>
                <c:pt idx="226">
                  <c:v>0.50000000000000011</c:v>
                </c:pt>
                <c:pt idx="227">
                  <c:v>0.5</c:v>
                </c:pt>
                <c:pt idx="228">
                  <c:v>0.5</c:v>
                </c:pt>
                <c:pt idx="229">
                  <c:v>0.50000000000000011</c:v>
                </c:pt>
                <c:pt idx="230">
                  <c:v>0.50000000000000011</c:v>
                </c:pt>
                <c:pt idx="231">
                  <c:v>0.5</c:v>
                </c:pt>
                <c:pt idx="232">
                  <c:v>0.5</c:v>
                </c:pt>
                <c:pt idx="233">
                  <c:v>0.50000000000000011</c:v>
                </c:pt>
                <c:pt idx="234">
                  <c:v>0.5</c:v>
                </c:pt>
                <c:pt idx="235">
                  <c:v>0.5</c:v>
                </c:pt>
                <c:pt idx="236">
                  <c:v>0.50000000000000011</c:v>
                </c:pt>
                <c:pt idx="237">
                  <c:v>0.50000000000000011</c:v>
                </c:pt>
                <c:pt idx="238">
                  <c:v>0.50000000000000011</c:v>
                </c:pt>
                <c:pt idx="239">
                  <c:v>0.5</c:v>
                </c:pt>
                <c:pt idx="240">
                  <c:v>0.50000000000000011</c:v>
                </c:pt>
                <c:pt idx="241">
                  <c:v>0.50000000000000011</c:v>
                </c:pt>
                <c:pt idx="242">
                  <c:v>0.50000000000000011</c:v>
                </c:pt>
                <c:pt idx="243">
                  <c:v>0.50000000000000011</c:v>
                </c:pt>
                <c:pt idx="244">
                  <c:v>0.50000000000000011</c:v>
                </c:pt>
                <c:pt idx="245">
                  <c:v>0.49999999999999994</c:v>
                </c:pt>
                <c:pt idx="246">
                  <c:v>0.5</c:v>
                </c:pt>
                <c:pt idx="247">
                  <c:v>0.50000000000000011</c:v>
                </c:pt>
                <c:pt idx="248">
                  <c:v>0.5</c:v>
                </c:pt>
                <c:pt idx="249">
                  <c:v>0.50000000000000011</c:v>
                </c:pt>
                <c:pt idx="250">
                  <c:v>0.50000000000000011</c:v>
                </c:pt>
                <c:pt idx="251">
                  <c:v>0.50000000000000011</c:v>
                </c:pt>
                <c:pt idx="252">
                  <c:v>0.5</c:v>
                </c:pt>
                <c:pt idx="253">
                  <c:v>0.5</c:v>
                </c:pt>
                <c:pt idx="254">
                  <c:v>0.50000000000000011</c:v>
                </c:pt>
                <c:pt idx="255">
                  <c:v>0.50000000000000011</c:v>
                </c:pt>
                <c:pt idx="256">
                  <c:v>0.50000000000000011</c:v>
                </c:pt>
                <c:pt idx="257">
                  <c:v>0.5</c:v>
                </c:pt>
                <c:pt idx="258">
                  <c:v>0.50000000000000011</c:v>
                </c:pt>
                <c:pt idx="259">
                  <c:v>0.50000000000000011</c:v>
                </c:pt>
                <c:pt idx="260">
                  <c:v>0.5</c:v>
                </c:pt>
                <c:pt idx="261">
                  <c:v>0.50000000000000011</c:v>
                </c:pt>
                <c:pt idx="262">
                  <c:v>0.5</c:v>
                </c:pt>
                <c:pt idx="263">
                  <c:v>0.5</c:v>
                </c:pt>
                <c:pt idx="264">
                  <c:v>0.50000000000000011</c:v>
                </c:pt>
                <c:pt idx="265">
                  <c:v>0.5</c:v>
                </c:pt>
                <c:pt idx="266">
                  <c:v>0.50000000000000011</c:v>
                </c:pt>
                <c:pt idx="267">
                  <c:v>0.5</c:v>
                </c:pt>
                <c:pt idx="268">
                  <c:v>0.50000000000000011</c:v>
                </c:pt>
                <c:pt idx="269">
                  <c:v>0.50000000000000011</c:v>
                </c:pt>
                <c:pt idx="270">
                  <c:v>0.50000000000000011</c:v>
                </c:pt>
                <c:pt idx="271">
                  <c:v>0.5</c:v>
                </c:pt>
                <c:pt idx="272">
                  <c:v>0.50000000000000011</c:v>
                </c:pt>
                <c:pt idx="273">
                  <c:v>0.5</c:v>
                </c:pt>
                <c:pt idx="274">
                  <c:v>0.50000000000000011</c:v>
                </c:pt>
                <c:pt idx="275">
                  <c:v>0.5</c:v>
                </c:pt>
                <c:pt idx="276">
                  <c:v>0.50000000000000011</c:v>
                </c:pt>
                <c:pt idx="277">
                  <c:v>0.50000000000000011</c:v>
                </c:pt>
                <c:pt idx="278">
                  <c:v>0.50000000000000022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0.50000000000000011</c:v>
                </c:pt>
                <c:pt idx="283">
                  <c:v>0.50000000000000011</c:v>
                </c:pt>
                <c:pt idx="284">
                  <c:v>0.5</c:v>
                </c:pt>
                <c:pt idx="285">
                  <c:v>0.50000000000000011</c:v>
                </c:pt>
                <c:pt idx="286">
                  <c:v>0.5</c:v>
                </c:pt>
                <c:pt idx="287">
                  <c:v>0.5</c:v>
                </c:pt>
                <c:pt idx="288">
                  <c:v>0.50000000000000011</c:v>
                </c:pt>
                <c:pt idx="289">
                  <c:v>0.50000000000000011</c:v>
                </c:pt>
                <c:pt idx="290">
                  <c:v>0.50000000000000022</c:v>
                </c:pt>
                <c:pt idx="291">
                  <c:v>0.50000000000000011</c:v>
                </c:pt>
                <c:pt idx="292">
                  <c:v>0.50000000000000011</c:v>
                </c:pt>
                <c:pt idx="293">
                  <c:v>0.50000000000000011</c:v>
                </c:pt>
                <c:pt idx="294">
                  <c:v>0.50000000000000011</c:v>
                </c:pt>
                <c:pt idx="295">
                  <c:v>0.5</c:v>
                </c:pt>
                <c:pt idx="296">
                  <c:v>0.50000000000000011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0.50000000000000022</c:v>
                </c:pt>
                <c:pt idx="301">
                  <c:v>0.50000000000000011</c:v>
                </c:pt>
                <c:pt idx="302">
                  <c:v>0.50000000000000011</c:v>
                </c:pt>
                <c:pt idx="303">
                  <c:v>0.49999999999999994</c:v>
                </c:pt>
                <c:pt idx="304">
                  <c:v>0.50000000000000011</c:v>
                </c:pt>
                <c:pt idx="305">
                  <c:v>0.5</c:v>
                </c:pt>
                <c:pt idx="306">
                  <c:v>0.50000000000000011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0.50000000000000011</c:v>
                </c:pt>
                <c:pt idx="311">
                  <c:v>0.50000000000000022</c:v>
                </c:pt>
                <c:pt idx="312">
                  <c:v>0.49999999999999994</c:v>
                </c:pt>
                <c:pt idx="313">
                  <c:v>0.5</c:v>
                </c:pt>
                <c:pt idx="314">
                  <c:v>0.50000000000000011</c:v>
                </c:pt>
                <c:pt idx="315">
                  <c:v>0.50000000000000011</c:v>
                </c:pt>
                <c:pt idx="316">
                  <c:v>0.50000000000000011</c:v>
                </c:pt>
                <c:pt idx="317">
                  <c:v>0.50000000000000022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0.50000000000000011</c:v>
                </c:pt>
                <c:pt idx="322">
                  <c:v>0.5</c:v>
                </c:pt>
                <c:pt idx="323">
                  <c:v>0.50000000000000011</c:v>
                </c:pt>
                <c:pt idx="324">
                  <c:v>0.50000000000000011</c:v>
                </c:pt>
                <c:pt idx="325">
                  <c:v>0.50000000000000022</c:v>
                </c:pt>
                <c:pt idx="326">
                  <c:v>0.50000000000000011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0.50000000000000022</c:v>
                </c:pt>
                <c:pt idx="331">
                  <c:v>0.50000000000000022</c:v>
                </c:pt>
                <c:pt idx="332">
                  <c:v>0.49999999999999994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0.50000000000000011</c:v>
                </c:pt>
                <c:pt idx="337">
                  <c:v>0.5</c:v>
                </c:pt>
                <c:pt idx="338">
                  <c:v>0.50000000000000011</c:v>
                </c:pt>
                <c:pt idx="339">
                  <c:v>0.50000000000000011</c:v>
                </c:pt>
                <c:pt idx="340">
                  <c:v>0.5</c:v>
                </c:pt>
                <c:pt idx="341">
                  <c:v>0.50000000000000011</c:v>
                </c:pt>
                <c:pt idx="342">
                  <c:v>0.50000000000000011</c:v>
                </c:pt>
                <c:pt idx="343">
                  <c:v>0.5</c:v>
                </c:pt>
                <c:pt idx="344">
                  <c:v>0.50000000000000011</c:v>
                </c:pt>
                <c:pt idx="345">
                  <c:v>0.50000000000000011</c:v>
                </c:pt>
                <c:pt idx="346">
                  <c:v>0.50000000000000011</c:v>
                </c:pt>
                <c:pt idx="347">
                  <c:v>0.5</c:v>
                </c:pt>
                <c:pt idx="348">
                  <c:v>0.50000000000000011</c:v>
                </c:pt>
                <c:pt idx="349">
                  <c:v>0.5</c:v>
                </c:pt>
                <c:pt idx="350">
                  <c:v>0.49999999999999989</c:v>
                </c:pt>
                <c:pt idx="351">
                  <c:v>0.50000000000000011</c:v>
                </c:pt>
                <c:pt idx="352">
                  <c:v>0.5</c:v>
                </c:pt>
                <c:pt idx="353">
                  <c:v>0.50000000000000011</c:v>
                </c:pt>
                <c:pt idx="354">
                  <c:v>0.5</c:v>
                </c:pt>
                <c:pt idx="355">
                  <c:v>0.50000000000000011</c:v>
                </c:pt>
                <c:pt idx="356">
                  <c:v>0.50000000000000011</c:v>
                </c:pt>
                <c:pt idx="357">
                  <c:v>0.50000000000000011</c:v>
                </c:pt>
                <c:pt idx="358">
                  <c:v>0.5</c:v>
                </c:pt>
                <c:pt idx="359">
                  <c:v>0.50000000000000011</c:v>
                </c:pt>
                <c:pt idx="360">
                  <c:v>0.5</c:v>
                </c:pt>
                <c:pt idx="361">
                  <c:v>0.49999999999999994</c:v>
                </c:pt>
                <c:pt idx="362">
                  <c:v>0.49999999999999994</c:v>
                </c:pt>
                <c:pt idx="363">
                  <c:v>0.50000000000000011</c:v>
                </c:pt>
                <c:pt idx="364">
                  <c:v>0.5</c:v>
                </c:pt>
                <c:pt idx="365">
                  <c:v>0.50000000000000011</c:v>
                </c:pt>
                <c:pt idx="366">
                  <c:v>0.5</c:v>
                </c:pt>
                <c:pt idx="367">
                  <c:v>0.5</c:v>
                </c:pt>
                <c:pt idx="368">
                  <c:v>0.50000000000000011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0.50000000000000011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0.50000000000000011</c:v>
                </c:pt>
                <c:pt idx="378">
                  <c:v>0.5</c:v>
                </c:pt>
                <c:pt idx="379">
                  <c:v>0.50000000000000011</c:v>
                </c:pt>
                <c:pt idx="380">
                  <c:v>0.50000000000000022</c:v>
                </c:pt>
                <c:pt idx="381">
                  <c:v>0.5</c:v>
                </c:pt>
                <c:pt idx="382">
                  <c:v>0.50000000000000011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0.50000000000000011</c:v>
                </c:pt>
                <c:pt idx="387">
                  <c:v>0.50000000000000011</c:v>
                </c:pt>
                <c:pt idx="388">
                  <c:v>0.5</c:v>
                </c:pt>
                <c:pt idx="389">
                  <c:v>0.50000000000000022</c:v>
                </c:pt>
                <c:pt idx="390">
                  <c:v>0.50000000000000022</c:v>
                </c:pt>
                <c:pt idx="391">
                  <c:v>0.5</c:v>
                </c:pt>
                <c:pt idx="392">
                  <c:v>0.5</c:v>
                </c:pt>
                <c:pt idx="393">
                  <c:v>0.50000000000000011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0.50000000000000011</c:v>
                </c:pt>
                <c:pt idx="399">
                  <c:v>0.5</c:v>
                </c:pt>
                <c:pt idx="400">
                  <c:v>0.50000000000000011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512768"/>
        <c:axId val="263050336"/>
      </c:scatterChart>
      <c:valAx>
        <c:axId val="26251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3050336"/>
        <c:crosses val="autoZero"/>
        <c:crossBetween val="midCat"/>
      </c:valAx>
      <c:valAx>
        <c:axId val="2630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251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'마찰있는 경우1'!$B$12:$B$512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'마찰있는 경우1'!$C$12:$C$512</c:f>
              <c:numCache>
                <c:formatCode>General</c:formatCode>
                <c:ptCount val="501"/>
                <c:pt idx="0">
                  <c:v>0.1</c:v>
                </c:pt>
                <c:pt idx="1">
                  <c:v>9.9500000000000005E-2</c:v>
                </c:pt>
                <c:pt idx="2">
                  <c:v>9.8505000000000009E-2</c:v>
                </c:pt>
                <c:pt idx="3">
                  <c:v>9.702245000000001E-2</c:v>
                </c:pt>
                <c:pt idx="4">
                  <c:v>9.5062200500000013E-2</c:v>
                </c:pt>
                <c:pt idx="5">
                  <c:v>9.2636441245000006E-2</c:v>
                </c:pt>
                <c:pt idx="6">
                  <c:v>8.9759628580050002E-2</c:v>
                </c:pt>
                <c:pt idx="7">
                  <c:v>8.6448401835524505E-2</c:v>
                </c:pt>
                <c:pt idx="8">
                  <c:v>8.2721489215544008E-2</c:v>
                </c:pt>
                <c:pt idx="9">
                  <c:v>7.8599603712585703E-2</c:v>
                </c:pt>
                <c:pt idx="10">
                  <c:v>7.4105329618579255E-2</c:v>
                </c:pt>
                <c:pt idx="11">
                  <c:v>6.9263000246949938E-2</c:v>
                </c:pt>
                <c:pt idx="12">
                  <c:v>6.4098567520944019E-2</c:v>
                </c:pt>
                <c:pt idx="13">
                  <c:v>5.8639464120963408E-2</c:v>
                </c:pt>
                <c:pt idx="14">
                  <c:v>5.291445891737788E-2</c:v>
                </c:pt>
                <c:pt idx="15">
                  <c:v>4.6953506445223406E-2</c:v>
                </c:pt>
                <c:pt idx="16">
                  <c:v>4.0787591203203577E-2</c:v>
                </c:pt>
                <c:pt idx="17">
                  <c:v>3.4448567581377827E-2</c:v>
                </c:pt>
                <c:pt idx="18">
                  <c:v>2.7968996239754334E-2</c:v>
                </c:pt>
                <c:pt idx="19">
                  <c:v>2.1381977773640169E-2</c:v>
                </c:pt>
                <c:pt idx="20">
                  <c:v>1.4720984510988373E-2</c:v>
                </c:pt>
                <c:pt idx="21">
                  <c:v>8.0196912920949132E-3</c:v>
                </c:pt>
                <c:pt idx="22">
                  <c:v>1.3118060828354273E-3</c:v>
                </c:pt>
                <c:pt idx="23">
                  <c:v>-5.3690987307919383E-3</c:v>
                </c:pt>
                <c:pt idx="24">
                  <c:v>-1.1989753526697188E-2</c:v>
                </c:pt>
                <c:pt idx="25">
                  <c:v>-1.8517356280989446E-2</c:v>
                </c:pt>
                <c:pt idx="26">
                  <c:v>-2.4919734240105296E-2</c:v>
                </c:pt>
                <c:pt idx="27">
                  <c:v>-3.1165501638225037E-2</c:v>
                </c:pt>
                <c:pt idx="28">
                  <c:v>-3.7224212691163057E-2</c:v>
                </c:pt>
                <c:pt idx="29">
                  <c:v>-4.3066509125380542E-2</c:v>
                </c:pt>
                <c:pt idx="30">
                  <c:v>-4.8664261531800063E-2</c:v>
                </c:pt>
                <c:pt idx="31">
                  <c:v>-5.3990703868528486E-2</c:v>
                </c:pt>
                <c:pt idx="32">
                  <c:v>-5.9020560474230627E-2</c:v>
                </c:pt>
                <c:pt idx="33">
                  <c:v>-6.3730164994533101E-2</c:v>
                </c:pt>
                <c:pt idx="34">
                  <c:v>-6.8097570667261395E-2</c:v>
                </c:pt>
                <c:pt idx="35">
                  <c:v>-7.2102651458289743E-2</c:v>
                </c:pt>
                <c:pt idx="36">
                  <c:v>-7.5727193588071479E-2</c:v>
                </c:pt>
                <c:pt idx="37">
                  <c:v>-7.8954977039263977E-2</c:v>
                </c:pt>
                <c:pt idx="38">
                  <c:v>-8.1771846688004191E-2</c:v>
                </c:pt>
                <c:pt idx="39">
                  <c:v>-8.416577275506068E-2</c:v>
                </c:pt>
                <c:pt idx="40">
                  <c:v>-8.6126900328006586E-2</c:v>
                </c:pt>
                <c:pt idx="41">
                  <c:v>-8.7647587761447723E-2</c:v>
                </c:pt>
                <c:pt idx="42">
                  <c:v>-8.8722433818914412E-2</c:v>
                </c:pt>
                <c:pt idx="43">
                  <c:v>-8.9348293476999199E-2</c:v>
                </c:pt>
                <c:pt idx="44">
                  <c:v>-8.952428236940857E-2</c:v>
                </c:pt>
                <c:pt idx="45">
                  <c:v>-8.9251769905508843E-2</c:v>
                </c:pt>
                <c:pt idx="46">
                  <c:v>-8.8534361154401067E-2</c:v>
                </c:pt>
                <c:pt idx="47">
                  <c:v>-8.7377867641276835E-2</c:v>
                </c:pt>
                <c:pt idx="48">
                  <c:v>-8.5790267257511849E-2</c:v>
                </c:pt>
                <c:pt idx="49">
                  <c:v>-8.3781653539378109E-2</c:v>
                </c:pt>
                <c:pt idx="50">
                  <c:v>-8.1364174622138158E-2</c:v>
                </c:pt>
                <c:pt idx="51">
                  <c:v>-7.8551962226373714E-2</c:v>
                </c:pt>
                <c:pt idx="52">
                  <c:v>-7.5361051081456215E-2</c:v>
                </c:pt>
                <c:pt idx="53">
                  <c:v>-7.1809289236856019E-2</c:v>
                </c:pt>
                <c:pt idx="54">
                  <c:v>-6.7916239755294552E-2</c:v>
                </c:pt>
                <c:pt idx="55">
                  <c:v>-6.3703074322364411E-2</c:v>
                </c:pt>
                <c:pt idx="56">
                  <c:v>-5.9192459344987104E-2</c:v>
                </c:pt>
                <c:pt idx="57">
                  <c:v>-5.4408435145771747E-2</c:v>
                </c:pt>
                <c:pt idx="58">
                  <c:v>-4.9376288891823668E-2</c:v>
                </c:pt>
                <c:pt idx="59">
                  <c:v>-4.4122421924686156E-2</c:v>
                </c:pt>
                <c:pt idx="60">
                  <c:v>-3.8674212182760896E-2</c:v>
                </c:pt>
                <c:pt idx="61">
                  <c:v>-3.3059872428631461E-2</c:v>
                </c:pt>
                <c:pt idx="62">
                  <c:v>-2.7308305011129512E-2</c:v>
                </c:pt>
                <c:pt idx="63">
                  <c:v>-2.1448953905659426E-2</c:v>
                </c:pt>
                <c:pt idx="64">
                  <c:v>-1.5511654786188392E-2</c:v>
                </c:pt>
                <c:pt idx="65">
                  <c:v>-9.5264838883837716E-3</c:v>
                </c:pt>
                <c:pt idx="66">
                  <c:v>-3.523606425626255E-3</c:v>
                </c:pt>
                <c:pt idx="67">
                  <c:v>2.466874681945605E-3</c:v>
                </c:pt>
                <c:pt idx="68">
                  <c:v>8.4150690105698773E-3</c:v>
                </c:pt>
                <c:pt idx="69">
                  <c:v>1.4291447022498179E-2</c:v>
                </c:pt>
                <c:pt idx="70">
                  <c:v>2.0066985909254348E-2</c:v>
                </c:pt>
                <c:pt idx="71">
                  <c:v>2.5713312172030402E-2</c:v>
                </c:pt>
                <c:pt idx="72">
                  <c:v>3.1202840242632486E-2</c:v>
                </c:pt>
                <c:pt idx="73">
                  <c:v>3.6508906471668399E-2</c:v>
                </c:pt>
                <c:pt idx="74">
                  <c:v>4.1605897837200791E-2</c:v>
                </c:pt>
                <c:pt idx="75">
                  <c:v>4.6469374756719514E-2</c:v>
                </c:pt>
                <c:pt idx="76">
                  <c:v>5.1076187417857043E-2</c:v>
                </c:pt>
                <c:pt idx="77">
                  <c:v>5.5404585078599598E-2</c:v>
                </c:pt>
                <c:pt idx="78">
                  <c:v>5.9434317825645441E-2</c:v>
                </c:pt>
                <c:pt idx="79">
                  <c:v>6.3146730319827829E-2</c:v>
                </c:pt>
                <c:pt idx="80">
                  <c:v>6.6524847099940165E-2</c:v>
                </c:pt>
                <c:pt idx="81">
                  <c:v>6.9553449060652237E-2</c:v>
                </c:pt>
                <c:pt idx="82">
                  <c:v>7.2219140766257489E-2</c:v>
                </c:pt>
                <c:pt idx="83">
                  <c:v>7.4510408309503423E-2</c:v>
                </c:pt>
                <c:pt idx="84">
                  <c:v>7.6417667473485593E-2</c:v>
                </c:pt>
                <c:pt idx="85">
                  <c:v>7.7933302004280447E-2</c:v>
                </c:pt>
                <c:pt idx="86">
                  <c:v>7.9051691852399922E-2</c:v>
                </c:pt>
                <c:pt idx="87">
                  <c:v>7.9769231292016796E-2</c:v>
                </c:pt>
                <c:pt idx="88">
                  <c:v>8.0084336877975504E-2</c:v>
                </c:pt>
                <c:pt idx="89">
                  <c:v>7.9997445251614549E-2</c:v>
                </c:pt>
                <c:pt idx="90">
                  <c:v>7.9511000857127326E-2</c:v>
                </c:pt>
                <c:pt idx="91">
                  <c:v>7.8629433680326891E-2</c:v>
                </c:pt>
                <c:pt idx="92">
                  <c:v>7.7359127171008832E-2</c:v>
                </c:pt>
                <c:pt idx="93">
                  <c:v>7.5708376558382307E-2</c:v>
                </c:pt>
                <c:pt idx="94">
                  <c:v>7.3687337816027002E-2</c:v>
                </c:pt>
                <c:pt idx="95">
                  <c:v>7.130796757830335E-2</c:v>
                </c:pt>
                <c:pt idx="96">
                  <c:v>6.8583954353876833E-2</c:v>
                </c:pt>
                <c:pt idx="97">
                  <c:v>6.5530641423803035E-2</c:v>
                </c:pt>
                <c:pt idx="98">
                  <c:v>6.2164941851260584E-2</c:v>
                </c:pt>
                <c:pt idx="99">
                  <c:v>5.8505246067324539E-2</c:v>
                </c:pt>
                <c:pt idx="100">
                  <c:v>5.4571322531971556E-2</c:v>
                </c:pt>
                <c:pt idx="101">
                  <c:v>5.0384212001635474E-2</c:v>
                </c:pt>
                <c:pt idx="102">
                  <c:v>4.59661159639429E-2</c:v>
                </c:pt>
                <c:pt idx="103">
                  <c:v>4.1340279826619072E-2</c:v>
                </c:pt>
                <c:pt idx="104">
                  <c:v>3.6530871470848769E-2</c:v>
                </c:pt>
                <c:pt idx="105">
                  <c:v>3.1562855799503069E-2</c:v>
                </c:pt>
                <c:pt idx="106">
                  <c:v>2.6461865927516582E-2</c:v>
                </c:pt>
                <c:pt idx="107">
                  <c:v>2.1254071675252444E-2</c:v>
                </c:pt>
                <c:pt idx="108">
                  <c:v>1.5966046035873364E-2</c:v>
                </c:pt>
                <c:pt idx="109">
                  <c:v>1.0624630294511814E-2</c:v>
                </c:pt>
                <c:pt idx="110">
                  <c:v>5.2567984803845126E-3</c:v>
                </c:pt>
                <c:pt idx="111">
                  <c:v>-1.1047816707407399E-4</c:v>
                </c:pt>
                <c:pt idx="112">
                  <c:v>-5.4503660404599981E-3</c:v>
                </c:pt>
                <c:pt idx="113">
                  <c:v>-1.0736302644276691E-2</c:v>
                </c:pt>
                <c:pt idx="114">
                  <c:v>-1.5942128051852918E-2</c:v>
                </c:pt>
                <c:pt idx="115">
                  <c:v>-2.1042213692131998E-2</c:v>
                </c:pt>
                <c:pt idx="116">
                  <c:v>-2.6011587835748917E-2</c:v>
                </c:pt>
                <c:pt idx="117">
                  <c:v>-3.0826057169469116E-2</c:v>
                </c:pt>
                <c:pt idx="118">
                  <c:v>-3.5462323870673371E-2</c:v>
                </c:pt>
                <c:pt idx="119">
                  <c:v>-3.9898097619018233E-2</c:v>
                </c:pt>
                <c:pt idx="120">
                  <c:v>-4.4112202010526277E-2</c:v>
                </c:pt>
                <c:pt idx="121">
                  <c:v>-4.8084674870024151E-2</c:v>
                </c:pt>
                <c:pt idx="122">
                  <c:v>-5.1796861990874417E-2</c:v>
                </c:pt>
                <c:pt idx="123">
                  <c:v>-5.5231503866166057E-2</c:v>
                </c:pt>
                <c:pt idx="124">
                  <c:v>-5.8372815012750406E-2</c:v>
                </c:pt>
                <c:pt idx="125">
                  <c:v>-6.1206555528538084E-2</c:v>
                </c:pt>
                <c:pt idx="126">
                  <c:v>-6.3720094564104129E-2</c:v>
                </c:pt>
                <c:pt idx="127">
                  <c:v>-6.5902465431671831E-2</c:v>
                </c:pt>
                <c:pt idx="128">
                  <c:v>-6.7744412117743333E-2</c:v>
                </c:pt>
                <c:pt idx="129">
                  <c:v>-6.9238427009795753E-2</c:v>
                </c:pt>
                <c:pt idx="130">
                  <c:v>-7.0378779692338939E-2</c:v>
                </c:pt>
                <c:pt idx="131">
                  <c:v>-7.1161536713007706E-2</c:v>
                </c:pt>
                <c:pt idx="132">
                  <c:v>-7.1584572265008098E-2</c:v>
                </c:pt>
                <c:pt idx="133">
                  <c:v>-7.1647569777923442E-2</c:v>
                </c:pt>
                <c:pt idx="134">
                  <c:v>-7.1352014454384591E-2</c:v>
                </c:pt>
                <c:pt idx="135">
                  <c:v>-7.0701176835191518E-2</c:v>
                </c:pt>
                <c:pt idx="136">
                  <c:v>-6.9700087519918449E-2</c:v>
                </c:pt>
                <c:pt idx="137">
                  <c:v>-6.8355503213622146E-2</c:v>
                </c:pt>
                <c:pt idx="138">
                  <c:v>-6.6675864312789213E-2</c:v>
                </c:pt>
                <c:pt idx="139">
                  <c:v>-6.4671244284896498E-2</c:v>
                </c:pt>
                <c:pt idx="140">
                  <c:v>-6.2353291135718768E-2</c:v>
                </c:pt>
                <c:pt idx="141">
                  <c:v>-5.9735161296608393E-2</c:v>
                </c:pt>
                <c:pt idx="142">
                  <c:v>-5.6831446300210475E-2</c:v>
                </c:pt>
                <c:pt idx="143">
                  <c:v>-5.3658092647293494E-2</c:v>
                </c:pt>
                <c:pt idx="144">
                  <c:v>-5.0232315299404626E-2</c:v>
                </c:pt>
                <c:pt idx="145">
                  <c:v>-4.6572505261758178E-2</c:v>
                </c:pt>
                <c:pt idx="146">
                  <c:v>-4.2698131747991169E-2</c:v>
                </c:pt>
                <c:pt idx="147">
                  <c:v>-3.8629639443053046E-2</c:v>
                </c:pt>
                <c:pt idx="148">
                  <c:v>-3.4388341402424347E-2</c:v>
                </c:pt>
                <c:pt idx="149">
                  <c:v>-2.9996308144986668E-2</c:v>
                </c:pt>
                <c:pt idx="150">
                  <c:v>-2.5476253513111242E-2</c:v>
                </c:pt>
                <c:pt idx="151">
                  <c:v>-2.0851417886829638E-2</c:v>
                </c:pt>
                <c:pt idx="152">
                  <c:v>-1.6145449349245292E-2</c:v>
                </c:pt>
                <c:pt idx="153">
                  <c:v>-1.1382283407602643E-2</c:v>
                </c:pt>
                <c:pt idx="154">
                  <c:v>-6.5860218786301938E-3</c:v>
                </c:pt>
                <c:pt idx="155">
                  <c:v>-1.7808115479094559E-3</c:v>
                </c:pt>
                <c:pt idx="156">
                  <c:v>3.0092767888972253E-3</c:v>
                </c:pt>
                <c:pt idx="157">
                  <c:v>7.7603683000753874E-3</c:v>
                </c:pt>
                <c:pt idx="158">
                  <c:v>1.2448902512197282E-2</c:v>
                </c:pt>
                <c:pt idx="159">
                  <c:v>1.7051749540697582E-2</c:v>
                </c:pt>
                <c:pt idx="160">
                  <c:v>2.154632358635189E-2</c:v>
                </c:pt>
                <c:pt idx="161">
                  <c:v>2.5910693143846166E-2</c:v>
                </c:pt>
                <c:pt idx="162">
                  <c:v>3.0123687387833741E-2</c:v>
                </c:pt>
                <c:pt idx="163">
                  <c:v>3.4164998223662209E-2</c:v>
                </c:pt>
                <c:pt idx="164">
                  <c:v>3.8015277514193223E-2</c:v>
                </c:pt>
                <c:pt idx="165">
                  <c:v>4.1656229020700618E-2</c:v>
                </c:pt>
                <c:pt idx="166">
                  <c:v>4.5070694624571972E-2</c:v>
                </c:pt>
                <c:pt idx="167">
                  <c:v>4.8242734427301044E-2</c:v>
                </c:pt>
                <c:pt idx="168">
                  <c:v>5.115770035888003E-2</c:v>
                </c:pt>
                <c:pt idx="169">
                  <c:v>5.3802302959006724E-2</c:v>
                </c:pt>
                <c:pt idx="170">
                  <c:v>5.6164671031337751E-2</c:v>
                </c:pt>
                <c:pt idx="171">
                  <c:v>5.8234403908150434E-2</c:v>
                </c:pt>
                <c:pt idx="172">
                  <c:v>6.0002616101038297E-2</c:v>
                </c:pt>
                <c:pt idx="173">
                  <c:v>6.1461974152456529E-2</c:v>
                </c:pt>
                <c:pt idx="174">
                  <c:v>6.2606725542855388E-2</c:v>
                </c:pt>
                <c:pt idx="175">
                  <c:v>6.3432719548587979E-2</c:v>
                </c:pt>
                <c:pt idx="176">
                  <c:v>6.3937419986548963E-2</c:v>
                </c:pt>
                <c:pt idx="177">
                  <c:v>6.4119909822387397E-2</c:v>
                </c:pt>
                <c:pt idx="178">
                  <c:v>6.3980887659934704E-2</c:v>
                </c:pt>
                <c:pt idx="179">
                  <c:v>6.3522656169994599E-2</c:v>
                </c:pt>
                <c:pt idx="180">
                  <c:v>6.2749102556654224E-2</c:v>
                </c:pt>
                <c:pt idx="181">
                  <c:v>6.1665671198597276E-2</c:v>
                </c:pt>
                <c:pt idx="182">
                  <c:v>6.0279328641337622E-2</c:v>
                </c:pt>
                <c:pt idx="183">
                  <c:v>5.859852115365758E-2</c:v>
                </c:pt>
                <c:pt idx="184">
                  <c:v>5.6633125097647653E-2</c:v>
                </c:pt>
                <c:pt idx="185">
                  <c:v>5.4394390396429536E-2</c:v>
                </c:pt>
                <c:pt idx="186">
                  <c:v>5.189487741673536E-2</c:v>
                </c:pt>
                <c:pt idx="187">
                  <c:v>4.914838761485598E-2</c:v>
                </c:pt>
                <c:pt idx="188">
                  <c:v>4.6169888323911716E-2</c:v>
                </c:pt>
                <c:pt idx="189">
                  <c:v>4.2975432087802613E-2</c:v>
                </c:pt>
                <c:pt idx="190">
                  <c:v>3.9582070972435039E-2</c:v>
                </c:pt>
                <c:pt idx="191">
                  <c:v>3.600776630778213E-2</c:v>
                </c:pt>
                <c:pt idx="192">
                  <c:v>3.2271294334913658E-2</c:v>
                </c:pt>
                <c:pt idx="193">
                  <c:v>2.839214825023488E-2</c:v>
                </c:pt>
                <c:pt idx="194">
                  <c:v>2.4390437154728321E-2</c:v>
                </c:pt>
                <c:pt idx="195">
                  <c:v>2.0286782428925655E-2</c:v>
                </c:pt>
                <c:pt idx="196">
                  <c:v>1.6102212064607373E-2</c:v>
                </c:pt>
                <c:pt idx="197">
                  <c:v>1.1858053491787644E-2</c:v>
                </c:pt>
                <c:pt idx="198">
                  <c:v>7.5758254443730752E-3</c:v>
                </c:pt>
                <c:pt idx="199">
                  <c:v>3.277129409973714E-3</c:v>
                </c:pt>
                <c:pt idx="200">
                  <c:v>-1.0164587913035188E-3</c:v>
                </c:pt>
                <c:pt idx="201">
                  <c:v>-5.2834967576179418E-3</c:v>
                </c:pt>
                <c:pt idx="202">
                  <c:v>-9.5027820503125159E-3</c:v>
                </c:pt>
                <c:pt idx="203">
                  <c:v>-1.3653457006292238E-2</c:v>
                </c:pt>
                <c:pt idx="204">
                  <c:v>-1.771511130246042E-2</c:v>
                </c:pt>
                <c:pt idx="205">
                  <c:v>-2.1667881770635465E-2</c:v>
                </c:pt>
                <c:pt idx="206">
                  <c:v>-2.5492548977616627E-2</c:v>
                </c:pt>
                <c:pt idx="207">
                  <c:v>-2.9170630103674634E-2</c:v>
                </c:pt>
                <c:pt idx="208">
                  <c:v>-3.2684467673584135E-2</c:v>
                </c:pt>
                <c:pt idx="209">
                  <c:v>-3.6017313717276019E-2</c:v>
                </c:pt>
                <c:pt idx="210">
                  <c:v>-3.9153408962163204E-2</c:v>
                </c:pt>
                <c:pt idx="211">
                  <c:v>-4.2078056686015004E-2</c:v>
                </c:pt>
                <c:pt idx="212">
                  <c:v>-4.4777690887817592E-2</c:v>
                </c:pt>
                <c:pt idx="213">
                  <c:v>-4.7239938464171967E-2</c:v>
                </c:pt>
                <c:pt idx="214">
                  <c:v>-4.9453675110323808E-2</c:v>
                </c:pt>
                <c:pt idx="215">
                  <c:v>-5.1409074697693187E-2</c:v>
                </c:pt>
                <c:pt idx="216">
                  <c:v>-5.3097651913637328E-2</c:v>
                </c:pt>
                <c:pt idx="217">
                  <c:v>-5.4512297983933498E-2</c:v>
                </c:pt>
                <c:pt idx="218">
                  <c:v>-5.5647309333958568E-2</c:v>
                </c:pt>
                <c:pt idx="219">
                  <c:v>-5.649840908056368E-2</c:v>
                </c:pt>
                <c:pt idx="220">
                  <c:v>-5.7062761283032976E-2</c:v>
                </c:pt>
                <c:pt idx="221">
                  <c:v>-5.7338977918074747E-2</c:v>
                </c:pt>
                <c:pt idx="222">
                  <c:v>-5.7327118580350937E-2</c:v>
                </c:pt>
                <c:pt idx="223">
                  <c:v>-5.7028682946414E-2</c:v>
                </c:pt>
                <c:pt idx="224">
                  <c:v>-5.6446596075914651E-2</c:v>
                </c:pt>
                <c:pt idx="225">
                  <c:v>-5.5585186659388268E-2</c:v>
                </c:pt>
                <c:pt idx="226">
                  <c:v>-5.4450158356647523E-2</c:v>
                </c:pt>
                <c:pt idx="227">
                  <c:v>-5.3048554403637302E-2</c:v>
                </c:pt>
                <c:pt idx="228">
                  <c:v>-5.1388715698373874E-2</c:v>
                </c:pt>
                <c:pt idx="229">
                  <c:v>-4.9480232608144978E-2</c:v>
                </c:pt>
                <c:pt idx="230">
                  <c:v>-4.7333890770326403E-2</c:v>
                </c:pt>
                <c:pt idx="231">
                  <c:v>-4.4961611187845398E-2</c:v>
                </c:pt>
                <c:pt idx="232">
                  <c:v>-4.2376384947337579E-2</c:v>
                </c:pt>
                <c:pt idx="233">
                  <c:v>-3.9592202913295488E-2</c:v>
                </c:pt>
                <c:pt idx="234">
                  <c:v>-3.6623980774857262E-2</c:v>
                </c:pt>
                <c:pt idx="235">
                  <c:v>-3.34874798432368E-2</c:v>
                </c:pt>
                <c:pt idx="236">
                  <c:v>-3.0199224017058404E-2</c:v>
                </c:pt>
                <c:pt idx="237">
                  <c:v>-2.6776413349925452E-2</c:v>
                </c:pt>
                <c:pt idx="238">
                  <c:v>-2.3236834669378696E-2</c:v>
                </c:pt>
                <c:pt idx="239">
                  <c:v>-1.9598769708887617E-2</c:v>
                </c:pt>
                <c:pt idx="240">
                  <c:v>-1.5880901224654721E-2</c:v>
                </c:pt>
                <c:pt idx="241">
                  <c:v>-1.2102217576719549E-2</c:v>
                </c:pt>
                <c:pt idx="242">
                  <c:v>-8.2819162591406242E-3</c:v>
                </c:pt>
                <c:pt idx="243">
                  <c:v>-4.4393068668537204E-3</c:v>
                </c:pt>
                <c:pt idx="244">
                  <c:v>-5.9371398719415287E-4</c:v>
                </c:pt>
                <c:pt idx="245">
                  <c:v>3.235619498003257E-3</c:v>
                </c:pt>
                <c:pt idx="246">
                  <c:v>7.029628218284496E-3</c:v>
                </c:pt>
                <c:pt idx="247">
                  <c:v>1.0769518753873072E-2</c:v>
                </c:pt>
                <c:pt idx="248">
                  <c:v>1.4436862243014176E-2</c:v>
                </c:pt>
                <c:pt idx="249">
                  <c:v>1.8013684703494664E-2</c:v>
                </c:pt>
                <c:pt idx="250">
                  <c:v>2.1482554628155123E-2</c:v>
                </c:pt>
                <c:pt idx="251">
                  <c:v>2.4826667430051651E-2</c:v>
                </c:pt>
                <c:pt idx="252">
                  <c:v>2.8029926330788296E-2</c:v>
                </c:pt>
                <c:pt idx="253">
                  <c:v>3.1077019305367451E-2</c:v>
                </c:pt>
                <c:pt idx="254">
                  <c:v>3.3953491718546745E-2</c:v>
                </c:pt>
                <c:pt idx="255">
                  <c:v>3.6645814311067532E-2</c:v>
                </c:pt>
                <c:pt idx="256">
                  <c:v>3.9141446219070265E-2</c:v>
                </c:pt>
                <c:pt idx="257">
                  <c:v>4.1428892736437642E-2</c:v>
                </c:pt>
                <c:pt idx="258">
                  <c:v>4.3497757557536085E-2</c:v>
                </c:pt>
                <c:pt idx="259">
                  <c:v>4.5338789266741272E-2</c:v>
                </c:pt>
                <c:pt idx="260">
                  <c:v>4.6943921871066795E-2</c:v>
                </c:pt>
                <c:pt idx="261">
                  <c:v>4.8306309203015298E-2</c:v>
                </c:pt>
                <c:pt idx="262">
                  <c:v>4.9420353052289027E-2</c:v>
                </c:pt>
                <c:pt idx="263">
                  <c:v>5.0281724917054904E-2</c:v>
                </c:pt>
                <c:pt idx="264">
                  <c:v>5.0887381297911705E-2</c:v>
                </c:pt>
                <c:pt idx="265">
                  <c:v>5.1235572490374651E-2</c:v>
                </c:pt>
                <c:pt idx="266">
                  <c:v>5.132584486442341E-2</c:v>
                </c:pt>
                <c:pt idx="267">
                  <c:v>5.1159036652279812E-2</c:v>
                </c:pt>
                <c:pt idx="268">
                  <c:v>5.0737267297935519E-2</c:v>
                </c:pt>
                <c:pt idx="269">
                  <c:v>5.0063920453873298E-2</c:v>
                </c:pt>
                <c:pt idx="270">
                  <c:v>4.9143620741761977E-2</c:v>
                </c:pt>
                <c:pt idx="271">
                  <c:v>4.7982204424502455E-2</c:v>
                </c:pt>
                <c:pt idx="272">
                  <c:v>4.6586684166706659E-2</c:v>
                </c:pt>
                <c:pt idx="273">
                  <c:v>4.4965208089366375E-2</c:v>
                </c:pt>
                <c:pt idx="274">
                  <c:v>4.3127013351965879E-2</c:v>
                </c:pt>
                <c:pt idx="275">
                  <c:v>4.1082374521492646E-2</c:v>
                </c:pt>
                <c:pt idx="276">
                  <c:v>3.8842547012564219E-2</c:v>
                </c:pt>
                <c:pt idx="277">
                  <c:v>3.6419705906117719E-2</c:v>
                </c:pt>
                <c:pt idx="278">
                  <c:v>3.3826880475672748E-2</c:v>
                </c:pt>
                <c:pt idx="279">
                  <c:v>3.107788477000176E-2</c:v>
                </c:pt>
                <c:pt idx="280">
                  <c:v>2.818724461900899E-2</c:v>
                </c:pt>
                <c:pt idx="281">
                  <c:v>2.5170121445676274E-2</c:v>
                </c:pt>
                <c:pt idx="282">
                  <c:v>2.2042233280981843E-2</c:v>
                </c:pt>
                <c:pt idx="283">
                  <c:v>1.8819773390705834E-2</c:v>
                </c:pt>
                <c:pt idx="284">
                  <c:v>1.5519326932927822E-2</c:v>
                </c:pt>
                <c:pt idx="285">
                  <c:v>1.215778607277391E-2</c:v>
                </c:pt>
                <c:pt idx="286">
                  <c:v>8.752263986557051E-3</c:v>
                </c:pt>
                <c:pt idx="287">
                  <c:v>5.3200081908383375E-3</c:v>
                </c:pt>
                <c:pt idx="288">
                  <c:v>1.878313633144179E-3</c:v>
                </c:pt>
                <c:pt idx="289">
                  <c:v>-1.555564019927382E-3</c:v>
                </c:pt>
                <c:pt idx="290">
                  <c:v>-4.9644944646337966E-3</c:v>
                </c:pt>
                <c:pt idx="291">
                  <c:v>-8.3315577847936605E-3</c:v>
                </c:pt>
                <c:pt idx="292">
                  <c:v>-1.1640127999428609E-2</c:v>
                </c:pt>
                <c:pt idx="293">
                  <c:v>-1.4873954722993384E-2</c:v>
                </c:pt>
                <c:pt idx="294">
                  <c:v>-1.8017242539325226E-2</c:v>
                </c:pt>
                <c:pt idx="295">
                  <c:v>-2.1054727703878919E-2</c:v>
                </c:pt>
                <c:pt idx="296">
                  <c:v>-2.3971751804090322E-2</c:v>
                </c:pt>
                <c:pt idx="297">
                  <c:v>-2.6754332024780336E-2</c:v>
                </c:pt>
                <c:pt idx="298">
                  <c:v>-2.9389227684242882E-2</c:v>
                </c:pt>
                <c:pt idx="299">
                  <c:v>-3.1864002726987008E-2</c:v>
                </c:pt>
                <c:pt idx="300">
                  <c:v>-3.4167083880882382E-2</c:v>
                </c:pt>
                <c:pt idx="301">
                  <c:v>-3.6287814209603961E-2</c:v>
                </c:pt>
                <c:pt idx="302">
                  <c:v>-3.8216501815633824E-2</c:v>
                </c:pt>
                <c:pt idx="303">
                  <c:v>-3.9944463474555443E-2</c:v>
                </c:pt>
                <c:pt idx="304">
                  <c:v>-4.146406300780961E-2</c:v>
                </c:pt>
                <c:pt idx="305">
                  <c:v>-4.2768744228358517E-2</c:v>
                </c:pt>
                <c:pt idx="306">
                  <c:v>-4.3853058321662836E-2</c:v>
                </c:pt>
                <c:pt idx="307">
                  <c:v>-4.4712685552892359E-2</c:v>
                </c:pt>
                <c:pt idx="308">
                  <c:v>-4.534445122020124E-2</c:v>
                </c:pt>
                <c:pt idx="309">
                  <c:v>-4.5746335803072587E-2</c:v>
                </c:pt>
                <c:pt idx="310">
                  <c:v>-4.5917479284014219E-2</c:v>
                </c:pt>
                <c:pt idx="311">
                  <c:v>-4.5858179651131072E-2</c:v>
                </c:pt>
                <c:pt idx="312">
                  <c:v>-4.5569885618156676E-2</c:v>
                </c:pt>
                <c:pt idx="313">
                  <c:v>-4.5055183627256391E-2</c:v>
                </c:pt>
                <c:pt idx="314">
                  <c:v>-4.4317779228174287E-2</c:v>
                </c:pt>
                <c:pt idx="315">
                  <c:v>-4.3362472954946767E-2</c:v>
                </c:pt>
                <c:pt idx="316">
                  <c:v>-4.21951308483106E-2</c:v>
                </c:pt>
                <c:pt idx="317">
                  <c:v>-4.0822649797966119E-2</c:v>
                </c:pt>
                <c:pt idx="318">
                  <c:v>-3.9252917903883459E-2</c:v>
                </c:pt>
                <c:pt idx="319">
                  <c:v>-3.7494770079751875E-2</c:v>
                </c:pt>
                <c:pt idx="320">
                  <c:v>-3.5557939144342104E-2</c:v>
                </c:pt>
                <c:pt idx="321">
                  <c:v>-3.3453002667887762E-2</c:v>
                </c:pt>
                <c:pt idx="322">
                  <c:v>-3.1191325860476151E-2</c:v>
                </c:pt>
                <c:pt idx="323">
                  <c:v>-2.8785000807799326E-2</c:v>
                </c:pt>
                <c:pt idx="324">
                  <c:v>-2.6246782376346776E-2</c:v>
                </c:pt>
                <c:pt idx="325">
                  <c:v>-2.3590021125169874E-2</c:v>
                </c:pt>
                <c:pt idx="326">
                  <c:v>-2.0828593574622883E-2</c:v>
                </c:pt>
                <c:pt idx="327">
                  <c:v>-1.7976830193955639E-2</c:v>
                </c:pt>
                <c:pt idx="328">
                  <c:v>-1.5049441479221822E-2</c:v>
                </c:pt>
                <c:pt idx="329">
                  <c:v>-1.2061442500665698E-2</c:v>
                </c:pt>
                <c:pt idx="330">
                  <c:v>-9.0280763044988908E-3</c:v>
                </c:pt>
                <c:pt idx="331">
                  <c:v>-5.9647365577905585E-3</c:v>
                </c:pt>
                <c:pt idx="332">
                  <c:v>-2.886889827026679E-3</c:v>
                </c:pt>
                <c:pt idx="333">
                  <c:v>1.900021192183781E-4</c:v>
                </c:pt>
                <c:pt idx="334">
                  <c:v>3.2505595951361184E-3</c:v>
                </c:pt>
                <c:pt idx="335">
                  <c:v>6.2795614856987238E-3</c:v>
                </c:pt>
                <c:pt idx="336">
                  <c:v>9.2620205593798906E-3</c:v>
                </c:pt>
                <c:pt idx="337">
                  <c:v>1.2183257234895882E-2</c:v>
                </c:pt>
                <c:pt idx="338">
                  <c:v>1.5028971440859688E-2</c:v>
                </c:pt>
                <c:pt idx="339">
                  <c:v>1.7785312218589498E-2</c:v>
                </c:pt>
                <c:pt idx="340">
                  <c:v>2.0438944731337595E-2</c:v>
                </c:pt>
                <c:pt idx="341">
                  <c:v>2.2977114357865376E-2</c:v>
                </c:pt>
                <c:pt idx="342">
                  <c:v>2.5387707564471083E-2</c:v>
                </c:pt>
                <c:pt idx="343">
                  <c:v>2.7659309267221505E-2</c:v>
                </c:pt>
                <c:pt idx="344">
                  <c:v>2.9781256415121974E-2</c:v>
                </c:pt>
                <c:pt idx="345">
                  <c:v>3.1743687545207414E-2</c:v>
                </c:pt>
                <c:pt idx="346">
                  <c:v>3.3537588081916314E-2</c:v>
                </c:pt>
                <c:pt idx="347">
                  <c:v>3.5154831175532156E-2</c:v>
                </c:pt>
                <c:pt idx="348">
                  <c:v>3.6588213897802195E-2</c:v>
                </c:pt>
                <c:pt idx="349">
                  <c:v>3.783148863697193E-2</c:v>
                </c:pt>
                <c:pt idx="350">
                  <c:v>3.8879389559260909E-2</c:v>
                </c:pt>
                <c:pt idx="351">
                  <c:v>3.9727654029142176E-2</c:v>
                </c:pt>
                <c:pt idx="352">
                  <c:v>4.0373038906528297E-2</c:v>
                </c:pt>
                <c:pt idx="353">
                  <c:v>4.0813331664994866E-2</c:v>
                </c:pt>
                <c:pt idx="354">
                  <c:v>4.1047356301344116E-2</c:v>
                </c:pt>
                <c:pt idx="355">
                  <c:v>4.1074974033004898E-2</c:v>
                </c:pt>
                <c:pt idx="356">
                  <c:v>4.0897078805842361E-2</c:v>
                </c:pt>
                <c:pt idx="357">
                  <c:v>4.051558766078641E-2</c:v>
                </c:pt>
                <c:pt idx="358">
                  <c:v>3.993342603315183E-2</c:v>
                </c:pt>
                <c:pt idx="359">
                  <c:v>3.9154508083489671E-2</c:v>
                </c:pt>
                <c:pt idx="360">
                  <c:v>3.818371218315833E-2</c:v>
                </c:pt>
                <c:pt idx="361">
                  <c:v>3.7026851701412906E-2</c:v>
                </c:pt>
                <c:pt idx="362">
                  <c:v>3.5690641263569085E-2</c:v>
                </c:pt>
                <c:pt idx="363">
                  <c:v>3.4182658671596707E-2</c:v>
                </c:pt>
                <c:pt idx="364">
                  <c:v>3.2511302699226127E-2</c:v>
                </c:pt>
                <c:pt idx="365">
                  <c:v>3.0685746993221356E-2</c:v>
                </c:pt>
                <c:pt idx="366">
                  <c:v>2.8715890330780411E-2</c:v>
                </c:pt>
                <c:pt idx="367">
                  <c:v>2.6612303499997863E-2</c:v>
                </c:pt>
                <c:pt idx="368">
                  <c:v>2.4386173085869139E-2</c:v>
                </c:pt>
                <c:pt idx="369">
                  <c:v>2.2049242458381815E-2</c:v>
                </c:pt>
                <c:pt idx="370">
                  <c:v>1.9613750271739915E-2</c:v>
                </c:pt>
                <c:pt idx="371">
                  <c:v>1.7092366794672634E-2</c:v>
                </c:pt>
                <c:pt idx="372">
                  <c:v>1.4498128401017212E-2</c:v>
                </c:pt>
                <c:pt idx="373">
                  <c:v>1.1844370557325097E-2</c:v>
                </c:pt>
                <c:pt idx="374">
                  <c:v>9.1446596500646994E-3</c:v>
                </c:pt>
                <c:pt idx="375">
                  <c:v>6.4127239990904002E-3</c:v>
                </c:pt>
                <c:pt idx="376">
                  <c:v>3.6623844063753985E-3</c:v>
                </c:pt>
                <c:pt idx="377">
                  <c:v>9.074845895922167E-4</c:v>
                </c:pt>
                <c:pt idx="378">
                  <c:v>-1.8381781510551317E-3</c:v>
                </c:pt>
                <c:pt idx="379">
                  <c:v>-4.5609216872438477E-3</c:v>
                </c:pt>
                <c:pt idx="380">
                  <c:v>-7.2472468973155194E-3</c:v>
                </c:pt>
                <c:pt idx="381">
                  <c:v>-9.8839042468501382E-3</c:v>
                </c:pt>
                <c:pt idx="382">
                  <c:v>-1.2457958788402947E-2</c:v>
                </c:pt>
                <c:pt idx="383">
                  <c:v>-1.4956853263305866E-2</c:v>
                </c:pt>
                <c:pt idx="384">
                  <c:v>-1.7368468999517744E-2</c:v>
                </c:pt>
                <c:pt idx="385">
                  <c:v>-1.9681184312051077E-2</c:v>
                </c:pt>
                <c:pt idx="386">
                  <c:v>-2.1883930126461389E-2</c:v>
                </c:pt>
                <c:pt idx="387">
                  <c:v>-2.3966242561167438E-2</c:v>
                </c:pt>
                <c:pt idx="388">
                  <c:v>-2.5918312220894031E-2</c:v>
                </c:pt>
                <c:pt idx="389">
                  <c:v>-2.77310299712176E-2</c:v>
                </c:pt>
                <c:pt idx="390">
                  <c:v>-2.9396028982933389E-2</c:v>
                </c:pt>
                <c:pt idx="391">
                  <c:v>-3.0905722854676E-2</c:v>
                </c:pt>
                <c:pt idx="392">
                  <c:v>-3.2253339642786455E-2</c:v>
                </c:pt>
                <c:pt idx="393">
                  <c:v>-3.3432951648742479E-2</c:v>
                </c:pt>
                <c:pt idx="394">
                  <c:v>-3.4439500836424969E-2</c:v>
                </c:pt>
                <c:pt idx="395">
                  <c:v>-3.5268819773986958E-2</c:v>
                </c:pt>
                <c:pt idx="396">
                  <c:v>-3.5917648017991168E-2</c:v>
                </c:pt>
                <c:pt idx="397">
                  <c:v>-3.6383643880685421E-2</c:v>
                </c:pt>
                <c:pt idx="398">
                  <c:v>-3.6665391544662765E-2</c:v>
                </c:pt>
                <c:pt idx="399">
                  <c:v>-3.6762403512596915E-2</c:v>
                </c:pt>
                <c:pt idx="400">
                  <c:v>-3.6675118403128412E-2</c:v>
                </c:pt>
                <c:pt idx="401">
                  <c:v>-3.6404894127191618E-2</c:v>
                </c:pt>
                <c:pt idx="402">
                  <c:v>-3.59539965019985E-2</c:v>
                </c:pt>
                <c:pt idx="403">
                  <c:v>-3.5325583382421401E-2</c:v>
                </c:pt>
                <c:pt idx="404">
                  <c:v>-3.4523684411530087E-2</c:v>
                </c:pt>
                <c:pt idx="405">
                  <c:v>-3.355317651343559E-2</c:v>
                </c:pt>
                <c:pt idx="406">
                  <c:v>-3.2419755272264275E-2</c:v>
                </c:pt>
                <c:pt idx="407">
                  <c:v>-3.1129902360937607E-2</c:v>
                </c:pt>
                <c:pt idx="408">
                  <c:v>-2.9690849202362889E-2</c:v>
                </c:pt>
                <c:pt idx="409">
                  <c:v>-2.8110537063569238E-2</c:v>
                </c:pt>
                <c:pt idx="410">
                  <c:v>-2.6397573800151713E-2</c:v>
                </c:pt>
                <c:pt idx="411">
                  <c:v>-2.456118748405035E-2</c:v>
                </c:pt>
                <c:pt idx="412">
                  <c:v>-2.2611177162109409E-2</c:v>
                </c:pt>
                <c:pt idx="413">
                  <c:v>-2.0557861005967629E-2</c:v>
                </c:pt>
                <c:pt idx="414">
                  <c:v>-1.8412022125576726E-2</c:v>
                </c:pt>
                <c:pt idx="415">
                  <c:v>-1.6184852328959692E-2</c:v>
                </c:pt>
                <c:pt idx="416">
                  <c:v>-1.3887894119681145E-2</c:v>
                </c:pt>
                <c:pt idx="417">
                  <c:v>-1.1532981230850586E-2</c:v>
                </c:pt>
                <c:pt idx="418">
                  <c:v>-9.1321780003099304E-3</c:v>
                </c:pt>
                <c:pt idx="419">
                  <c:v>-6.6977178959202101E-3</c:v>
                </c:pt>
                <c:pt idx="420">
                  <c:v>-4.2419415025730543E-3</c:v>
                </c:pt>
                <c:pt idx="421">
                  <c:v>-1.7772342836797697E-3</c:v>
                </c:pt>
                <c:pt idx="422">
                  <c:v>6.8403557053744752E-4</c:v>
                </c:pt>
                <c:pt idx="423">
                  <c:v>3.1295788976311075E-3</c:v>
                </c:pt>
                <c:pt idx="424">
                  <c:v>5.5472466136009283E-3</c:v>
                </c:pt>
                <c:pt idx="425">
                  <c:v>7.9250897579228978E-3</c:v>
                </c:pt>
                <c:pt idx="426">
                  <c:v>1.0251418237733644E-2</c:v>
                </c:pt>
                <c:pt idx="427">
                  <c:v>1.2514857983956865E-2</c:v>
                </c:pt>
                <c:pt idx="428">
                  <c:v>1.4704406241528989E-2</c:v>
                </c:pt>
                <c:pt idx="429">
                  <c:v>1.6809484726605612E-2</c:v>
                </c:pt>
                <c:pt idx="430">
                  <c:v>1.8819990395623827E-2</c:v>
                </c:pt>
                <c:pt idx="431">
                  <c:v>2.0726343584318997E-2</c:v>
                </c:pt>
                <c:pt idx="432">
                  <c:v>2.2519533289148932E-2</c:v>
                </c:pt>
                <c:pt idx="433">
                  <c:v>2.4191159379008977E-2</c:v>
                </c:pt>
                <c:pt idx="434">
                  <c:v>2.5733471541524684E-2</c:v>
                </c:pt>
                <c:pt idx="435">
                  <c:v>2.7139404785520304E-2</c:v>
                </c:pt>
                <c:pt idx="436">
                  <c:v>2.8402611339368229E-2</c:v>
                </c:pt>
                <c:pt idx="437">
                  <c:v>2.9517488803750078E-2</c:v>
                </c:pt>
                <c:pt idx="438">
                  <c:v>3.0479204436791273E-2</c:v>
                </c:pt>
                <c:pt idx="439">
                  <c:v>3.128371546948331E-2</c:v>
                </c:pt>
                <c:pt idx="440">
                  <c:v>3.1927785369664521E-2</c:v>
                </c:pt>
                <c:pt idx="441">
                  <c:v>3.2408995993496455E-2</c:v>
                </c:pt>
                <c:pt idx="442">
                  <c:v>3.2725755584241754E-2</c:v>
                </c:pt>
                <c:pt idx="443">
                  <c:v>3.2877302599112125E-2</c:v>
                </c:pt>
                <c:pt idx="444">
                  <c:v>3.2863705365912578E-2</c:v>
                </c:pt>
                <c:pt idx="445">
                  <c:v>3.2685857592049471E-2</c:v>
                </c:pt>
                <c:pt idx="446">
                  <c:v>3.2345469769095442E-2</c:v>
                </c:pt>
                <c:pt idx="447">
                  <c:v>3.1845056536410711E-2</c:v>
                </c:pt>
                <c:pt idx="448">
                  <c:v>3.1187920087207284E-2</c:v>
                </c:pt>
                <c:pt idx="449">
                  <c:v>3.0378129719813903E-2</c:v>
                </c:pt>
                <c:pt idx="450">
                  <c:v>2.9420497655658424E-2</c:v>
                </c:pt>
                <c:pt idx="451">
                  <c:v>2.8320551263545435E-2</c:v>
                </c:pt>
                <c:pt idx="452">
                  <c:v>2.7084501847075171E-2</c:v>
                </c:pt>
                <c:pt idx="453">
                  <c:v>2.5719210168451995E-2</c:v>
                </c:pt>
                <c:pt idx="454">
                  <c:v>2.4232148897379679E-2</c:v>
                </c:pt>
                <c:pt idx="455">
                  <c:v>2.2631362188175835E-2</c:v>
                </c:pt>
                <c:pt idx="456">
                  <c:v>2.0925422601576975E-2</c:v>
                </c:pt>
                <c:pt idx="457">
                  <c:v>1.9123385599903377E-2</c:v>
                </c:pt>
                <c:pt idx="458">
                  <c:v>1.7234741855238635E-2</c:v>
                </c:pt>
                <c:pt idx="459">
                  <c:v>1.5269367620021027E-2</c:v>
                </c:pt>
                <c:pt idx="460">
                  <c:v>1.3237473417879219E-2</c:v>
                </c:pt>
                <c:pt idx="461">
                  <c:v>1.1149551319658906E-2</c:v>
                </c:pt>
                <c:pt idx="462">
                  <c:v>9.0163210753314016E-3</c:v>
                </c:pt>
                <c:pt idx="463">
                  <c:v>6.8486753768488805E-3</c:v>
                </c:pt>
                <c:pt idx="464">
                  <c:v>4.6576245299745286E-3</c:v>
                </c:pt>
                <c:pt idx="465">
                  <c:v>2.4542408146844795E-3</c:v>
                </c:pt>
                <c:pt idx="466">
                  <c:v>2.4960281389765308E-4</c:v>
                </c:pt>
                <c:pt idx="467">
                  <c:v>-1.9452600109547274E-3</c:v>
                </c:pt>
                <c:pt idx="468">
                  <c:v>-4.1194222216280729E-3</c:v>
                </c:pt>
                <c:pt idx="469">
                  <c:v>-6.2621165101401002E-3</c:v>
                </c:pt>
                <c:pt idx="470">
                  <c:v>-8.362786744658679E-3</c:v>
                </c:pt>
                <c:pt idx="471">
                  <c:v>-1.0411139694281374E-2</c:v>
                </c:pt>
                <c:pt idx="472">
                  <c:v>-1.239719518068455E-2</c:v>
                </c:pt>
                <c:pt idx="473">
                  <c:v>-1.4311334413752454E-2</c:v>
                </c:pt>
                <c:pt idx="474">
                  <c:v>-1.6144346278586092E-2</c:v>
                </c:pt>
                <c:pt idx="475">
                  <c:v>-1.7887471352702633E-2</c:v>
                </c:pt>
                <c:pt idx="476">
                  <c:v>-1.9532443444685084E-2</c:v>
                </c:pt>
                <c:pt idx="477">
                  <c:v>-2.1071528458984329E-2</c:v>
                </c:pt>
                <c:pt idx="478">
                  <c:v>-2.2497560405917022E-2</c:v>
                </c:pt>
                <c:pt idx="479">
                  <c:v>-2.3803974391085475E-2</c:v>
                </c:pt>
                <c:pt idx="480">
                  <c:v>-2.4984836434372663E-2</c:v>
                </c:pt>
                <c:pt idx="481">
                  <c:v>-2.6034869985271637E-2</c:v>
                </c:pt>
                <c:pt idx="482">
                  <c:v>-2.6949479018489673E-2</c:v>
                </c:pt>
                <c:pt idx="483">
                  <c:v>-2.7724767611449177E-2</c:v>
                </c:pt>
                <c:pt idx="484">
                  <c:v>-2.8357555923386641E-2</c:v>
                </c:pt>
                <c:pt idx="485">
                  <c:v>-2.8845392514147521E-2</c:v>
                </c:pt>
                <c:pt idx="486">
                  <c:v>-2.9186562959383822E-2</c:v>
                </c:pt>
                <c:pt idx="487">
                  <c:v>-2.9380094737597028E-2</c:v>
                </c:pt>
                <c:pt idx="488">
                  <c:v>-2.942575838323119E-2</c:v>
                </c:pt>
                <c:pt idx="489">
                  <c:v>-2.932406491872103E-2</c:v>
                </c:pt>
                <c:pt idx="490">
                  <c:v>-2.9076259596939789E-2</c:v>
                </c:pt>
                <c:pt idx="491">
                  <c:v>-2.8684312003782783E-2</c:v>
                </c:pt>
                <c:pt idx="492">
                  <c:v>-2.8150902588572654E-2</c:v>
                </c:pt>
                <c:pt idx="493">
                  <c:v>-2.747940570749572E-2</c:v>
                </c:pt>
                <c:pt idx="494">
                  <c:v>-2.6673869282286614E-2</c:v>
                </c:pt>
                <c:pt idx="495">
                  <c:v>-2.5738991192792195E-2</c:v>
                </c:pt>
                <c:pt idx="496">
                  <c:v>-2.4680092537781292E-2</c:v>
                </c:pt>
                <c:pt idx="497">
                  <c:v>-2.3503087913356546E-2</c:v>
                </c:pt>
                <c:pt idx="498">
                  <c:v>-2.2214452872487019E-2</c:v>
                </c:pt>
                <c:pt idx="499">
                  <c:v>-2.0821188742459522E-2</c:v>
                </c:pt>
                <c:pt idx="500">
                  <c:v>-1.9330784989369871E-2</c:v>
                </c:pt>
              </c:numCache>
            </c:numRef>
          </c:yVal>
          <c:smooth val="1"/>
        </c:ser>
        <c:ser>
          <c:idx val="1"/>
          <c:order val="1"/>
          <c:tx>
            <c:v>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'마찰있는 경우1'!$B$12:$B$512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'마찰있는 경우1'!$I$12:$I$512</c:f>
              <c:numCache>
                <c:formatCode>General</c:formatCode>
                <c:ptCount val="501"/>
                <c:pt idx="0">
                  <c:v>0.50000000000000011</c:v>
                </c:pt>
                <c:pt idx="1">
                  <c:v>0.49751250000000008</c:v>
                </c:pt>
                <c:pt idx="2">
                  <c:v>0.49506200125000005</c:v>
                </c:pt>
                <c:pt idx="3">
                  <c:v>0.49264733522512505</c:v>
                </c:pt>
                <c:pt idx="4">
                  <c:v>0.49026687921761264</c:v>
                </c:pt>
                <c:pt idx="5">
                  <c:v>0.48791859195909848</c:v>
                </c:pt>
                <c:pt idx="6">
                  <c:v>0.48560005723359362</c:v>
                </c:pt>
                <c:pt idx="7">
                  <c:v>0.48330853453242523</c:v>
                </c:pt>
                <c:pt idx="8">
                  <c:v>0.48104101567156693</c:v>
                </c:pt>
                <c:pt idx="9">
                  <c:v>0.47879428618375475</c:v>
                </c:pt>
                <c:pt idx="10">
                  <c:v>0.47656499021448889</c:v>
                </c:pt>
                <c:pt idx="11">
                  <c:v>0.47434969759388879</c:v>
                </c:pt>
                <c:pt idx="12">
                  <c:v>0.47214497172626002</c:v>
                </c:pt>
                <c:pt idx="13">
                  <c:v>0.469947436936486</c:v>
                </c:pt>
                <c:pt idx="14">
                  <c:v>0.46775384393675656</c:v>
                </c:pt>
                <c:pt idx="15">
                  <c:v>0.46556113212792816</c:v>
                </c:pt>
                <c:pt idx="16">
                  <c:v>0.46336648752570675</c:v>
                </c:pt>
                <c:pt idx="17">
                  <c:v>0.46116739520108574</c:v>
                </c:pt>
                <c:pt idx="18">
                  <c:v>0.45896168524485598</c:v>
                </c:pt>
                <c:pt idx="19">
                  <c:v>0.45674757140491146</c:v>
                </c:pt>
                <c:pt idx="20">
                  <c:v>0.45452368169956336</c:v>
                </c:pt>
                <c:pt idx="21">
                  <c:v>0.45228908047690158</c:v>
                </c:pt>
                <c:pt idx="22">
                  <c:v>0.45004328156596918</c:v>
                </c:pt>
                <c:pt idx="23">
                  <c:v>0.44778625234654185</c:v>
                </c:pt>
                <c:pt idx="24">
                  <c:v>0.44551840874698101</c:v>
                </c:pt>
                <c:pt idx="25">
                  <c:v>0.44324060136029281</c:v>
                </c:pt>
                <c:pt idx="26">
                  <c:v>0.44095409304359723</c:v>
                </c:pt>
                <c:pt idx="27">
                  <c:v>0.43866052853226428</c:v>
                </c:pt>
                <c:pt idx="28">
                  <c:v>0.43636189675377968</c:v>
                </c:pt>
                <c:pt idx="29">
                  <c:v>0.43406048666503044</c:v>
                </c:pt>
                <c:pt idx="30">
                  <c:v>0.43175883755752686</c:v>
                </c:pt>
                <c:pt idx="31">
                  <c:v>0.42945968487588593</c:v>
                </c:pt>
                <c:pt idx="32">
                  <c:v>0.42716590267386978</c:v>
                </c:pt>
                <c:pt idx="33">
                  <c:v>0.42488044388805524</c:v>
                </c:pt>
                <c:pt idx="34">
                  <c:v>0.42260627964092567</c:v>
                </c:pt>
                <c:pt idx="35">
                  <c:v>0.42034633879242289</c:v>
                </c:pt>
                <c:pt idx="36">
                  <c:v>0.41810344894189133</c:v>
                </c:pt>
                <c:pt idx="37">
                  <c:v>0.41588028004145605</c:v>
                </c:pt>
                <c:pt idx="38">
                  <c:v>0.41367929171826079</c:v>
                </c:pt>
                <c:pt idx="39">
                  <c:v>0.41150268531815098</c:v>
                </c:pt>
                <c:pt idx="40">
                  <c:v>0.40935236157920574</c:v>
                </c:pt>
                <c:pt idx="41">
                  <c:v>0.40722988472229188</c:v>
                </c:pt>
                <c:pt idx="42">
                  <c:v>0.40513645361009931</c:v>
                </c:pt>
                <c:pt idx="43">
                  <c:v>0.40307288047877893</c:v>
                </c:pt>
                <c:pt idx="44">
                  <c:v>0.40103957759039466</c:v>
                </c:pt>
                <c:pt idx="45">
                  <c:v>0.39903655199310167</c:v>
                </c:pt>
                <c:pt idx="46">
                  <c:v>0.39706340841255611</c:v>
                </c:pt>
                <c:pt idx="47">
                  <c:v>0.39511936013580906</c:v>
                </c:pt>
                <c:pt idx="48">
                  <c:v>0.39320324759107317</c:v>
                </c:pt>
                <c:pt idx="49">
                  <c:v>0.39131356417636964</c:v>
                </c:pt>
                <c:pt idx="50">
                  <c:v>0.3894484887500862</c:v>
                </c:pt>
                <c:pt idx="51">
                  <c:v>0.38760592406959427</c:v>
                </c:pt>
                <c:pt idx="52">
                  <c:v>0.38578354035267931</c:v>
                </c:pt>
                <c:pt idx="53">
                  <c:v>0.38397882304269948</c:v>
                </c:pt>
                <c:pt idx="54">
                  <c:v>0.38218912378379261</c:v>
                </c:pt>
                <c:pt idx="55">
                  <c:v>0.38041171355840764</c:v>
                </c:pt>
                <c:pt idx="56">
                  <c:v>0.37864383690680209</c:v>
                </c:pt>
                <c:pt idx="57">
                  <c:v>0.37688276613736349</c:v>
                </c:pt>
                <c:pt idx="58">
                  <c:v>0.37512585444768365</c:v>
                </c:pt>
                <c:pt idx="59">
                  <c:v>0.37337058690878833</c:v>
                </c:pt>
                <c:pt idx="60">
                  <c:v>0.371614628317953</c:v>
                </c:pt>
                <c:pt idx="61">
                  <c:v>0.36985586699785072</c:v>
                </c:pt>
                <c:pt idx="62">
                  <c:v>0.36809245370974375</c:v>
                </c:pt>
                <c:pt idx="63">
                  <c:v>0.36632283495408974</c:v>
                </c:pt>
                <c:pt idx="64">
                  <c:v>0.36454578005100846</c:v>
                </c:pt>
                <c:pt idx="65">
                  <c:v>0.36276040152305478</c:v>
                </c:pt>
                <c:pt idx="66">
                  <c:v>0.36096616844095625</c:v>
                </c:pt>
                <c:pt idx="67">
                  <c:v>0.35916291253657434</c:v>
                </c:pt>
                <c:pt idx="68">
                  <c:v>0.35735082703341159</c:v>
                </c:pt>
                <c:pt idx="69">
                  <c:v>0.35553045829058716</c:v>
                </c:pt>
                <c:pt idx="70">
                  <c:v>0.35370269049843678</c:v>
                </c:pt>
                <c:pt idx="71">
                  <c:v>0.35186872379996681</c:v>
                </c:pt>
                <c:pt idx="72">
                  <c:v>0.35003004633964407</c:v>
                </c:pt>
                <c:pt idx="73">
                  <c:v>0.34818840085700475</c:v>
                </c:pt>
                <c:pt idx="74">
                  <c:v>0.3463457465450962</c:v>
                </c:pt>
                <c:pt idx="75">
                  <c:v>0.34450421698093481</c:v>
                </c:pt>
                <c:pt idx="76">
                  <c:v>0.34266607500537311</c:v>
                </c:pt>
                <c:pt idx="77">
                  <c:v>0.34083366548180516</c:v>
                </c:pt>
                <c:pt idx="78">
                  <c:v>0.33900936689612809</c:v>
                </c:pt>
                <c:pt idx="79">
                  <c:v>0.33719554277386798</c:v>
                </c:pt>
                <c:pt idx="80">
                  <c:v>0.3353944938842861</c:v>
                </c:pt>
                <c:pt idx="81">
                  <c:v>0.33360841217592729</c:v>
                </c:pt>
                <c:pt idx="82">
                  <c:v>0.33183933734415194</c:v>
                </c:pt>
                <c:pt idx="83">
                  <c:v>0.3300891168697685</c:v>
                </c:pt>
                <c:pt idx="84">
                  <c:v>0.32835937029035139</c:v>
                </c:pt>
                <c:pt idx="85">
                  <c:v>0.32665145837389647</c:v>
                </c:pt>
                <c:pt idx="86">
                  <c:v>0.32496645776010669</c:v>
                </c:pt>
                <c:pt idx="87">
                  <c:v>0.3233051415200206</c:v>
                </c:pt>
                <c:pt idx="88">
                  <c:v>0.32166796596227715</c:v>
                </c:pt>
                <c:pt idx="89">
                  <c:v>0.32005506388656985</c:v>
                </c:pt>
                <c:pt idx="90">
                  <c:v>0.31846624435438559</c:v>
                </c:pt>
                <c:pt idx="91">
                  <c:v>0.31690099891656509</c:v>
                </c:pt>
                <c:pt idx="92">
                  <c:v>0.31535851410917431</c:v>
                </c:pt>
                <c:pt idx="93">
                  <c:v>0.31383768990615879</c:v>
                </c:pt>
                <c:pt idx="94">
                  <c:v>0.31233716370167497</c:v>
                </c:pt>
                <c:pt idx="95">
                  <c:v>0.31085533928906939</c:v>
                </c:pt>
                <c:pt idx="96">
                  <c:v>0.30939042020924035</c:v>
                </c:pt>
                <c:pt idx="97">
                  <c:v>0.30794044676031118</c:v>
                </c:pt>
                <c:pt idx="98">
                  <c:v>0.30650333589465473</c:v>
                </c:pt>
                <c:pt idx="99">
                  <c:v>0.30507692317950197</c:v>
                </c:pt>
                <c:pt idx="100">
                  <c:v>0.30365900596446443</c:v>
                </c:pt>
                <c:pt idx="101">
                  <c:v>0.30224738688379993</c:v>
                </c:pt>
                <c:pt idx="102">
                  <c:v>0.30083991682328037</c:v>
                </c:pt>
                <c:pt idx="103">
                  <c:v>0.29943453650086838</c:v>
                </c:pt>
                <c:pt idx="104">
                  <c:v>0.29802931584651554</c:v>
                </c:pt>
                <c:pt idx="105">
                  <c:v>0.29662249041837524</c:v>
                </c:pt>
                <c:pt idx="106">
                  <c:v>0.29521249415937972</c:v>
                </c:pt>
                <c:pt idx="107">
                  <c:v>0.29379798787799172</c:v>
                </c:pt>
                <c:pt idx="108">
                  <c:v>0.29237788292828598</c:v>
                </c:pt>
                <c:pt idx="109">
                  <c:v>0.29095135966540192</c:v>
                </c:pt>
                <c:pt idx="110">
                  <c:v>0.28951788036074005</c:v>
                </c:pt>
                <c:pt idx="111">
                  <c:v>0.28807719637481238</c:v>
                </c:pt>
                <c:pt idx="112">
                  <c:v>0.2866293495020899</c:v>
                </c:pt>
                <c:pt idx="113">
                  <c:v>0.2851746675191662</c:v>
                </c:pt>
                <c:pt idx="114">
                  <c:v>0.28371375408274518</c:v>
                </c:pt>
                <c:pt idx="115">
                  <c:v>0.28224747323507571</c:v>
                </c:pt>
                <c:pt idx="116">
                  <c:v>0.28077692887933831</c:v>
                </c:pt>
                <c:pt idx="117">
                  <c:v>0.2793034396840906</c:v>
                </c:pt>
                <c:pt idx="118">
                  <c:v>0.27782850996237962</c:v>
                </c:pt>
                <c:pt idx="119">
                  <c:v>0.27635379714588937</c:v>
                </c:pt>
                <c:pt idx="120">
                  <c:v>0.27488107653614768</c:v>
                </c:pt>
                <c:pt idx="121">
                  <c:v>0.27341220406226852</c:v>
                </c:pt>
                <c:pt idx="122">
                  <c:v>0.27194907780715005</c:v>
                </c:pt>
                <c:pt idx="123">
                  <c:v>0.27049359908098436</c:v>
                </c:pt>
                <c:pt idx="124">
                  <c:v>0.26904763382218966</c:v>
                </c:pt>
                <c:pt idx="125">
                  <c:v>0.26761297509156673</c:v>
                </c:pt>
                <c:pt idx="126">
                  <c:v>0.26619130739606145</c:v>
                </c:pt>
                <c:pt idx="127">
                  <c:v>0.26478417353471673</c:v>
                </c:pt>
                <c:pt idx="128">
                  <c:v>0.26339294460223012</c:v>
                </c:pt>
                <c:pt idx="129">
                  <c:v>0.26201879371628478</c:v>
                </c:pt>
                <c:pt idx="130">
                  <c:v>0.26066267395497322</c:v>
                </c:pt>
                <c:pt idx="131">
                  <c:v>0.25932530090189965</c:v>
                </c:pt>
                <c:pt idx="132">
                  <c:v>0.25800714010077108</c:v>
                </c:pt>
                <c:pt idx="133">
                  <c:v>0.25670839962045566</c:v>
                </c:pt>
                <c:pt idx="134">
                  <c:v>0.25542902782765697</c:v>
                </c:pt>
                <c:pt idx="135">
                  <c:v>0.25416871635962024</c:v>
                </c:pt>
                <c:pt idx="136">
                  <c:v>0.25292690818575364</c:v>
                </c:pt>
                <c:pt idx="137">
                  <c:v>0.25170281054675836</c:v>
                </c:pt>
                <c:pt idx="138">
                  <c:v>0.2504954124647864</c:v>
                </c:pt>
                <c:pt idx="139">
                  <c:v>0.24930350643012356</c:v>
                </c:pt>
                <c:pt idx="140">
                  <c:v>0.24812571379061477</c:v>
                </c:pt>
                <c:pt idx="141">
                  <c:v>0.246960513300995</c:v>
                </c:pt>
                <c:pt idx="142">
                  <c:v>0.24580627223174695</c:v>
                </c:pt>
                <c:pt idx="143">
                  <c:v>0.24466127939209203</c:v>
                </c:pt>
                <c:pt idx="144">
                  <c:v>0.24352377939002456</c:v>
                </c:pt>
                <c:pt idx="145">
                  <c:v>0.2423920074344012</c:v>
                </c:pt>
                <c:pt idx="146">
                  <c:v>0.2412642239802332</c:v>
                </c:pt>
                <c:pt idx="147">
                  <c:v>0.24013874852842115</c:v>
                </c:pt>
                <c:pt idx="148">
                  <c:v>0.23901399191489292</c:v>
                </c:pt>
                <c:pt idx="149">
                  <c:v>0.23788848646083569</c:v>
                </c:pt>
                <c:pt idx="150">
                  <c:v>0.23676091340460012</c:v>
                </c:pt>
                <c:pt idx="151">
                  <c:v>0.23563012709579512</c:v>
                </c:pt>
                <c:pt idx="152">
                  <c:v>0.23449517550178922</c:v>
                </c:pt>
                <c:pt idx="153">
                  <c:v>0.23335531665479395</c:v>
                </c:pt>
                <c:pt idx="154">
                  <c:v>0.23221003075230073</c:v>
                </c:pt>
                <c:pt idx="155">
                  <c:v>0.23105902771311099</c:v>
                </c:pt>
                <c:pt idx="156">
                  <c:v>0.22990225008372334</c:v>
                </c:pt>
                <c:pt idx="157">
                  <c:v>0.22873987128353224</c:v>
                </c:pt>
                <c:pt idx="158">
                  <c:v>0.22757228927028389</c:v>
                </c:pt>
                <c:pt idx="159">
                  <c:v>0.22640011579767383</c:v>
                </c:pt>
                <c:pt idx="160">
                  <c:v>0.22522416152308219</c:v>
                </c:pt>
                <c:pt idx="161">
                  <c:v>0.22404541730355543</c:v>
                </c:pt>
                <c:pt idx="162">
                  <c:v>0.22286503209072067</c:v>
                </c:pt>
                <c:pt idx="163">
                  <c:v>0.22168428789898764</c:v>
                </c:pt>
                <c:pt idx="164">
                  <c:v>0.220504572374976</c:v>
                </c:pt>
                <c:pt idx="165">
                  <c:v>0.21932734953863725</c:v>
                </c:pt>
                <c:pt idx="166">
                  <c:v>0.21815412929727634</c:v>
                </c:pt>
                <c:pt idx="167">
                  <c:v>0.21698643635213388</c:v>
                </c:pt>
                <c:pt idx="168">
                  <c:v>0.21582577912310913</c:v>
                </c:pt>
                <c:pt idx="169">
                  <c:v>0.21467361931060569</c:v>
                </c:pt>
                <c:pt idx="170">
                  <c:v>0.21353134269460944</c:v>
                </c:pt>
                <c:pt idx="171">
                  <c:v>0.21240023174047321</c:v>
                </c:pt>
                <c:pt idx="172">
                  <c:v>0.21128144053920206</c:v>
                </c:pt>
                <c:pt idx="173">
                  <c:v>0.21017597255825393</c:v>
                </c:pt>
                <c:pt idx="174">
                  <c:v>0.20908466161812225</c:v>
                </c:pt>
                <c:pt idx="175">
                  <c:v>0.20800815644155243</c:v>
                </c:pt>
                <c:pt idx="176">
                  <c:v>0.20694690904759763</c:v>
                </c:pt>
                <c:pt idx="177">
                  <c:v>0.20590116718339796</c:v>
                </c:pt>
                <c:pt idx="178">
                  <c:v>0.20487097090418946</c:v>
                </c:pt>
                <c:pt idx="179">
                  <c:v>0.20385615332829493</c:v>
                </c:pt>
                <c:pt idx="180">
                  <c:v>0.20285634551039505</c:v>
                </c:pt>
                <c:pt idx="181">
                  <c:v>0.20187098529488673</c:v>
                </c:pt>
                <c:pt idx="182">
                  <c:v>0.20089932993321158</c:v>
                </c:pt>
                <c:pt idx="183">
                  <c:v>0.19994047217619565</c:v>
                </c:pt>
                <c:pt idx="184">
                  <c:v>0.19899335948608426</c:v>
                </c:pt>
                <c:pt idx="185">
                  <c:v>0.19805681595434099</c:v>
                </c:pt>
                <c:pt idx="186">
                  <c:v>0.19712956646149599</c:v>
                </c:pt>
                <c:pt idx="187">
                  <c:v>0.19621026257528082</c:v>
                </c:pt>
                <c:pt idx="188">
                  <c:v>0.19529750965367879</c:v>
                </c:pt>
                <c:pt idx="189">
                  <c:v>0.19438989460082998</c:v>
                </c:pt>
                <c:pt idx="190">
                  <c:v>0.19348601371623056</c:v>
                </c:pt>
                <c:pt idx="191">
                  <c:v>0.19258450008138775</c:v>
                </c:pt>
                <c:pt idx="192">
                  <c:v>0.19168404994285343</c:v>
                </c:pt>
                <c:pt idx="193">
                  <c:v>0.19078344757595248</c:v>
                </c:pt>
                <c:pt idx="194">
                  <c:v>0.18988158814894035</c:v>
                </c:pt>
                <c:pt idx="195">
                  <c:v>0.18897749815195375</c:v>
                </c:pt>
                <c:pt idx="196">
                  <c:v>0.18807035300798755</c:v>
                </c:pt>
                <c:pt idx="197">
                  <c:v>0.18715949154309652</c:v>
                </c:pt>
                <c:pt idx="198">
                  <c:v>0.18624442705882008</c:v>
                </c:pt>
                <c:pt idx="199">
                  <c:v>0.18532485482009334</c:v>
                </c:pt>
                <c:pt idx="200">
                  <c:v>0.18440065584519122</c:v>
                </c:pt>
                <c:pt idx="201">
                  <c:v>0.18347189695906688</c:v>
                </c:pt>
                <c:pt idx="202">
                  <c:v>0.18253882714628208</c:v>
                </c:pt>
                <c:pt idx="203">
                  <c:v>0.18160187031309832</c:v>
                </c:pt>
                <c:pt idx="204">
                  <c:v>0.18066161463874963</c:v>
                </c:pt>
                <c:pt idx="205">
                  <c:v>0.17971879876208607</c:v>
                </c:pt>
                <c:pt idx="206">
                  <c:v>0.17877429511037313</c:v>
                </c:pt>
                <c:pt idx="207">
                  <c:v>0.17782909073091774</c:v>
                </c:pt>
                <c:pt idx="208">
                  <c:v>0.17688426603234775</c:v>
                </c:pt>
                <c:pt idx="209">
                  <c:v>0.17594097187996524</c:v>
                </c:pt>
                <c:pt idx="210">
                  <c:v>0.17500040551795565</c:v>
                </c:pt>
                <c:pt idx="211">
                  <c:v>0.17406378580989354</c:v>
                </c:pt>
                <c:pt idx="212">
                  <c:v>0.17313232829766673</c:v>
                </c:pt>
                <c:pt idx="213">
                  <c:v>0.17220722057757032</c:v>
                </c:pt>
                <c:pt idx="214">
                  <c:v>0.17128959848102687</c:v>
                </c:pt>
                <c:pt idx="215">
                  <c:v>0.17038052352649485</c:v>
                </c:pt>
                <c:pt idx="216">
                  <c:v>0.16948096207914498</c:v>
                </c:pt>
                <c:pt idx="217">
                  <c:v>0.16859176661650277</c:v>
                </c:pt>
                <c:pt idx="218">
                  <c:v>0.16771365945232034</c:v>
                </c:pt>
                <c:pt idx="219">
                  <c:v>0.16684721921844922</c:v>
                </c:pt>
                <c:pt idx="220">
                  <c:v>0.16599287034653964</c:v>
                </c:pt>
                <c:pt idx="221">
                  <c:v>0.16515087572921119</c:v>
                </c:pt>
                <c:pt idx="222">
                  <c:v>0.16432133267519336</c:v>
                </c:pt>
                <c:pt idx="223">
                  <c:v>0.16350417220616401</c:v>
                </c:pt>
                <c:pt idx="224">
                  <c:v>0.16269916167595025</c:v>
                </c:pt>
                <c:pt idx="225">
                  <c:v>0.16190591062675538</c:v>
                </c:pt>
                <c:pt idx="226">
                  <c:v>0.1611238797334244</c:v>
                </c:pt>
                <c:pt idx="227">
                  <c:v>0.16035239262672288</c:v>
                </c:pt>
                <c:pt idx="228">
                  <c:v>0.15959065033131936</c:v>
                </c:pt>
                <c:pt idx="229">
                  <c:v>0.1588377480047046</c:v>
                </c:pt>
                <c:pt idx="230">
                  <c:v>0.15809269362056147</c:v>
                </c:pt>
                <c:pt idx="231">
                  <c:v>0.15735442820491422</c:v>
                </c:pt>
                <c:pt idx="232">
                  <c:v>0.15662184720635169</c:v>
                </c:pt>
                <c:pt idx="233">
                  <c:v>0.15589382256320217</c:v>
                </c:pt>
                <c:pt idx="234">
                  <c:v>0.15516922502100752</c:v>
                </c:pt>
                <c:pt idx="235">
                  <c:v>0.15444694625311528</c:v>
                </c:pt>
                <c:pt idx="236">
                  <c:v>0.15372592034559027</c:v>
                </c:pt>
                <c:pt idx="237">
                  <c:v>0.153005144224689</c:v>
                </c:pt>
                <c:pt idx="238">
                  <c:v>0.15228369663041849</c:v>
                </c:pt>
                <c:pt idx="239">
                  <c:v>0.15156075527262383</c:v>
                </c:pt>
                <c:pt idx="240">
                  <c:v>0.15083561184588995</c:v>
                </c:pt>
                <c:pt idx="241">
                  <c:v>0.15010768462543297</c:v>
                </c:pt>
                <c:pt idx="242">
                  <c:v>0.14937652841712978</c:v>
                </c:pt>
                <c:pt idx="243">
                  <c:v>0.14864184168981318</c:v>
                </c:pt>
                <c:pt idx="244">
                  <c:v>0.14790347077581945</c:v>
                </c:pt>
                <c:pt idx="245">
                  <c:v>0.14716141108532757</c:v>
                </c:pt>
                <c:pt idx="246">
                  <c:v>0.14641580534007204</c:v>
                </c:pt>
                <c:pt idx="247">
                  <c:v>0.14566693889134477</c:v>
                </c:pt>
                <c:pt idx="248">
                  <c:v>0.14491523224465069</c:v>
                </c:pt>
                <c:pt idx="249">
                  <c:v>0.1441612309678168</c:v>
                </c:pt>
                <c:pt idx="250">
                  <c:v>0.14340559320972707</c:v>
                </c:pt>
                <c:pt idx="251">
                  <c:v>0.14264907510219665</c:v>
                </c:pt>
                <c:pt idx="252">
                  <c:v>0.14189251435696071</c:v>
                </c:pt>
                <c:pt idx="253">
                  <c:v>0.14113681240260117</c:v>
                </c:pt>
                <c:pt idx="254">
                  <c:v>0.14038291543188974</c:v>
                </c:pt>
                <c:pt idx="255">
                  <c:v>0.13963179474803705</c:v>
                </c:pt>
                <c:pt idx="256">
                  <c:v>0.13888442680843466</c:v>
                </c:pt>
                <c:pt idx="257">
                  <c:v>0.1381417733665263</c:v>
                </c:pt>
                <c:pt idx="258">
                  <c:v>0.13740476210649422</c:v>
                </c:pt>
                <c:pt idx="259">
                  <c:v>0.13667426815168979</c:v>
                </c:pt>
                <c:pt idx="260">
                  <c:v>0.13595109680652837</c:v>
                </c:pt>
                <c:pt idx="261">
                  <c:v>0.13523596786340439</c:v>
                </c:pt>
                <c:pt idx="262">
                  <c:v>0.1345295017716904</c:v>
                </c:pt>
                <c:pt idx="263">
                  <c:v>0.13383220792582179</c:v>
                </c:pt>
                <c:pt idx="264">
                  <c:v>0.13314447528467813</c:v>
                </c:pt>
                <c:pt idx="265">
                  <c:v>0.13246656548590949</c:v>
                </c:pt>
                <c:pt idx="266">
                  <c:v>0.13179860856750694</c:v>
                </c:pt>
                <c:pt idx="267">
                  <c:v>0.1311406013558509</c:v>
                </c:pt>
                <c:pt idx="268">
                  <c:v>0.13049240852574781</c:v>
                </c:pt>
                <c:pt idx="269">
                  <c:v>0.12985376628467338</c:v>
                </c:pt>
                <c:pt idx="270">
                  <c:v>0.12922428858162827</c:v>
                </c:pt>
                <c:pt idx="271">
                  <c:v>0.12860347569170441</c:v>
                </c:pt>
                <c:pt idx="272">
                  <c:v>0.12799072498160743</c:v>
                </c:pt>
                <c:pt idx="273">
                  <c:v>0.12738534361987033</c:v>
                </c:pt>
                <c:pt idx="274">
                  <c:v>0.12678656295909929</c:v>
                </c:pt>
                <c:pt idx="275">
                  <c:v>0.12619355428700055</c:v>
                </c:pt>
                <c:pt idx="276">
                  <c:v>0.12560544561868595</c:v>
                </c:pt>
                <c:pt idx="277">
                  <c:v>0.12502133918527672</c:v>
                </c:pt>
                <c:pt idx="278">
                  <c:v>0.1244403292633908</c:v>
                </c:pt>
                <c:pt idx="279">
                  <c:v>0.12386151998685385</c:v>
                </c:pt>
                <c:pt idx="280">
                  <c:v>0.12328404278590369</c:v>
                </c:pt>
                <c:pt idx="281">
                  <c:v>0.12270707311012133</c:v>
                </c:pt>
                <c:pt idx="282">
                  <c:v>0.12212984610902021</c:v>
                </c:pt>
                <c:pt idx="283">
                  <c:v>0.12155167096824787</c:v>
                </c:pt>
                <c:pt idx="284">
                  <c:v>0.12097194362915389</c:v>
                </c:pt>
                <c:pt idx="285">
                  <c:v>0.12039015765440449</c:v>
                </c:pt>
                <c:pt idx="286">
                  <c:v>0.11980591304163248</c:v>
                </c:pt>
                <c:pt idx="287">
                  <c:v>0.11921892282997087</c:v>
                </c:pt>
                <c:pt idx="288">
                  <c:v>0.11862901738984372</c:v>
                </c:pt>
                <c:pt idx="289">
                  <c:v>0.11803614633364169</c:v>
                </c:pt>
                <c:pt idx="290">
                  <c:v>0.11744037803293669</c:v>
                </c:pt>
                <c:pt idx="291">
                  <c:v>0.11684189677572217</c:v>
                </c:pt>
                <c:pt idx="292">
                  <c:v>0.11624099764385427</c:v>
                </c:pt>
                <c:pt idx="293">
                  <c:v>0.11563807923549485</c:v>
                </c:pt>
                <c:pt idx="294">
                  <c:v>0.11503363439904987</c:v>
                </c:pt>
                <c:pt idx="295">
                  <c:v>0.11442823918305781</c:v>
                </c:pt>
                <c:pt idx="296">
                  <c:v>0.11382254023999031</c:v>
                </c:pt>
                <c:pt idx="297">
                  <c:v>0.11321724095035869</c:v>
                </c:pt>
                <c:pt idx="298">
                  <c:v>0.11261308655636204</c:v>
                </c:pt>
                <c:pt idx="299">
                  <c:v>0.11201084861116098</c:v>
                </c:pt>
                <c:pt idx="300">
                  <c:v>0.11141130906044522</c:v>
                </c:pt>
                <c:pt idx="301">
                  <c:v>0.11081524427712991</c:v>
                </c:pt>
                <c:pt idx="302">
                  <c:v>0.11022340936775078</c:v>
                </c:pt>
                <c:pt idx="303">
                  <c:v>0.10963652306053488</c:v>
                </c:pt>
                <c:pt idx="304">
                  <c:v>0.10905525347044408</c:v>
                </c:pt>
                <c:pt idx="305">
                  <c:v>0.10848020501606653</c:v>
                </c:pt>
                <c:pt idx="306">
                  <c:v>0.10791190673754231</c:v>
                </c:pt>
                <c:pt idx="307">
                  <c:v>0.10735080223430446</c:v>
                </c:pt>
                <c:pt idx="308">
                  <c:v>0.10679724140696306</c:v>
                </c:pt>
                <c:pt idx="309">
                  <c:v>0.10625147414987085</c:v>
                </c:pt>
                <c:pt idx="310">
                  <c:v>0.10571364610058193</c:v>
                </c:pt>
                <c:pt idx="311">
                  <c:v>0.10518379651037135</c:v>
                </c:pt>
                <c:pt idx="312">
                  <c:v>0.10466185825708052</c:v>
                </c:pt>
                <c:pt idx="313">
                  <c:v>0.10414765997865694</c:v>
                </c:pt>
                <c:pt idx="314">
                  <c:v>0.10364093026371592</c:v>
                </c:pt>
                <c:pt idx="315">
                  <c:v>0.10314130379510342</c:v>
                </c:pt>
                <c:pt idx="316">
                  <c:v>0.10264832930455969</c:v>
                </c:pt>
                <c:pt idx="317">
                  <c:v>0.10216147916191684</c:v>
                </c:pt>
                <c:pt idx="318">
                  <c:v>0.1016801603914529</c:v>
                </c:pt>
                <c:pt idx="319">
                  <c:v>0.10120372688166042</c:v>
                </c:pt>
                <c:pt idx="320">
                  <c:v>0.10073149253323804</c:v>
                </c:pt>
                <c:pt idx="321">
                  <c:v>0.10026274507396736</c:v>
                </c:pt>
                <c:pt idx="322">
                  <c:v>9.9796760258553732E-2</c:v>
                </c:pt>
                <c:pt idx="323">
                  <c:v>9.9332816166654125E-2</c:v>
                </c:pt>
                <c:pt idx="324">
                  <c:v>9.8870207313216885E-2</c:v>
                </c:pt>
                <c:pt idx="325">
                  <c:v>9.8408258291851736E-2</c:v>
                </c:pt>
                <c:pt idx="326">
                  <c:v>9.7946336684037127E-2</c:v>
                </c:pt>
                <c:pt idx="327">
                  <c:v>9.748386498426595E-2</c:v>
                </c:pt>
                <c:pt idx="328">
                  <c:v>9.7020331313331237E-2</c:v>
                </c:pt>
                <c:pt idx="329">
                  <c:v>9.6555298718371485E-2</c:v>
                </c:pt>
                <c:pt idx="330">
                  <c:v>9.6088412888463287E-2</c:v>
                </c:pt>
                <c:pt idx="331">
                  <c:v>9.5619408147826837E-2</c:v>
                </c:pt>
                <c:pt idx="332">
                  <c:v>9.5148111624404147E-2</c:v>
                </c:pt>
                <c:pt idx="333">
                  <c:v>9.4674445528946355E-2</c:v>
                </c:pt>
                <c:pt idx="334">
                  <c:v>9.4198427518040265E-2</c:v>
                </c:pt>
                <c:pt idx="335">
                  <c:v>9.3720169152947674E-2</c:v>
                </c:pt>
                <c:pt idx="336">
                  <c:v>9.3239872503953797E-2</c:v>
                </c:pt>
                <c:pt idx="337">
                  <c:v>9.2757824986375359E-2</c:v>
                </c:pt>
                <c:pt idx="338">
                  <c:v>9.2274392548754358E-2</c:v>
                </c:pt>
                <c:pt idx="339">
                  <c:v>9.1790011365393664E-2</c:v>
                </c:pt>
                <c:pt idx="340">
                  <c:v>9.1305178213674357E-2</c:v>
                </c:pt>
                <c:pt idx="341">
                  <c:v>9.0820439740999834E-2</c:v>
                </c:pt>
                <c:pt idx="342">
                  <c:v>9.0336380846293404E-2</c:v>
                </c:pt>
                <c:pt idx="343">
                  <c:v>8.9853612416374073E-2</c:v>
                </c:pt>
                <c:pt idx="344">
                  <c:v>8.9372758667993435E-2</c:v>
                </c:pt>
                <c:pt idx="345">
                  <c:v>8.8894444351670321E-2</c:v>
                </c:pt>
                <c:pt idx="346">
                  <c:v>8.8419282073660885E-2</c:v>
                </c:pt>
                <c:pt idx="347">
                  <c:v>8.7947859987488636E-2</c:v>
                </c:pt>
                <c:pt idx="348">
                  <c:v>8.7480730096589882E-2</c:v>
                </c:pt>
                <c:pt idx="349">
                  <c:v>8.7018397395041802E-2</c:v>
                </c:pt>
                <c:pt idx="350">
                  <c:v>8.6561310054379711E-2</c:v>
                </c:pt>
                <c:pt idx="351">
                  <c:v>8.6109850841589952E-2</c:v>
                </c:pt>
                <c:pt idx="352">
                  <c:v>8.5664329926989538E-2</c:v>
                </c:pt>
                <c:pt idx="353">
                  <c:v>8.5224979211424523E-2</c:v>
                </c:pt>
                <c:pt idx="354">
                  <c:v>8.4791948270658737E-2</c:v>
                </c:pt>
                <c:pt idx="355">
                  <c:v>8.4365301981622204E-2</c:v>
                </c:pt>
                <c:pt idx="356">
                  <c:v>8.3945019861036141E-2</c:v>
                </c:pt>
                <c:pt idx="357">
                  <c:v>8.3530997112504377E-2</c:v>
                </c:pt>
                <c:pt idx="358">
                  <c:v>8.3123047344161996E-2</c:v>
                </c:pt>
                <c:pt idx="359">
                  <c:v>8.2720906886062165E-2</c:v>
                </c:pt>
                <c:pt idx="360">
                  <c:v>8.2324240605314625E-2</c:v>
                </c:pt>
                <c:pt idx="361">
                  <c:v>8.1932649088164278E-2</c:v>
                </c:pt>
                <c:pt idx="362">
                  <c:v>8.1545677032265923E-2</c:v>
                </c:pt>
                <c:pt idx="363">
                  <c:v>8.1162822669862619E-2</c:v>
                </c:pt>
                <c:pt idx="364">
                  <c:v>8.0783548023822052E-2</c:v>
                </c:pt>
                <c:pt idx="365">
                  <c:v>8.040728978386695E-2</c:v>
                </c:pt>
                <c:pt idx="366">
                  <c:v>8.003347058009834E-2</c:v>
                </c:pt>
                <c:pt idx="367">
                  <c:v>7.9661510425219448E-2</c:v>
                </c:pt>
                <c:pt idx="368">
                  <c:v>7.9290838095785354E-2</c:v>
                </c:pt>
                <c:pt idx="369">
                  <c:v>7.8920902226310582E-2</c:v>
                </c:pt>
                <c:pt idx="370">
                  <c:v>7.8551181898043693E-2</c:v>
                </c:pt>
                <c:pt idx="371">
                  <c:v>7.818119651646302E-2</c:v>
                </c:pt>
                <c:pt idx="372">
                  <c:v>7.7810514787774676E-2</c:v>
                </c:pt>
                <c:pt idx="373">
                  <c:v>7.7438762624538693E-2</c:v>
                </c:pt>
                <c:pt idx="374">
                  <c:v>7.7065629833580368E-2</c:v>
                </c:pt>
                <c:pt idx="375">
                  <c:v>7.6690875465072375E-2</c:v>
                </c:pt>
                <c:pt idx="376">
                  <c:v>7.6314331729556803E-2</c:v>
                </c:pt>
                <c:pt idx="377">
                  <c:v>7.5935906419140692E-2</c:v>
                </c:pt>
                <c:pt idx="378">
                  <c:v>7.5555583799538431E-2</c:v>
                </c:pt>
                <c:pt idx="379">
                  <c:v>7.5173423970436026E-2</c:v>
                </c:pt>
                <c:pt idx="380">
                  <c:v>7.4789560722195239E-2</c:v>
                </c:pt>
                <c:pt idx="381">
                  <c:v>7.4404197946597292E-2</c:v>
                </c:pt>
                <c:pt idx="382">
                  <c:v>7.4017604687560662E-2</c:v>
                </c:pt>
                <c:pt idx="383">
                  <c:v>7.3630108944009204E-2</c:v>
                </c:pt>
                <c:pt idx="384">
                  <c:v>7.3242090360810558E-2</c:v>
                </c:pt>
                <c:pt idx="385">
                  <c:v>7.2853971964505326E-2</c:v>
                </c:pt>
                <c:pt idx="386">
                  <c:v>7.2466211118015836E-2</c:v>
                </c:pt>
                <c:pt idx="387">
                  <c:v>7.2079289882347922E-2</c:v>
                </c:pt>
                <c:pt idx="388">
                  <c:v>7.169370498323982E-2</c:v>
                </c:pt>
                <c:pt idx="389">
                  <c:v>7.1309957586608352E-2</c:v>
                </c:pt>
                <c:pt idx="390">
                  <c:v>7.092854308841974E-2</c:v>
                </c:pt>
                <c:pt idx="391">
                  <c:v>7.0549941122273002E-2</c:v>
                </c:pt>
                <c:pt idx="392">
                  <c:v>7.0174605981619245E-2</c:v>
                </c:pt>
                <c:pt idx="393">
                  <c:v>6.9802957643312943E-2</c:v>
                </c:pt>
                <c:pt idx="394">
                  <c:v>6.9435373565348998E-2</c:v>
                </c:pt>
                <c:pt idx="395">
                  <c:v>6.9072181414487774E-2</c:v>
                </c:pt>
                <c:pt idx="396">
                  <c:v>6.8713652859391322E-2</c:v>
                </c:pt>
                <c:pt idx="397">
                  <c:v>6.8359998542308412E-2</c:v>
                </c:pt>
                <c:pt idx="398">
                  <c:v>6.8011364317738326E-2</c:v>
                </c:pt>
                <c:pt idx="399">
                  <c:v>6.7667828820374462E-2</c:v>
                </c:pt>
                <c:pt idx="400">
                  <c:v>6.7329402397523705E-2</c:v>
                </c:pt>
                <c:pt idx="401">
                  <c:v>6.6996027413657233E-2</c:v>
                </c:pt>
                <c:pt idx="402">
                  <c:v>6.6667579907333671E-2</c:v>
                </c:pt>
                <c:pt idx="403">
                  <c:v>6.6343872553986702E-2</c:v>
                </c:pt>
                <c:pt idx="404">
                  <c:v>6.6024658862511992E-2</c:v>
                </c:pt>
                <c:pt idx="405">
                  <c:v>6.5709638509726692E-2</c:v>
                </c:pt>
                <c:pt idx="406">
                  <c:v>6.539846369505678E-2</c:v>
                </c:pt>
                <c:pt idx="407">
                  <c:v>6.5090746378654987E-2</c:v>
                </c:pt>
                <c:pt idx="408">
                  <c:v>6.4786066249912233E-2</c:v>
                </c:pt>
                <c:pt idx="409">
                  <c:v>6.4483979260301721E-2</c:v>
                </c:pt>
                <c:pt idx="410">
                  <c:v>6.4184026544904182E-2</c:v>
                </c:pt>
                <c:pt idx="411">
                  <c:v>6.3885743550972401E-2</c:v>
                </c:pt>
                <c:pt idx="412">
                  <c:v>6.3588669189578645E-2</c:v>
                </c:pt>
                <c:pt idx="413">
                  <c:v>6.3292354827764519E-2</c:v>
                </c:pt>
                <c:pt idx="414">
                  <c:v>6.2996372943611184E-2</c:v>
                </c:pt>
                <c:pt idx="415">
                  <c:v>6.2700325275136512E-2</c:v>
                </c:pt>
                <c:pt idx="416">
                  <c:v>6.2403850305697069E-2</c:v>
                </c:pt>
                <c:pt idx="417">
                  <c:v>6.210662994336278E-2</c:v>
                </c:pt>
                <c:pt idx="418">
                  <c:v>6.1808395269214174E-2</c:v>
                </c:pt>
                <c:pt idx="419">
                  <c:v>6.1508931249310533E-2</c:v>
                </c:pt>
                <c:pt idx="420">
                  <c:v>6.1208080326776812E-2</c:v>
                </c:pt>
                <c:pt idx="421">
                  <c:v>6.0905744833603628E-2</c:v>
                </c:pt>
                <c:pt idx="422">
                  <c:v>6.0601888185875016E-2</c:v>
                </c:pt>
                <c:pt idx="423">
                  <c:v>6.0296534850740102E-2</c:v>
                </c:pt>
                <c:pt idx="424">
                  <c:v>5.9989769098035134E-2</c:v>
                </c:pt>
                <c:pt idx="425">
                  <c:v>5.9681732573548987E-2</c:v>
                </c:pt>
                <c:pt idx="426">
                  <c:v>5.9372620754034967E-2</c:v>
                </c:pt>
                <c:pt idx="427">
                  <c:v>5.9062678365753955E-2</c:v>
                </c:pt>
                <c:pt idx="428">
                  <c:v>5.8752193868169128E-2</c:v>
                </c:pt>
                <c:pt idx="429">
                  <c:v>5.8441493122026116E-2</c:v>
                </c:pt>
                <c:pt idx="430">
                  <c:v>5.8130932376114164E-2</c:v>
                </c:pt>
                <c:pt idx="431">
                  <c:v>5.7820890719239529E-2</c:v>
                </c:pt>
                <c:pt idx="432">
                  <c:v>5.7511762153136373E-2</c:v>
                </c:pt>
                <c:pt idx="433">
                  <c:v>5.7203947448039708E-2</c:v>
                </c:pt>
                <c:pt idx="434">
                  <c:v>5.6897845945362749E-2</c:v>
                </c:pt>
                <c:pt idx="435">
                  <c:v>5.6593847471333961E-2</c:v>
                </c:pt>
                <c:pt idx="436">
                  <c:v>5.6292324521604584E-2</c:v>
                </c:pt>
                <c:pt idx="437">
                  <c:v>5.5993624869841101E-2</c:v>
                </c:pt>
                <c:pt idx="438">
                  <c:v>5.5698064743344509E-2</c:v>
                </c:pt>
                <c:pt idx="439">
                  <c:v>5.5405922696011869E-2</c:v>
                </c:pt>
                <c:pt idx="440">
                  <c:v>5.5117434293762008E-2</c:v>
                </c:pt>
                <c:pt idx="441">
                  <c:v>5.4832787710210752E-2</c:v>
                </c:pt>
                <c:pt idx="442">
                  <c:v>5.4552120311267854E-2</c:v>
                </c:pt>
                <c:pt idx="443">
                  <c:v>5.4275516286840464E-2</c:v>
                </c:pt>
                <c:pt idx="444">
                  <c:v>5.4003005366382383E-2</c:v>
                </c:pt>
                <c:pt idx="445">
                  <c:v>5.3734562633067549E-2</c:v>
                </c:pt>
                <c:pt idx="446">
                  <c:v>5.3470109429327256E-2</c:v>
                </c:pt>
                <c:pt idx="447">
                  <c:v>5.320951532481967E-2</c:v>
                </c:pt>
                <c:pt idx="448">
                  <c:v>5.2952601097017687E-2</c:v>
                </c:pt>
                <c:pt idx="449">
                  <c:v>5.2699142654923405E-2</c:v>
                </c:pt>
                <c:pt idx="450">
                  <c:v>5.2448875818317357E-2</c:v>
                </c:pt>
                <c:pt idx="451">
                  <c:v>5.220150184877953E-2</c:v>
                </c:pt>
                <c:pt idx="452">
                  <c:v>5.1956693614773689E-2</c:v>
                </c:pt>
                <c:pt idx="453">
                  <c:v>5.1714102261627884E-2</c:v>
                </c:pt>
                <c:pt idx="454">
                  <c:v>5.1473364248471952E-2</c:v>
                </c:pt>
                <c:pt idx="455">
                  <c:v>5.1234108608257597E-2</c:v>
                </c:pt>
                <c:pt idx="456">
                  <c:v>5.099596428397643E-2</c:v>
                </c:pt>
                <c:pt idx="457">
                  <c:v>5.0758567394138643E-2</c:v>
                </c:pt>
                <c:pt idx="458">
                  <c:v>5.0521568283449836E-2</c:v>
                </c:pt>
                <c:pt idx="459">
                  <c:v>5.0284638220340953E-2</c:v>
                </c:pt>
                <c:pt idx="460">
                  <c:v>5.004747561142233E-2</c:v>
                </c:pt>
                <c:pt idx="461">
                  <c:v>4.9809811613854393E-2</c:v>
                </c:pt>
                <c:pt idx="462">
                  <c:v>4.9571415039811023E-2</c:v>
                </c:pt>
                <c:pt idx="463">
                  <c:v>4.9332096462372604E-2</c:v>
                </c:pt>
                <c:pt idx="464">
                  <c:v>4.9091711449001228E-2</c:v>
                </c:pt>
                <c:pt idx="465">
                  <c:v>4.8850162866870397E-2</c:v>
                </c:pt>
                <c:pt idx="466">
                  <c:v>4.8607402223370698E-2</c:v>
                </c:pt>
                <c:pt idx="467">
                  <c:v>4.8363430024702753E-2</c:v>
                </c:pt>
                <c:pt idx="468">
                  <c:v>4.8118295155204271E-2</c:v>
                </c:pt>
                <c:pt idx="469">
                  <c:v>4.7872093299542895E-2</c:v>
                </c:pt>
                <c:pt idx="470">
                  <c:v>4.7624964448757238E-2</c:v>
                </c:pt>
                <c:pt idx="471">
                  <c:v>4.7377089548973794E-2</c:v>
                </c:pt>
                <c:pt idx="472">
                  <c:v>4.7128686368122695E-2</c:v>
                </c:pt>
                <c:pt idx="473">
                  <c:v>4.6880004670805685E-2</c:v>
                </c:pt>
                <c:pt idx="474">
                  <c:v>4.6631320804355142E-2</c:v>
                </c:pt>
                <c:pt idx="475">
                  <c:v>4.6382931809827173E-2</c:v>
                </c:pt>
                <c:pt idx="476">
                  <c:v>4.6135149180003401E-2</c:v>
                </c:pt>
                <c:pt idx="477">
                  <c:v>4.5888292392291169E-2</c:v>
                </c:pt>
                <c:pt idx="478">
                  <c:v>4.5642682347621658E-2</c:v>
                </c:pt>
                <c:pt idx="479">
                  <c:v>4.5398634847010531E-2</c:v>
                </c:pt>
                <c:pt idx="480">
                  <c:v>4.5156454235382282E-2</c:v>
                </c:pt>
                <c:pt idx="481">
                  <c:v>4.4916427337633513E-2</c:v>
                </c:pt>
                <c:pt idx="482">
                  <c:v>4.4678817804841391E-2</c:v>
                </c:pt>
                <c:pt idx="483">
                  <c:v>4.4443860979174563E-2</c:v>
                </c:pt>
                <c:pt idx="484">
                  <c:v>4.4211759374646865E-2</c:v>
                </c:pt>
                <c:pt idx="485">
                  <c:v>4.3982678857613554E-2</c:v>
                </c:pt>
                <c:pt idx="486">
                  <c:v>4.3756745596131193E-2</c:v>
                </c:pt>
                <c:pt idx="487">
                  <c:v>4.3534043831292502E-2</c:v>
                </c:pt>
                <c:pt idx="488">
                  <c:v>4.331461450674106E-2</c:v>
                </c:pt>
                <c:pt idx="489">
                  <c:v>4.3098454775109069E-2</c:v>
                </c:pt>
                <c:pt idx="490">
                  <c:v>4.2885518382462622E-2</c:v>
                </c:pt>
                <c:pt idx="491">
                  <c:v>4.2675716914333625E-2</c:v>
                </c:pt>
                <c:pt idx="492">
                  <c:v>4.2468921869913571E-2</c:v>
                </c:pt>
                <c:pt idx="493">
                  <c:v>4.2264967514818133E-2</c:v>
                </c:pt>
                <c:pt idx="494">
                  <c:v>4.2063654447811474E-2</c:v>
                </c:pt>
                <c:pt idx="495">
                  <c:v>4.1864753803299411E-2</c:v>
                </c:pt>
                <c:pt idx="496">
                  <c:v>4.1668011999511832E-2</c:v>
                </c:pt>
                <c:pt idx="497">
                  <c:v>4.147315593232135E-2</c:v>
                </c:pt>
                <c:pt idx="498">
                  <c:v>4.1279898506763169E-2</c:v>
                </c:pt>
                <c:pt idx="499">
                  <c:v>4.1087944392669724E-2</c:v>
                </c:pt>
                <c:pt idx="500">
                  <c:v>4.0896995887500509E-2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38544"/>
        <c:axId val="222237984"/>
      </c:scatterChart>
      <c:valAx>
        <c:axId val="22223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2237984"/>
        <c:crosses val="autoZero"/>
        <c:crossBetween val="midCat"/>
      </c:valAx>
      <c:valAx>
        <c:axId val="2222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223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'마찰있는 경우2'!$B$10:$B$510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'마찰있는 경우2'!$C$10:$C$510</c:f>
              <c:numCache>
                <c:formatCode>General</c:formatCode>
                <c:ptCount val="501"/>
                <c:pt idx="0">
                  <c:v>0.1</c:v>
                </c:pt>
                <c:pt idx="1">
                  <c:v>9.9196000000000006E-2</c:v>
                </c:pt>
                <c:pt idx="2">
                  <c:v>9.7596040000000009E-2</c:v>
                </c:pt>
                <c:pt idx="3">
                  <c:v>9.521611960000001E-2</c:v>
                </c:pt>
                <c:pt idx="4">
                  <c:v>9.2080038004000012E-2</c:v>
                </c:pt>
                <c:pt idx="5">
                  <c:v>8.8219156027960016E-2</c:v>
                </c:pt>
                <c:pt idx="6">
                  <c:v>8.3672082491640418E-2</c:v>
                </c:pt>
                <c:pt idx="7">
                  <c:v>7.8484288130404409E-2</c:v>
                </c:pt>
                <c:pt idx="8">
                  <c:v>7.2707650887864364E-2</c:v>
                </c:pt>
                <c:pt idx="9">
                  <c:v>6.639993713644568E-2</c:v>
                </c:pt>
                <c:pt idx="10">
                  <c:v>5.9624224013662526E-2</c:v>
                </c:pt>
                <c:pt idx="11">
                  <c:v>5.2448268650742758E-2</c:v>
                </c:pt>
                <c:pt idx="12">
                  <c:v>4.4943830601315557E-2</c:v>
                </c:pt>
                <c:pt idx="13">
                  <c:v>3.7185954245875188E-2</c:v>
                </c:pt>
                <c:pt idx="14">
                  <c:v>2.9252218347976072E-2</c:v>
                </c:pt>
                <c:pt idx="15">
                  <c:v>2.1221960266597215E-2</c:v>
                </c:pt>
                <c:pt idx="16">
                  <c:v>1.3175482582552364E-2</c:v>
                </c:pt>
                <c:pt idx="17">
                  <c:v>5.1932500726819906E-3</c:v>
                </c:pt>
                <c:pt idx="18">
                  <c:v>-2.6449149379151812E-3</c:v>
                </c:pt>
                <c:pt idx="19">
                  <c:v>-1.0260630799133221E-2</c:v>
                </c:pt>
                <c:pt idx="20">
                  <c:v>-1.7577740352359927E-2</c:v>
                </c:pt>
                <c:pt idx="21">
                  <c:v>-2.4523072502063016E-2</c:v>
                </c:pt>
                <c:pt idx="22">
                  <c:v>-3.1027173926745494E-2</c:v>
                </c:pt>
                <c:pt idx="23">
                  <c:v>-3.7025003612160517E-2</c:v>
                </c:pt>
                <c:pt idx="24">
                  <c:v>-4.245658326145392E-2</c:v>
                </c:pt>
                <c:pt idx="25">
                  <c:v>-4.72675970781328E-2</c:v>
                </c:pt>
                <c:pt idx="26">
                  <c:v>-5.140993492403035E-2</c:v>
                </c:pt>
                <c:pt idx="27">
                  <c:v>-5.484217342068759E-2</c:v>
                </c:pt>
                <c:pt idx="28">
                  <c:v>-5.7529990183137959E-2</c:v>
                </c:pt>
                <c:pt idx="29">
                  <c:v>-5.9446507043756938E-2</c:v>
                </c:pt>
                <c:pt idx="30">
                  <c:v>-6.0572558833938354E-2</c:v>
                </c:pt>
                <c:pt idx="31">
                  <c:v>-6.089688503578039E-2</c:v>
                </c:pt>
                <c:pt idx="32">
                  <c:v>-6.0416242387264618E-2</c:v>
                </c:pt>
                <c:pt idx="33">
                  <c:v>-5.9527437314876197E-2</c:v>
                </c:pt>
                <c:pt idx="34">
                  <c:v>-5.8239357869339016E-2</c:v>
                </c:pt>
                <c:pt idx="35">
                  <c:v>-5.6564884845108444E-2</c:v>
                </c:pt>
                <c:pt idx="36">
                  <c:v>-5.4520762972426799E-2</c:v>
                </c:pt>
                <c:pt idx="37">
                  <c:v>-5.2127433470020877E-2</c:v>
                </c:pt>
                <c:pt idx="38">
                  <c:v>-4.9408829632914743E-2</c:v>
                </c:pt>
                <c:pt idx="39">
                  <c:v>-4.6392137499479465E-2</c:v>
                </c:pt>
                <c:pt idx="40">
                  <c:v>-4.310752399104939E-2</c:v>
                </c:pt>
                <c:pt idx="41">
                  <c:v>-3.958783524270882E-2</c:v>
                </c:pt>
                <c:pt idx="42">
                  <c:v>-3.5868268141941183E-2</c:v>
                </c:pt>
                <c:pt idx="43">
                  <c:v>-3.1986018359754113E-2</c:v>
                </c:pt>
                <c:pt idx="44">
                  <c:v>-2.7979908393969501E-2</c:v>
                </c:pt>
                <c:pt idx="45">
                  <c:v>-2.3889999344245193E-2</c:v>
                </c:pt>
                <c:pt idx="46">
                  <c:v>-1.9757190301078434E-2</c:v>
                </c:pt>
                <c:pt idx="47">
                  <c:v>-1.5622809354900891E-2</c:v>
                </c:pt>
                <c:pt idx="48">
                  <c:v>-1.1528200315174361E-2</c:v>
                </c:pt>
                <c:pt idx="49">
                  <c:v>-7.5143092722960653E-3</c:v>
                </c:pt>
                <c:pt idx="50">
                  <c:v>-3.6212751366948093E-3</c:v>
                </c:pt>
                <c:pt idx="51">
                  <c:v>1.1197175027339483E-4</c:v>
                </c:pt>
                <c:pt idx="52">
                  <c:v>3.6480989197388647E-3</c:v>
                </c:pt>
                <c:pt idx="53">
                  <c:v>6.9517451000069459E-3</c:v>
                </c:pt>
                <c:pt idx="54">
                  <c:v>9.9898738292749575E-3</c:v>
                </c:pt>
                <c:pt idx="55">
                  <c:v>1.2732103820250218E-2</c:v>
                </c:pt>
                <c:pt idx="56">
                  <c:v>1.5151012773022976E-2</c:v>
                </c:pt>
                <c:pt idx="57">
                  <c:v>1.7222411598065503E-2</c:v>
                </c:pt>
                <c:pt idx="58">
                  <c:v>1.8925586307127359E-2</c:v>
                </c:pt>
                <c:pt idx="59">
                  <c:v>2.0243505153117961E-2</c:v>
                </c:pt>
                <c:pt idx="60">
                  <c:v>2.1162988947577382E-2</c:v>
                </c:pt>
                <c:pt idx="61">
                  <c:v>2.1674842852561028E-2</c:v>
                </c:pt>
                <c:pt idx="62">
                  <c:v>2.1773948329019063E-2</c:v>
                </c:pt>
                <c:pt idx="63">
                  <c:v>2.1459314322186909E-2</c:v>
                </c:pt>
                <c:pt idx="64">
                  <c:v>2.1126087172132886E-2</c:v>
                </c:pt>
                <c:pt idx="65">
                  <c:v>2.0777599150357533E-2</c:v>
                </c:pt>
                <c:pt idx="66">
                  <c:v>2.0417335137078604E-2</c:v>
                </c:pt>
                <c:pt idx="67">
                  <c:v>2.0048897772428888E-2</c:v>
                </c:pt>
                <c:pt idx="68">
                  <c:v>1.9675971430054884E-2</c:v>
                </c:pt>
                <c:pt idx="69">
                  <c:v>1.9302285373380332E-2</c:v>
                </c:pt>
                <c:pt idx="70">
                  <c:v>1.8931576462971975E-2</c:v>
                </c:pt>
                <c:pt idx="71">
                  <c:v>1.8567551787933904E-2</c:v>
                </c:pt>
                <c:pt idx="72">
                  <c:v>1.8213851595016491E-2</c:v>
                </c:pt>
                <c:pt idx="73">
                  <c:v>1.7874012886148913E-2</c:v>
                </c:pt>
                <c:pt idx="74">
                  <c:v>1.7551434048419846E-2</c:v>
                </c:pt>
                <c:pt idx="75">
                  <c:v>1.7249340870206579E-2</c:v>
                </c:pt>
                <c:pt idx="76">
                  <c:v>1.6970754283291246E-2</c:v>
                </c:pt>
                <c:pt idx="77">
                  <c:v>1.6718460153543002E-2</c:v>
                </c:pt>
                <c:pt idx="78">
                  <c:v>1.6494981422259327E-2</c:v>
                </c:pt>
                <c:pt idx="79">
                  <c:v>1.630255287675306E-2</c:v>
                </c:pt>
                <c:pt idx="80">
                  <c:v>1.6143098802479262E-2</c:v>
                </c:pt>
                <c:pt idx="81">
                  <c:v>1.601821374018067E-2</c:v>
                </c:pt>
                <c:pt idx="82">
                  <c:v>1.5929146540480273E-2</c:v>
                </c:pt>
                <c:pt idx="83">
                  <c:v>1.5876787875375074E-2</c:v>
                </c:pt>
                <c:pt idx="84">
                  <c:v>1.5861661331516123E-2</c:v>
                </c:pt>
                <c:pt idx="85">
                  <c:v>1.588391817434201E-2</c:v>
                </c:pt>
                <c:pt idx="86">
                  <c:v>1.5551335835424477E-2</c:v>
                </c:pt>
                <c:pt idx="87">
                  <c:v>1.52592401381527E-2</c:v>
                </c:pt>
                <c:pt idx="88">
                  <c:v>1.5010552039499395E-2</c:v>
                </c:pt>
                <c:pt idx="89">
                  <c:v>1.4807758420451097E-2</c:v>
                </c:pt>
                <c:pt idx="90">
                  <c:v>1.4652887217198287E-2</c:v>
                </c:pt>
                <c:pt idx="91">
                  <c:v>1.4547487141773495E-2</c:v>
                </c:pt>
                <c:pt idx="92">
                  <c:v>1.4492612194930967E-2</c:v>
                </c:pt>
                <c:pt idx="93">
                  <c:v>1.4488811126139131E-2</c:v>
                </c:pt>
                <c:pt idx="94">
                  <c:v>1.4536121946085903E-2</c:v>
                </c:pt>
                <c:pt idx="95">
                  <c:v>1.4242071546571816E-2</c:v>
                </c:pt>
                <c:pt idx="96">
                  <c:v>1.4001600431592012E-2</c:v>
                </c:pt>
                <c:pt idx="97">
                  <c:v>1.3817113312296285E-2</c:v>
                </c:pt>
                <c:pt idx="98">
                  <c:v>1.3690455059877597E-2</c:v>
                </c:pt>
                <c:pt idx="99">
                  <c:v>1.3622892256860131E-2</c:v>
                </c:pt>
                <c:pt idx="100">
                  <c:v>1.3615100531274066E-2</c:v>
                </c:pt>
                <c:pt idx="101">
                  <c:v>1.366715780037526E-2</c:v>
                </c:pt>
                <c:pt idx="102">
                  <c:v>1.33865434914727E-2</c:v>
                </c:pt>
                <c:pt idx="103">
                  <c:v>1.3168063747655414E-2</c:v>
                </c:pt>
                <c:pt idx="104">
                  <c:v>1.3013903366361573E-2</c:v>
                </c:pt>
                <c:pt idx="105">
                  <c:v>1.2925603951404118E-2</c:v>
                </c:pt>
                <c:pt idx="106">
                  <c:v>1.290404849693262E-2</c:v>
                </c:pt>
                <c:pt idx="107">
                  <c:v>1.2949452557491796E-2</c:v>
                </c:pt>
                <c:pt idx="108">
                  <c:v>1.2669362092476055E-2</c:v>
                </c:pt>
                <c:pt idx="109">
                  <c:v>1.2458578006535553E-2</c:v>
                </c:pt>
                <c:pt idx="110">
                  <c:v>1.2319208140529695E-2</c:v>
                </c:pt>
                <c:pt idx="111">
                  <c:v>1.2252646193118541E-2</c:v>
                </c:pt>
                <c:pt idx="112">
                  <c:v>1.2259557783776201E-2</c:v>
                </c:pt>
                <c:pt idx="113">
                  <c:v>1.1947873796596099E-2</c:v>
                </c:pt>
                <c:pt idx="114">
                  <c:v>1.1712711071450036E-2</c:v>
                </c:pt>
                <c:pt idx="115">
                  <c:v>1.1556421235589472E-2</c:v>
                </c:pt>
                <c:pt idx="116">
                  <c:v>1.1480567187373013E-2</c:v>
                </c:pt>
                <c:pt idx="117">
                  <c:v>1.1485907467282824E-2</c:v>
                </c:pt>
                <c:pt idx="118">
                  <c:v>1.1180388672519805E-2</c:v>
                </c:pt>
                <c:pt idx="119">
                  <c:v>1.0959065991031589E-2</c:v>
                </c:pt>
                <c:pt idx="120">
                  <c:v>1.0824152649633057E-2</c:v>
                </c:pt>
                <c:pt idx="121">
                  <c:v>1.0776997781738195E-2</c:v>
                </c:pt>
                <c:pt idx="122">
                  <c:v>1.0818072936025951E-2</c:v>
                </c:pt>
                <c:pt idx="123">
                  <c:v>1.0554967360953446E-2</c:v>
                </c:pt>
                <c:pt idx="124">
                  <c:v>1.0382312112271407E-2</c:v>
                </c:pt>
                <c:pt idx="125">
                  <c:v>1.0301833742466654E-2</c:v>
                </c:pt>
                <c:pt idx="126">
                  <c:v>1.0314337035237235E-2</c:v>
                </c:pt>
                <c:pt idx="127">
                  <c:v>1.0027696957655444E-2</c:v>
                </c:pt>
                <c:pt idx="128">
                  <c:v>9.8367799104970982E-3</c:v>
                </c:pt>
                <c:pt idx="129">
                  <c:v>9.7434950642337811E-3</c:v>
                </c:pt>
                <c:pt idx="130">
                  <c:v>9.7487752673281261E-3</c:v>
                </c:pt>
                <c:pt idx="131">
                  <c:v>9.4605677177491895E-3</c:v>
                </c:pt>
                <c:pt idx="132">
                  <c:v>9.2737544909927624E-3</c:v>
                </c:pt>
                <c:pt idx="133">
                  <c:v>9.1902037193264067E-3</c:v>
                </c:pt>
                <c:pt idx="134">
                  <c:v>9.2107509104667872E-3</c:v>
                </c:pt>
                <c:pt idx="135">
                  <c:v>8.9431905925025004E-3</c:v>
                </c:pt>
                <c:pt idx="136">
                  <c:v>8.7821983686131883E-3</c:v>
                </c:pt>
                <c:pt idx="137">
                  <c:v>8.7293841610377437E-3</c:v>
                </c:pt>
                <c:pt idx="138">
                  <c:v>8.7852761118519217E-3</c:v>
                </c:pt>
                <c:pt idx="139">
                  <c:v>8.5573153015475814E-3</c:v>
                </c:pt>
                <c:pt idx="140">
                  <c:v>8.4397813382277656E-3</c:v>
                </c:pt>
                <c:pt idx="141">
                  <c:v>8.4338495615256699E-3</c:v>
                </c:pt>
                <c:pt idx="142">
                  <c:v>8.5395792892083173E-3</c:v>
                </c:pt>
                <c:pt idx="143">
                  <c:v>8.3639132239988808E-3</c:v>
                </c:pt>
                <c:pt idx="144">
                  <c:v>8.3006080265494563E-3</c:v>
                </c:pt>
                <c:pt idx="145">
                  <c:v>8.3502967488345362E-3</c:v>
                </c:pt>
                <c:pt idx="146">
                  <c:v>8.1204825036312704E-3</c:v>
                </c:pt>
                <c:pt idx="147">
                  <c:v>8.0054634333916932E-3</c:v>
                </c:pt>
                <c:pt idx="148">
                  <c:v>8.0063897288181994E-3</c:v>
                </c:pt>
                <c:pt idx="149">
                  <c:v>7.7312521269565226E-3</c:v>
                </c:pt>
                <c:pt idx="150">
                  <c:v>7.5748020038252806E-3</c:v>
                </c:pt>
                <c:pt idx="151">
                  <c:v>7.5386038606557858E-3</c:v>
                </c:pt>
                <c:pt idx="152">
                  <c:v>7.6230196788797337E-3</c:v>
                </c:pt>
                <c:pt idx="153">
                  <c:v>7.4352053003148835E-3</c:v>
                </c:pt>
                <c:pt idx="154">
                  <c:v>7.3690388687468848E-3</c:v>
                </c:pt>
                <c:pt idx="155">
                  <c:v>7.4251820484914173E-3</c:v>
                </c:pt>
                <c:pt idx="156">
                  <c:v>7.2110734077510353E-3</c:v>
                </c:pt>
                <c:pt idx="157">
                  <c:v>7.1208540329331434E-3</c:v>
                </c:pt>
                <c:pt idx="158">
                  <c:v>7.1554261177859202E-3</c:v>
                </c:pt>
                <c:pt idx="159">
                  <c:v>6.9224439414608376E-3</c:v>
                </c:pt>
                <c:pt idx="160">
                  <c:v>6.8162373257211464E-3</c:v>
                </c:pt>
                <c:pt idx="161">
                  <c:v>6.8378683367242444E-3</c:v>
                </c:pt>
                <c:pt idx="162">
                  <c:v>6.5951206643600994E-3</c:v>
                </c:pt>
                <c:pt idx="163">
                  <c:v>6.482421785352353E-3</c:v>
                </c:pt>
                <c:pt idx="164">
                  <c:v>6.5008986884910833E-3</c:v>
                </c:pt>
                <c:pt idx="165">
                  <c:v>6.258366604744903E-3</c:v>
                </c:pt>
                <c:pt idx="166">
                  <c:v>6.1492508549512732E-3</c:v>
                </c:pt>
                <c:pt idx="167">
                  <c:v>6.1746425966081276E-3</c:v>
                </c:pt>
                <c:pt idx="168">
                  <c:v>5.9422879122989006E-3</c:v>
                </c:pt>
                <c:pt idx="169">
                  <c:v>5.8465103488666847E-3</c:v>
                </c:pt>
                <c:pt idx="170">
                  <c:v>5.8882676819458028E-3</c:v>
                </c:pt>
                <c:pt idx="171">
                  <c:v>5.6751423382054621E-3</c:v>
                </c:pt>
                <c:pt idx="172">
                  <c:v>5.6012655710830674E-3</c:v>
                </c:pt>
                <c:pt idx="173">
                  <c:v>5.6673761482498421E-3</c:v>
                </c:pt>
                <c:pt idx="174">
                  <c:v>5.4808129639341181E-3</c:v>
                </c:pt>
                <c:pt idx="175">
                  <c:v>5.4354416499790533E-3</c:v>
                </c:pt>
                <c:pt idx="176">
                  <c:v>5.5317159195241977E-3</c:v>
                </c:pt>
                <c:pt idx="177">
                  <c:v>5.3766730298740999E-3</c:v>
                </c:pt>
                <c:pt idx="178">
                  <c:v>5.3638634099252612E-3</c:v>
                </c:pt>
                <c:pt idx="179">
                  <c:v>5.4934151558771703E-3</c:v>
                </c:pt>
                <c:pt idx="180">
                  <c:v>5.3720327502703074E-3</c:v>
                </c:pt>
                <c:pt idx="181">
                  <c:v>5.3929300171607414E-3</c:v>
                </c:pt>
                <c:pt idx="182">
                  <c:v>5.1638979838795679E-3</c:v>
                </c:pt>
                <c:pt idx="183">
                  <c:v>5.0792269707595986E-3</c:v>
                </c:pt>
                <c:pt idx="184">
                  <c:v>5.1397636879320337E-3</c:v>
                </c:pt>
                <c:pt idx="185">
                  <c:v>4.9529027682251479E-3</c:v>
                </c:pt>
                <c:pt idx="186">
                  <c:v>4.9125128208360111E-3</c:v>
                </c:pt>
                <c:pt idx="187">
                  <c:v>5.0189977452385149E-3</c:v>
                </c:pt>
                <c:pt idx="188">
                  <c:v>4.8792926921886323E-3</c:v>
                </c:pt>
                <c:pt idx="189">
                  <c:v>4.8867947122168643E-3</c:v>
                </c:pt>
                <c:pt idx="190">
                  <c:v>4.6494287851229273E-3</c:v>
                </c:pt>
                <c:pt idx="191">
                  <c:v>4.5615685701777611E-3</c:v>
                </c:pt>
                <c:pt idx="192">
                  <c:v>4.6240926695308125E-3</c:v>
                </c:pt>
                <c:pt idx="193">
                  <c:v>4.4443758421885571E-3</c:v>
                </c:pt>
                <c:pt idx="194">
                  <c:v>4.4162152564244167E-3</c:v>
                </c:pt>
                <c:pt idx="195">
                  <c:v>4.5398925180960316E-3</c:v>
                </c:pt>
                <c:pt idx="196">
                  <c:v>4.4221708545866857E-3</c:v>
                </c:pt>
                <c:pt idx="197">
                  <c:v>4.4562274825314732E-3</c:v>
                </c:pt>
                <c:pt idx="198">
                  <c:v>4.2497218356509457E-3</c:v>
                </c:pt>
                <c:pt idx="199">
                  <c:v>4.1967189704139093E-3</c:v>
                </c:pt>
                <c:pt idx="200">
                  <c:v>4.2977489154727338E-3</c:v>
                </c:pt>
                <c:pt idx="201">
                  <c:v>4.1598013713768228E-3</c:v>
                </c:pt>
                <c:pt idx="202">
                  <c:v>4.1762558135671427E-3</c:v>
                </c:pt>
                <c:pt idx="203">
                  <c:v>3.954947697621781E-3</c:v>
                </c:pt>
                <c:pt idx="204">
                  <c:v>3.8900901047002048E-3</c:v>
                </c:pt>
                <c:pt idx="205">
                  <c:v>3.9823316107316193E-3</c:v>
                </c:pt>
                <c:pt idx="206">
                  <c:v>3.8387498006557112E-3</c:v>
                </c:pt>
                <c:pt idx="207">
                  <c:v>3.8527804925732457E-3</c:v>
                </c:pt>
                <c:pt idx="208">
                  <c:v>3.6322833795650374E-3</c:v>
                </c:pt>
                <c:pt idx="209">
                  <c:v>3.5714634327611819E-3</c:v>
                </c:pt>
                <c:pt idx="210">
                  <c:v>3.6709288516297194E-3</c:v>
                </c:pt>
                <c:pt idx="211">
                  <c:v>3.5376849819819651E-3</c:v>
                </c:pt>
                <c:pt idx="212">
                  <c:v>3.5650642625143923E-3</c:v>
                </c:pt>
                <c:pt idx="213">
                  <c:v>3.3607929004216843E-3</c:v>
                </c:pt>
                <c:pt idx="214">
                  <c:v>3.3189136093247579E-3</c:v>
                </c:pt>
                <c:pt idx="215">
                  <c:v>3.4398451821345791E-3</c:v>
                </c:pt>
                <c:pt idx="216">
                  <c:v>3.330378303123049E-3</c:v>
                </c:pt>
                <c:pt idx="217">
                  <c:v>3.3836076410802864E-3</c:v>
                </c:pt>
                <c:pt idx="218">
                  <c:v>3.2070009026267127E-3</c:v>
                </c:pt>
                <c:pt idx="219">
                  <c:v>3.1943241551468729E-3</c:v>
                </c:pt>
                <c:pt idx="220">
                  <c:v>3.3457041661155711E-3</c:v>
                </c:pt>
                <c:pt idx="221">
                  <c:v>3.2676271354231167E-3</c:v>
                </c:pt>
                <c:pt idx="222">
                  <c:v>3.3528738333764353E-3</c:v>
                </c:pt>
                <c:pt idx="223">
                  <c:v>3.2085917929959955E-3</c:v>
                </c:pt>
                <c:pt idx="224">
                  <c:v>3.2282238346855968E-3</c:v>
                </c:pt>
                <c:pt idx="225">
                  <c:v>3.0195736380283513E-3</c:v>
                </c:pt>
                <c:pt idx="226">
                  <c:v>2.9767277049908207E-3</c:v>
                </c:pt>
                <c:pt idx="227">
                  <c:v>3.1001144949033767E-3</c:v>
                </c:pt>
                <c:pt idx="228">
                  <c:v>2.9965001398668937E-3</c:v>
                </c:pt>
                <c:pt idx="229">
                  <c:v>3.0589207834317393E-3</c:v>
                </c:pt>
                <c:pt idx="230">
                  <c:v>2.89475221916226E-3</c:v>
                </c:pt>
                <c:pt idx="231">
                  <c:v>2.8976361327011581E-3</c:v>
                </c:pt>
                <c:pt idx="232">
                  <c:v>2.6755436849130541E-3</c:v>
                </c:pt>
                <c:pt idx="233">
                  <c:v>2.6226958002758178E-3</c:v>
                </c:pt>
                <c:pt idx="234">
                  <c:v>2.7396209576358182E-3</c:v>
                </c:pt>
                <c:pt idx="235">
                  <c:v>2.6331499054194555E-3</c:v>
                </c:pt>
                <c:pt idx="236">
                  <c:v>2.696347354148896E-3</c:v>
                </c:pt>
                <c:pt idx="237">
                  <c:v>2.5365813293368395E-3</c:v>
                </c:pt>
                <c:pt idx="238">
                  <c:v>2.5474494912314147E-3</c:v>
                </c:pt>
                <c:pt idx="239">
                  <c:v>2.336843158213666E-3</c:v>
                </c:pt>
                <c:pt idx="240">
                  <c:v>2.2988683936137825E-3</c:v>
                </c:pt>
                <c:pt idx="241">
                  <c:v>2.4339049450777675E-3</c:v>
                </c:pt>
                <c:pt idx="242">
                  <c:v>2.3486024470909784E-3</c:v>
                </c:pt>
                <c:pt idx="243">
                  <c:v>2.4358139246332838E-3</c:v>
                </c:pt>
                <c:pt idx="244">
                  <c:v>2.3026672629292617E-3</c:v>
                </c:pt>
                <c:pt idx="245">
                  <c:v>2.342493928595949E-3</c:v>
                </c:pt>
                <c:pt idx="246">
                  <c:v>2.1628956549766846E-3</c:v>
                </c:pt>
                <c:pt idx="247">
                  <c:v>2.1576684248076532E-3</c:v>
                </c:pt>
                <c:pt idx="248">
                  <c:v>2.3268645103905381E-3</c:v>
                </c:pt>
                <c:pt idx="249">
                  <c:v>2.2767919508695149E-3</c:v>
                </c:pt>
                <c:pt idx="250">
                  <c:v>2.3999514718397916E-3</c:v>
                </c:pt>
                <c:pt idx="251">
                  <c:v>2.3031114780916657E-3</c:v>
                </c:pt>
                <c:pt idx="252">
                  <c:v>2.37924036956262E-3</c:v>
                </c:pt>
                <c:pt idx="253">
                  <c:v>2.2355768573379415E-3</c:v>
                </c:pt>
                <c:pt idx="254">
                  <c:v>2.2655575765398823E-3</c:v>
                </c:pt>
                <c:pt idx="255">
                  <c:v>2.0768827199764157E-3</c:v>
                </c:pt>
                <c:pt idx="256">
                  <c:v>2.0634390362131859E-3</c:v>
                </c:pt>
                <c:pt idx="257">
                  <c:v>2.2253609620878165E-3</c:v>
                </c:pt>
                <c:pt idx="258">
                  <c:v>2.1690292783415662E-3</c:v>
                </c:pt>
                <c:pt idx="259">
                  <c:v>2.2870073018118955E-3</c:v>
                </c:pt>
                <c:pt idx="260">
                  <c:v>2.1861152522641009E-3</c:v>
                </c:pt>
                <c:pt idx="261">
                  <c:v>2.2593620501936622E-3</c:v>
                </c:pt>
                <c:pt idx="262">
                  <c:v>2.1140152276212802E-3</c:v>
                </c:pt>
                <c:pt idx="263">
                  <c:v>2.1435282527726843E-3</c:v>
                </c:pt>
                <c:pt idx="264">
                  <c:v>1.955605995396353E-3</c:v>
                </c:pt>
                <c:pt idx="265">
                  <c:v>1.944127678066059E-3</c:v>
                </c:pt>
                <c:pt idx="266">
                  <c:v>2.109208083955112E-3</c:v>
                </c:pt>
                <c:pt idx="267">
                  <c:v>2.0571964090046156E-3</c:v>
                </c:pt>
                <c:pt idx="268">
                  <c:v>2.1806127699640788E-3</c:v>
                </c:pt>
                <c:pt idx="269">
                  <c:v>2.086223003223905E-3</c:v>
                </c:pt>
                <c:pt idx="270">
                  <c:v>2.1669710064514962E-3</c:v>
                </c:pt>
                <c:pt idx="271">
                  <c:v>2.0300492996145783E-3</c:v>
                </c:pt>
                <c:pt idx="272">
                  <c:v>2.0688270997815165E-3</c:v>
                </c:pt>
                <c:pt idx="273">
                  <c:v>1.8909166289506471E-3</c:v>
                </c:pt>
                <c:pt idx="274">
                  <c:v>1.8900969918302715E-3</c:v>
                </c:pt>
                <c:pt idx="275">
                  <c:v>2.0663763847915857E-3</c:v>
                </c:pt>
                <c:pt idx="276">
                  <c:v>2.0259920139049821E-3</c:v>
                </c:pt>
                <c:pt idx="277">
                  <c:v>2.1613477228793229E-3</c:v>
                </c:pt>
                <c:pt idx="278">
                  <c:v>2.0790899546248662E-3</c:v>
                </c:pt>
                <c:pt idx="279">
                  <c:v>2.1720412868241573E-3</c:v>
                </c:pt>
                <c:pt idx="280">
                  <c:v>2.0472722061552007E-3</c:v>
                </c:pt>
                <c:pt idx="281">
                  <c:v>2.0980304034246902E-3</c:v>
                </c:pt>
                <c:pt idx="282">
                  <c:v>1.931808296659942E-3</c:v>
                </c:pt>
                <c:pt idx="283">
                  <c:v>1.9422681069285951E-3</c:v>
                </c:pt>
                <c:pt idx="284">
                  <c:v>1.7373052361279711E-3</c:v>
                </c:pt>
                <c:pt idx="285">
                  <c:v>1.7109693129660664E-3</c:v>
                </c:pt>
                <c:pt idx="286">
                  <c:v>1.8635236966744947E-3</c:v>
                </c:pt>
                <c:pt idx="287">
                  <c:v>1.8014428434161749E-3</c:v>
                </c:pt>
                <c:pt idx="288">
                  <c:v>1.9173475617236884E-3</c:v>
                </c:pt>
                <c:pt idx="289">
                  <c:v>1.8180788044139602E-3</c:v>
                </c:pt>
                <c:pt idx="290">
                  <c:v>1.8966292590600893E-3</c:v>
                </c:pt>
                <c:pt idx="291">
                  <c:v>1.7602134211156112E-3</c:v>
                </c:pt>
                <c:pt idx="292">
                  <c:v>1.8021954489599752E-3</c:v>
                </c:pt>
                <c:pt idx="293">
                  <c:v>1.6301555223147315E-3</c:v>
                </c:pt>
                <c:pt idx="294">
                  <c:v>1.6378140404463405E-3</c:v>
                </c:pt>
                <c:pt idx="295">
                  <c:v>1.4330944181734765E-3</c:v>
                </c:pt>
                <c:pt idx="296">
                  <c:v>1.4100438517188792E-3</c:v>
                </c:pt>
                <c:pt idx="297">
                  <c:v>1.5688928467471005E-3</c:v>
                </c:pt>
                <c:pt idx="298">
                  <c:v>1.5160529133078527E-3</c:v>
                </c:pt>
                <c:pt idx="299">
                  <c:v>1.6440524507355325E-3</c:v>
                </c:pt>
                <c:pt idx="300">
                  <c:v>1.5596114636558603E-3</c:v>
                </c:pt>
                <c:pt idx="301">
                  <c:v>1.655574361939634E-3</c:v>
                </c:pt>
                <c:pt idx="302">
                  <c:v>1.5389815166040163E-3</c:v>
                </c:pt>
                <c:pt idx="303">
                  <c:v>1.6029988561023615E-3</c:v>
                </c:pt>
                <c:pt idx="304">
                  <c:v>1.4549862070396893E-3</c:v>
                </c:pt>
                <c:pt idx="305">
                  <c:v>1.488423695906622E-3</c:v>
                </c:pt>
                <c:pt idx="306">
                  <c:v>1.3109769478144961E-3</c:v>
                </c:pt>
                <c:pt idx="307">
                  <c:v>1.3164204302442257E-3</c:v>
                </c:pt>
                <c:pt idx="308">
                  <c:v>1.1126997083715216E-3</c:v>
                </c:pt>
                <c:pt idx="309">
                  <c:v>1.0938519894150946E-3</c:v>
                </c:pt>
                <c:pt idx="310">
                  <c:v>1.2600657505645245E-3</c:v>
                </c:pt>
                <c:pt idx="311">
                  <c:v>1.2176788542083105E-3</c:v>
                </c:pt>
                <c:pt idx="312">
                  <c:v>1.3591151693100199E-3</c:v>
                </c:pt>
                <c:pt idx="313">
                  <c:v>1.2909603327186318E-3</c:v>
                </c:pt>
                <c:pt idx="314">
                  <c:v>1.4058958928000629E-3</c:v>
                </c:pt>
                <c:pt idx="315">
                  <c:v>1.3107724939534972E-3</c:v>
                </c:pt>
                <c:pt idx="316">
                  <c:v>1.3985413701674007E-3</c:v>
                </c:pt>
                <c:pt idx="317">
                  <c:v>1.2763248326796354E-3</c:v>
                </c:pt>
                <c:pt idx="318">
                  <c:v>1.3373450468650767E-3</c:v>
                </c:pt>
                <c:pt idx="319">
                  <c:v>1.1889918105818735E-3</c:v>
                </c:pt>
                <c:pt idx="320">
                  <c:v>1.2247486561928534E-3</c:v>
                </c:pt>
                <c:pt idx="321">
                  <c:v>1.052258015241912E-3</c:v>
                </c:pt>
                <c:pt idx="322">
                  <c:v>1.0652447941385526E-3</c:v>
                </c:pt>
                <c:pt idx="323">
                  <c:v>8.7157912509381577E-4</c:v>
                </c:pt>
                <c:pt idx="324">
                  <c:v>8.6519766479814086E-4</c:v>
                </c:pt>
                <c:pt idx="325">
                  <c:v>1.0461642278544769E-3</c:v>
                </c:pt>
                <c:pt idx="326">
                  <c:v>1.0206691486322665E-3</c:v>
                </c:pt>
                <c:pt idx="327">
                  <c:v>1.1809673779237268E-3</c:v>
                </c:pt>
                <c:pt idx="328">
                  <c:v>1.1334559334359473E-3</c:v>
                </c:pt>
                <c:pt idx="329">
                  <c:v>1.2706099296138026E-3</c:v>
                </c:pt>
                <c:pt idx="330">
                  <c:v>1.1990578264955162E-3</c:v>
                </c:pt>
                <c:pt idx="331">
                  <c:v>1.3115151451122702E-3</c:v>
                </c:pt>
                <c:pt idx="332">
                  <c:v>1.2148573122778966E-3</c:v>
                </c:pt>
                <c:pt idx="333">
                  <c:v>1.3020509063207406E-3</c:v>
                </c:pt>
                <c:pt idx="334">
                  <c:v>1.180223991300386E-3</c:v>
                </c:pt>
                <c:pt idx="335">
                  <c:v>1.2425948363670306E-3</c:v>
                </c:pt>
                <c:pt idx="336">
                  <c:v>1.0965397330700111E-3</c:v>
                </c:pt>
                <c:pt idx="337">
                  <c:v>1.1355192324422935E-3</c:v>
                </c:pt>
                <c:pt idx="338">
                  <c:v>9.6714353949016007E-4</c:v>
                </c:pt>
                <c:pt idx="339">
                  <c:v>9.8509641114312625E-4</c:v>
                </c:pt>
                <c:pt idx="340">
                  <c:v>7.9719831868466909E-4</c:v>
                </c:pt>
                <c:pt idx="341">
                  <c:v>7.9732824303936558E-4</c:v>
                </c:pt>
                <c:pt idx="342">
                  <c:v>5.9348488496367713E-4</c:v>
                </c:pt>
                <c:pt idx="343">
                  <c:v>5.7970667803835163E-4</c:v>
                </c:pt>
                <c:pt idx="344">
                  <c:v>7.5613140433263514E-4</c:v>
                </c:pt>
                <c:pt idx="345">
                  <c:v>7.2899481658359074E-4</c:v>
                </c:pt>
                <c:pt idx="346">
                  <c:v>8.9056828066870356E-4</c:v>
                </c:pt>
                <c:pt idx="347">
                  <c:v>8.4723606194712702E-4</c:v>
                </c:pt>
                <c:pt idx="348">
                  <c:v>9.9143148260607324E-4</c:v>
                </c:pt>
                <c:pt idx="349">
                  <c:v>9.2971258843895551E-4</c:v>
                </c:pt>
                <c:pt idx="350">
                  <c:v>1.0546965683874429E-3</c:v>
                </c:pt>
                <c:pt idx="351">
                  <c:v>9.7313358265205198E-4</c:v>
                </c:pt>
                <c:pt idx="352">
                  <c:v>1.0778392610901362E-3</c:v>
                </c:pt>
                <c:pt idx="353">
                  <c:v>9.7576654691731415E-4</c:v>
                </c:pt>
                <c:pt idx="354">
                  <c:v>1.0599361672753156E-3</c:v>
                </c:pt>
                <c:pt idx="355">
                  <c:v>9.3750642596055801E-4</c:v>
                </c:pt>
                <c:pt idx="356">
                  <c:v>1.0017016203861923E-3</c:v>
                </c:pt>
                <c:pt idx="357">
                  <c:v>8.5987979860795811E-4</c:v>
                </c:pt>
                <c:pt idx="358">
                  <c:v>9.0545917884364265E-4</c:v>
                </c:pt>
                <c:pt idx="359">
                  <c:v>7.4598396729089948E-4</c:v>
                </c:pt>
                <c:pt idx="360">
                  <c:v>7.7504891606524891E-4</c:v>
                </c:pt>
                <c:pt idx="361">
                  <c:v>6.0036337567895325E-4</c:v>
                </c:pt>
                <c:pt idx="362">
                  <c:v>6.1567420153586913E-4</c:v>
                </c:pt>
                <c:pt idx="363">
                  <c:v>4.2882828537743422E-4</c:v>
                </c:pt>
                <c:pt idx="364">
                  <c:v>4.3369408636522556E-4</c:v>
                </c:pt>
                <c:pt idx="365">
                  <c:v>2.3822294648937294E-4</c:v>
                </c:pt>
                <c:pt idx="366">
                  <c:v>2.363695771486269E-4</c:v>
                </c:pt>
                <c:pt idx="367">
                  <c:v>4.2815251203638644E-4</c:v>
                </c:pt>
                <c:pt idx="368">
                  <c:v>4.1965392180378134E-4</c:v>
                </c:pt>
                <c:pt idx="369">
                  <c:v>6.029587923531306E-4</c:v>
                </c:pt>
                <c:pt idx="370">
                  <c:v>5.8423407497894741E-4</c:v>
                </c:pt>
                <c:pt idx="371">
                  <c:v>7.5566701685496752E-4</c:v>
                </c:pt>
                <c:pt idx="372">
                  <c:v>7.2354328856243609E-4</c:v>
                </c:pt>
                <c:pt idx="373">
                  <c:v>8.801841273842737E-4</c:v>
                </c:pt>
                <c:pt idx="374">
                  <c:v>8.3202312493226612E-4</c:v>
                </c:pt>
                <c:pt idx="375">
                  <c:v>9.7154189123093001E-4</c:v>
                </c:pt>
                <c:pt idx="376">
                  <c:v>9.0534523861728121E-4</c:v>
                </c:pt>
                <c:pt idx="377">
                  <c:v>1.0260951336174546E-3</c:v>
                </c:pt>
                <c:pt idx="378">
                  <c:v>9.4058407728144931E-4</c:v>
                </c:pt>
                <c:pt idx="379">
                  <c:v>1.0416671801726253E-3</c:v>
                </c:pt>
                <c:pt idx="380">
                  <c:v>9.3633361126207006E-4</c:v>
                </c:pt>
                <c:pt idx="381">
                  <c:v>1.0176367062388909E-3</c:v>
                </c:pt>
                <c:pt idx="382">
                  <c:v>8.9276343415331679E-4</c:v>
                </c:pt>
                <c:pt idx="383">
                  <c:v>9.5496252772620709E-4</c:v>
                </c:pt>
                <c:pt idx="384">
                  <c:v>8.1161199602184405E-4</c:v>
                </c:pt>
                <c:pt idx="385">
                  <c:v>8.5614534435726492E-4</c:v>
                </c:pt>
                <c:pt idx="386">
                  <c:v>6.9611723924911987E-4</c:v>
                </c:pt>
                <c:pt idx="387">
                  <c:v>7.2512796174848532E-4</c:v>
                </c:pt>
                <c:pt idx="388">
                  <c:v>5.5088740463037327E-4</c:v>
                </c:pt>
                <c:pt idx="389">
                  <c:v>5.6713797346595856E-4</c:v>
                </c:pt>
                <c:pt idx="390">
                  <c:v>3.8171716256689208E-4</c:v>
                </c:pt>
                <c:pt idx="391">
                  <c:v>3.8847918004215735E-4</c:v>
                </c:pt>
                <c:pt idx="392">
                  <c:v>1.9535640571700921E-4</c:v>
                </c:pt>
                <c:pt idx="393">
                  <c:v>1.9628006733469141E-4</c:v>
                </c:pt>
                <c:pt idx="394">
                  <c:v>-7.5907172096491195E-7</c:v>
                </c:pt>
                <c:pt idx="395">
                  <c:v>-1.7906200594112695E-6</c:v>
                </c:pt>
                <c:pt idx="396">
                  <c:v>1.9319573780272818E-4</c:v>
                </c:pt>
                <c:pt idx="397">
                  <c:v>1.9025013828683987E-4</c:v>
                </c:pt>
                <c:pt idx="398">
                  <c:v>3.8140203738807504E-4</c:v>
                </c:pt>
                <c:pt idx="399">
                  <c:v>3.7273991611542866E-4</c:v>
                </c:pt>
                <c:pt idx="400">
                  <c:v>5.5635039568162022E-4</c:v>
                </c:pt>
                <c:pt idx="401">
                  <c:v>5.3839737129100416E-4</c:v>
                </c:pt>
                <c:pt idx="402">
                  <c:v>7.1106037318750218E-4</c:v>
                </c:pt>
                <c:pt idx="403">
                  <c:v>6.806127713521185E-4</c:v>
                </c:pt>
                <c:pt idx="404">
                  <c:v>8.3935904180320556E-4</c:v>
                </c:pt>
                <c:pt idx="405">
                  <c:v>7.9371172183626926E-4</c:v>
                </c:pt>
                <c:pt idx="406">
                  <c:v>9.3612728465099161E-4</c:v>
                </c:pt>
                <c:pt idx="407">
                  <c:v>8.731815746192002E-4</c:v>
                </c:pt>
                <c:pt idx="408">
                  <c:v>9.9750404884120882E-4</c:v>
                </c:pt>
                <c:pt idx="409">
                  <c:v>9.1585148257481406E-4</c:v>
                </c:pt>
                <c:pt idx="410">
                  <c:v>1.0210404014826633E-3</c:v>
                </c:pt>
                <c:pt idx="411">
                  <c:v>9.2001891637566728E-4</c:v>
                </c:pt>
                <c:pt idx="412">
                  <c:v>1.0057972421049157E-3</c:v>
                </c:pt>
                <c:pt idx="413">
                  <c:v>8.855175954131237E-4</c:v>
                </c:pt>
                <c:pt idx="414">
                  <c:v>9.5238277276719246E-4</c:v>
                </c:pt>
                <c:pt idx="415">
                  <c:v>8.1372412239356755E-4</c:v>
                </c:pt>
                <c:pt idx="416">
                  <c:v>8.6292823079601121E-4</c:v>
                </c:pt>
                <c:pt idx="417">
                  <c:v>7.0750305689050354E-4</c:v>
                </c:pt>
                <c:pt idx="418">
                  <c:v>7.4100285241608275E-4</c:v>
                </c:pt>
                <c:pt idx="419">
                  <c:v>5.7109261941747666E-4</c:v>
                </c:pt>
                <c:pt idx="420">
                  <c:v>5.9147146022470274E-4</c:v>
                </c:pt>
                <c:pt idx="421">
                  <c:v>4.099355864296904E-4</c:v>
                </c:pt>
                <c:pt idx="422">
                  <c:v>4.2030035677037303E-4</c:v>
                </c:pt>
                <c:pt idx="423">
                  <c:v>2.3046212354332581E-4</c:v>
                </c:pt>
                <c:pt idx="424">
                  <c:v>2.3431926908085393E-4</c:v>
                </c:pt>
                <c:pt idx="425">
                  <c:v>3.9833221927581966E-5</c:v>
                </c:pt>
                <c:pt idx="426">
                  <c:v>4.0948842555025865E-5</c:v>
                </c:pt>
                <c:pt idx="427">
                  <c:v>-1.5434502524310691E-4</c:v>
                </c:pt>
                <c:pt idx="428">
                  <c:v>-1.5209544278879967E-4</c:v>
                </c:pt>
                <c:pt idx="429">
                  <c:v>-3.4432490590659618E-4</c:v>
                </c:pt>
                <c:pt idx="430">
                  <c:v>-3.3711111996533521E-4</c:v>
                </c:pt>
                <c:pt idx="431">
                  <c:v>-5.2252622282444622E-4</c:v>
                </c:pt>
                <c:pt idx="432">
                  <c:v>-5.0671606345530486E-4</c:v>
                </c:pt>
                <c:pt idx="433">
                  <c:v>-6.818387434516023E-4</c:v>
                </c:pt>
                <c:pt idx="434">
                  <c:v>-6.541430360133924E-4</c:v>
                </c:pt>
                <c:pt idx="435">
                  <c:v>-8.1590589821507167E-4</c:v>
                </c:pt>
                <c:pt idx="436">
                  <c:v>-7.7350970143459457E-4</c:v>
                </c:pt>
                <c:pt idx="437">
                  <c:v>-9.1937840763976352E-4</c:v>
                </c:pt>
                <c:pt idx="438">
                  <c:v>-8.6005332976854358E-4</c:v>
                </c:pt>
                <c:pt idx="439">
                  <c:v>-9.8812771859963021E-4</c:v>
                </c:pt>
                <c:pt idx="440">
                  <c:v>-9.1032083024470409E-4</c:v>
                </c:pt>
                <c:pt idx="441">
                  <c:v>-1.0194107335873299E-3</c:v>
                </c:pt>
                <c:pt idx="442">
                  <c:v>-9.2230652959409114E-4</c:v>
                </c:pt>
                <c:pt idx="443">
                  <c:v>-1.0119792603049036E-3</c:v>
                </c:pt>
                <c:pt idx="444">
                  <c:v>-8.9553219841264709E-4</c:v>
                </c:pt>
                <c:pt idx="445">
                  <c:v>-9.6612981453626649E-4</c:v>
                </c:pt>
                <c:pt idx="446">
                  <c:v>-8.31066132514532E-4</c:v>
                </c:pt>
                <c:pt idx="447">
                  <c:v>-8.8369178916764414E-4</c:v>
                </c:pt>
                <c:pt idx="448">
                  <c:v>-7.3148052792905687E-4</c:v>
                </c:pt>
                <c:pt idx="449">
                  <c:v>-7.6795446141118449E-4</c:v>
                </c:pt>
                <c:pt idx="450">
                  <c:v>-6.0074885027920893E-4</c:v>
                </c:pt>
                <c:pt idx="451">
                  <c:v>-6.2353575064443315E-4</c:v>
                </c:pt>
                <c:pt idx="452">
                  <c:v>-4.4408729350318781E-4</c:v>
                </c:pt>
                <c:pt idx="453">
                  <c:v>-4.5619796342691836E-4</c:v>
                </c:pt>
                <c:pt idx="454">
                  <c:v>-2.6774665371638828E-4</c:v>
                </c:pt>
                <c:pt idx="455">
                  <c:v>-2.726178774686861E-4</c:v>
                </c:pt>
                <c:pt idx="456">
                  <c:v>-7.8762922446270643E-5</c:v>
                </c:pt>
                <c:pt idx="457">
                  <c:v>-8.0120338199401385E-5</c:v>
                </c:pt>
                <c:pt idx="458">
                  <c:v>1.153234494294535E-4</c:v>
                </c:pt>
                <c:pt idx="459">
                  <c:v>1.1361400256402222E-4</c:v>
                </c:pt>
                <c:pt idx="460">
                  <c:v>3.067684156729769E-4</c:v>
                </c:pt>
                <c:pt idx="461">
                  <c:v>3.0085514462519311E-4</c:v>
                </c:pt>
                <c:pt idx="462">
                  <c:v>4.8793332213114919E-4</c:v>
                </c:pt>
                <c:pt idx="463">
                  <c:v>4.741321664158023E-4</c:v>
                </c:pt>
                <c:pt idx="464">
                  <c:v>6.5158968903628934E-4</c:v>
                </c:pt>
                <c:pt idx="465">
                  <c:v>6.265313147664018E-4</c:v>
                </c:pt>
                <c:pt idx="466">
                  <c:v>7.9120762734884447E-4</c:v>
                </c:pt>
                <c:pt idx="467">
                  <c:v>7.5197186365780731E-4</c:v>
                </c:pt>
                <c:pt idx="468">
                  <c:v>9.0121638133018405E-4</c:v>
                </c:pt>
                <c:pt idx="469">
                  <c:v>8.4544873518924461E-4</c:v>
                </c:pt>
                <c:pt idx="470">
                  <c:v>9.7722660169640959E-4</c:v>
                </c:pt>
                <c:pt idx="471">
                  <c:v>9.0323220218661924E-4</c:v>
                </c:pt>
                <c:pt idx="472">
                  <c:v>1.0162054806549547E-3</c:v>
                </c:pt>
                <c:pt idx="473">
                  <c:v>9.2301670431672292E-4</c:v>
                </c:pt>
                <c:pt idx="474">
                  <c:v>1.0165977609353242E-3</c:v>
                </c:pt>
                <c:pt idx="475">
                  <c:v>9.0401283994458106E-4</c:v>
                </c:pt>
                <c:pt idx="476">
                  <c:v>9.7838779055438416E-4</c:v>
                </c:pt>
                <c:pt idx="477">
                  <c:v>8.469788632586221E-4</c:v>
                </c:pt>
                <c:pt idx="478">
                  <c:v>9.0310014733027753E-4</c:v>
                </c:pt>
                <c:pt idx="479">
                  <c:v>7.5419042992863898E-4</c:v>
                </c:pt>
                <c:pt idx="480">
                  <c:v>7.93738808227706E-4</c:v>
                </c:pt>
                <c:pt idx="481">
                  <c:v>6.2934979844447196E-4</c:v>
                </c:pt>
                <c:pt idx="482">
                  <c:v>6.5466729067679974E-4</c:v>
                </c:pt>
                <c:pt idx="483">
                  <c:v>4.7743811000236811E-4</c:v>
                </c:pt>
                <c:pt idx="484">
                  <c:v>4.9143454822790471E-4</c:v>
                </c:pt>
                <c:pt idx="485">
                  <c:v>3.0451664097113631E-4</c:v>
                </c:pt>
                <c:pt idx="486">
                  <c:v>3.1055356730466498E-4</c:v>
                </c:pt>
                <c:pt idx="487">
                  <c:v>1.1748495796515547E-4</c:v>
                </c:pt>
                <c:pt idx="488">
                  <c:v>1.1924149904598611E-4</c:v>
                </c:pt>
                <c:pt idx="489">
                  <c:v>-7.6194374863634704E-5</c:v>
                </c:pt>
                <c:pt idx="490">
                  <c:v>-7.4868305024609983E-5</c:v>
                </c:pt>
                <c:pt idx="491">
                  <c:v>-2.6879355213533097E-4</c:v>
                </c:pt>
                <c:pt idx="492">
                  <c:v>-2.640308637247071E-4</c:v>
                </c:pt>
                <c:pt idx="493">
                  <c:v>-4.5262786667682795E-4</c:v>
                </c:pt>
                <c:pt idx="494">
                  <c:v>-4.4069859096217015E-4</c:v>
                </c:pt>
                <c:pt idx="495">
                  <c:v>-6.2036232933788352E-4</c:v>
                </c:pt>
                <c:pt idx="496">
                  <c:v>-5.9782244442022666E-4</c:v>
                </c:pt>
                <c:pt idx="497">
                  <c:v>-7.6530433505835949E-4</c:v>
                </c:pt>
                <c:pt idx="498">
                  <c:v>-7.2913318234589606E-4</c:v>
                </c:pt>
                <c:pt idx="499">
                  <c:v>-8.8167069780996886E-4</c:v>
                </c:pt>
                <c:pt idx="500">
                  <c:v>-8.2939150629595076E-4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86928"/>
        <c:axId val="257483568"/>
      </c:scatterChart>
      <c:valAx>
        <c:axId val="2574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7483568"/>
        <c:crosses val="autoZero"/>
        <c:crossBetween val="midCat"/>
      </c:valAx>
      <c:valAx>
        <c:axId val="2574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748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'Reduced mass'!$B$8:$B$108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'Reduced mass'!$C$8:$C$108</c:f>
              <c:numCache>
                <c:formatCode>General</c:formatCode>
                <c:ptCount val="101"/>
                <c:pt idx="0">
                  <c:v>-0.05</c:v>
                </c:pt>
                <c:pt idx="1">
                  <c:v>-4.9000000000000002E-2</c:v>
                </c:pt>
                <c:pt idx="2">
                  <c:v>-4.7019999999999999E-2</c:v>
                </c:pt>
                <c:pt idx="3">
                  <c:v>-4.4099600000000003E-2</c:v>
                </c:pt>
                <c:pt idx="4">
                  <c:v>-4.0297208000000001E-2</c:v>
                </c:pt>
                <c:pt idx="5">
                  <c:v>-3.5688871839999997E-2</c:v>
                </c:pt>
                <c:pt idx="6">
                  <c:v>-3.0366758243199999E-2</c:v>
                </c:pt>
                <c:pt idx="7">
                  <c:v>-2.4437309481535992E-2</c:v>
                </c:pt>
                <c:pt idx="8">
                  <c:v>-1.8019114530241277E-2</c:v>
                </c:pt>
                <c:pt idx="9">
                  <c:v>-1.1240537288341734E-2</c:v>
                </c:pt>
                <c:pt idx="10">
                  <c:v>-4.2371493006753474E-3</c:v>
                </c:pt>
                <c:pt idx="11">
                  <c:v>2.8509816730045373E-3</c:v>
                </c:pt>
                <c:pt idx="12">
                  <c:v>9.8820930132243329E-3</c:v>
                </c:pt>
                <c:pt idx="13">
                  <c:v>1.671556249317965E-2</c:v>
                </c:pt>
                <c:pt idx="14">
                  <c:v>2.3214720723271375E-2</c:v>
                </c:pt>
                <c:pt idx="15">
                  <c:v>2.9249584538897654E-2</c:v>
                </c:pt>
                <c:pt idx="16">
                  <c:v>3.4699456663745992E-2</c:v>
                </c:pt>
                <c:pt idx="17">
                  <c:v>3.9455339655319416E-2</c:v>
                </c:pt>
                <c:pt idx="18">
                  <c:v>4.3422115853786435E-2</c:v>
                </c:pt>
                <c:pt idx="19">
                  <c:v>4.6520449735177737E-2</c:v>
                </c:pt>
                <c:pt idx="20">
                  <c:v>4.8688374621865482E-2</c:v>
                </c:pt>
                <c:pt idx="21">
                  <c:v>4.9882532016115914E-2</c:v>
                </c:pt>
                <c:pt idx="22">
                  <c:v>5.0079038770044035E-2</c:v>
                </c:pt>
                <c:pt idx="23">
                  <c:v>4.9273964748571271E-2</c:v>
                </c:pt>
                <c:pt idx="24">
                  <c:v>4.7483411432127087E-2</c:v>
                </c:pt>
                <c:pt idx="25">
                  <c:v>4.4743189887040354E-2</c:v>
                </c:pt>
                <c:pt idx="26">
                  <c:v>4.1108104544212813E-2</c:v>
                </c:pt>
                <c:pt idx="27">
                  <c:v>3.6650857110501013E-2</c:v>
                </c:pt>
                <c:pt idx="28">
                  <c:v>3.1460592534579189E-2</c:v>
                </c:pt>
                <c:pt idx="29">
                  <c:v>2.5641116107965819E-2</c:v>
                </c:pt>
                <c:pt idx="30">
                  <c:v>1.9308817359193098E-2</c:v>
                </c:pt>
                <c:pt idx="31">
                  <c:v>1.2590342263236515E-2</c:v>
                </c:pt>
                <c:pt idx="32">
                  <c:v>5.6200603220152023E-3</c:v>
                </c:pt>
                <c:pt idx="33">
                  <c:v>-1.4626228256464152E-3</c:v>
                </c:pt>
                <c:pt idx="34">
                  <c:v>-8.5160535167951058E-3</c:v>
                </c:pt>
                <c:pt idx="35">
                  <c:v>-1.5399163137607856E-2</c:v>
                </c:pt>
                <c:pt idx="36">
                  <c:v>-2.1974289495668486E-2</c:v>
                </c:pt>
                <c:pt idx="37">
                  <c:v>-2.8109930063815746E-2</c:v>
                </c:pt>
                <c:pt idx="38">
                  <c:v>-3.3683372030686692E-2</c:v>
                </c:pt>
                <c:pt idx="39">
                  <c:v>-3.8583146556943899E-2</c:v>
                </c:pt>
                <c:pt idx="40">
                  <c:v>-4.2711258152062226E-2</c:v>
                </c:pt>
                <c:pt idx="41">
                  <c:v>-4.5985144584139298E-2</c:v>
                </c:pt>
                <c:pt idx="42">
                  <c:v>-4.83393281245336E-2</c:v>
                </c:pt>
                <c:pt idx="43">
                  <c:v>-4.9726725102437225E-2</c:v>
                </c:pt>
                <c:pt idx="44">
                  <c:v>-5.0119587578292102E-2</c:v>
                </c:pt>
                <c:pt idx="45">
                  <c:v>-4.9510058302581136E-2</c:v>
                </c:pt>
                <c:pt idx="46">
                  <c:v>-4.7910327860818551E-2</c:v>
                </c:pt>
                <c:pt idx="47">
                  <c:v>-4.5352390861839613E-2</c:v>
                </c:pt>
                <c:pt idx="48">
                  <c:v>-4.1887406045623861E-2</c:v>
                </c:pt>
                <c:pt idx="49">
                  <c:v>-3.7584673108495635E-2</c:v>
                </c:pt>
                <c:pt idx="50">
                  <c:v>-3.2530246709197491E-2</c:v>
                </c:pt>
                <c:pt idx="51">
                  <c:v>-2.6825215375715399E-2</c:v>
                </c:pt>
                <c:pt idx="52">
                  <c:v>-2.0583679734718998E-2</c:v>
                </c:pt>
                <c:pt idx="53">
                  <c:v>-1.3930470499028215E-2</c:v>
                </c:pt>
                <c:pt idx="54">
                  <c:v>-6.9986518533568676E-3</c:v>
                </c:pt>
                <c:pt idx="55">
                  <c:v>7.3139829381617047E-5</c:v>
                </c:pt>
                <c:pt idx="56">
                  <c:v>7.1434687155324693E-3</c:v>
                </c:pt>
                <c:pt idx="57">
                  <c:v>1.4070928227372596E-2</c:v>
                </c:pt>
                <c:pt idx="58">
                  <c:v>2.0716969174665346E-2</c:v>
                </c:pt>
                <c:pt idx="59">
                  <c:v>2.694867073846479E-2</c:v>
                </c:pt>
                <c:pt idx="60">
                  <c:v>3.2641398887494941E-2</c:v>
                </c:pt>
                <c:pt idx="61">
                  <c:v>3.7681299058775188E-2</c:v>
                </c:pt>
                <c:pt idx="62">
                  <c:v>4.1967573248879932E-2</c:v>
                </c:pt>
                <c:pt idx="63">
                  <c:v>4.5414495974007076E-2</c:v>
                </c:pt>
                <c:pt idx="64">
                  <c:v>4.7953128779654075E-2</c:v>
                </c:pt>
                <c:pt idx="65">
                  <c:v>4.9532699009707991E-2</c:v>
                </c:pt>
                <c:pt idx="66">
                  <c:v>5.0121615259567744E-2</c:v>
                </c:pt>
                <c:pt idx="67">
                  <c:v>4.9708099204236141E-2</c:v>
                </c:pt>
                <c:pt idx="68">
                  <c:v>4.8300421164819814E-2</c:v>
                </c:pt>
                <c:pt idx="69">
                  <c:v>4.5926734702107126E-2</c:v>
                </c:pt>
                <c:pt idx="70">
                  <c:v>4.2634513545352269E-2</c:v>
                </c:pt>
                <c:pt idx="71">
                  <c:v>3.8489602117690362E-2</c:v>
                </c:pt>
                <c:pt idx="72">
                  <c:v>3.3574898647674649E-2</c:v>
                </c:pt>
                <c:pt idx="73">
                  <c:v>2.798869720470544E-2</c:v>
                </c:pt>
                <c:pt idx="74">
                  <c:v>2.1842721817642123E-2</c:v>
                </c:pt>
                <c:pt idx="75">
                  <c:v>1.5259891994225963E-2</c:v>
                </c:pt>
                <c:pt idx="76">
                  <c:v>8.3718643309252834E-3</c:v>
                </c:pt>
                <c:pt idx="77">
                  <c:v>1.3163993810060984E-3</c:v>
                </c:pt>
                <c:pt idx="78">
                  <c:v>-5.765393556533209E-3</c:v>
                </c:pt>
                <c:pt idx="79">
                  <c:v>-1.2731878622941851E-2</c:v>
                </c:pt>
                <c:pt idx="80">
                  <c:v>-1.9443726116891658E-2</c:v>
                </c:pt>
                <c:pt idx="81">
                  <c:v>-2.5766699088503629E-2</c:v>
                </c:pt>
                <c:pt idx="82">
                  <c:v>-3.1574338078345469E-2</c:v>
                </c:pt>
                <c:pt idx="83">
                  <c:v>-3.6750490306620462E-2</c:v>
                </c:pt>
                <c:pt idx="84">
                  <c:v>-4.1191632728763042E-2</c:v>
                </c:pt>
                <c:pt idx="85">
                  <c:v>-4.4808942496330363E-2</c:v>
                </c:pt>
                <c:pt idx="86">
                  <c:v>-4.7530073413971072E-2</c:v>
                </c:pt>
                <c:pt idx="87">
                  <c:v>-4.9300602863332363E-2</c:v>
                </c:pt>
                <c:pt idx="88">
                  <c:v>-5.0085120255427003E-2</c:v>
                </c:pt>
                <c:pt idx="89">
                  <c:v>-4.9867935242413099E-2</c:v>
                </c:pt>
                <c:pt idx="90">
                  <c:v>-4.8653391524550935E-2</c:v>
                </c:pt>
                <c:pt idx="91">
                  <c:v>-4.6465779976197746E-2</c:v>
                </c:pt>
                <c:pt idx="92">
                  <c:v>-4.3348852828320607E-2</c:v>
                </c:pt>
                <c:pt idx="93">
                  <c:v>-3.9364948623877051E-2</c:v>
                </c:pt>
                <c:pt idx="94">
                  <c:v>-3.4593745446956016E-2</c:v>
                </c:pt>
                <c:pt idx="95">
                  <c:v>-2.9130667361095805E-2</c:v>
                </c:pt>
                <c:pt idx="96">
                  <c:v>-2.3084975928013677E-2</c:v>
                </c:pt>
                <c:pt idx="97">
                  <c:v>-1.6577584976371275E-2</c:v>
                </c:pt>
                <c:pt idx="98">
                  <c:v>-9.7386423252014461E-3</c:v>
                </c:pt>
                <c:pt idx="99">
                  <c:v>-2.7049268275275888E-3</c:v>
                </c:pt>
                <c:pt idx="100">
                  <c:v>4.3828872066968205E-3</c:v>
                </c:pt>
              </c:numCache>
            </c:numRef>
          </c:yVal>
          <c:smooth val="1"/>
        </c:ser>
        <c:ser>
          <c:idx val="1"/>
          <c:order val="1"/>
          <c:tx>
            <c:v>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'Reduced mass'!$B$8:$B$108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'Reduced mass'!$Q$8:$Q$108</c:f>
              <c:numCache>
                <c:formatCode>General</c:formatCode>
                <c:ptCount val="10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138496"/>
        <c:axId val="227139616"/>
      </c:scatterChart>
      <c:valAx>
        <c:axId val="22713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139616"/>
        <c:crosses val="autoZero"/>
        <c:crossBetween val="midCat"/>
      </c:valAx>
      <c:valAx>
        <c:axId val="2271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13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</a:t>
            </a:r>
            <a:r>
              <a:rPr lang="en-US" altLang="ko-KR" baseline="0"/>
              <a:t> =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hw_4교시!$F$32:$F$532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hw_4교시!$G$32:$G$532</c:f>
              <c:numCache>
                <c:formatCode>General</c:formatCode>
                <c:ptCount val="501"/>
                <c:pt idx="0">
                  <c:v>0.1</c:v>
                </c:pt>
                <c:pt idx="1">
                  <c:v>9.9000000000000005E-2</c:v>
                </c:pt>
                <c:pt idx="2">
                  <c:v>9.7009999999999999E-2</c:v>
                </c:pt>
                <c:pt idx="3">
                  <c:v>9.4049900000000006E-2</c:v>
                </c:pt>
                <c:pt idx="4">
                  <c:v>9.0149301000000001E-2</c:v>
                </c:pt>
                <c:pt idx="5">
                  <c:v>8.5347208990000006E-2</c:v>
                </c:pt>
                <c:pt idx="6">
                  <c:v>7.9691644890100014E-2</c:v>
                </c:pt>
                <c:pt idx="7">
                  <c:v>7.3239164341299012E-2</c:v>
                </c:pt>
                <c:pt idx="8">
                  <c:v>6.6054292149085023E-2</c:v>
                </c:pt>
                <c:pt idx="9">
                  <c:v>5.8208877035380184E-2</c:v>
                </c:pt>
                <c:pt idx="10">
                  <c:v>4.9781373151321535E-2</c:v>
                </c:pt>
                <c:pt idx="11">
                  <c:v>4.0856055535749683E-2</c:v>
                </c:pt>
                <c:pt idx="12">
                  <c:v>3.1522177364820332E-2</c:v>
                </c:pt>
                <c:pt idx="13">
                  <c:v>2.1873077420242769E-2</c:v>
                </c:pt>
                <c:pt idx="14">
                  <c:v>1.2005246701462776E-2</c:v>
                </c:pt>
                <c:pt idx="15">
                  <c:v>2.0173635156681812E-3</c:v>
                </c:pt>
                <c:pt idx="16">
                  <c:v>-7.9906933052831218E-3</c:v>
                </c:pt>
                <c:pt idx="17">
                  <c:v>-1.7918843193181593E-2</c:v>
                </c:pt>
                <c:pt idx="18">
                  <c:v>-2.7667804649148222E-2</c:v>
                </c:pt>
                <c:pt idx="19">
                  <c:v>-3.7140088058623399E-2</c:v>
                </c:pt>
                <c:pt idx="20">
                  <c:v>-4.6240970587512337E-2</c:v>
                </c:pt>
                <c:pt idx="21">
                  <c:v>-5.4879443410526127E-2</c:v>
                </c:pt>
                <c:pt idx="22">
                  <c:v>-6.2969121799434674E-2</c:v>
                </c:pt>
                <c:pt idx="23">
                  <c:v>-7.0429108970348875E-2</c:v>
                </c:pt>
                <c:pt idx="24">
                  <c:v>-7.7184805051559571E-2</c:v>
                </c:pt>
                <c:pt idx="25">
                  <c:v>-8.3168653082254684E-2</c:v>
                </c:pt>
                <c:pt idx="26">
                  <c:v>-8.8320814582127261E-2</c:v>
                </c:pt>
                <c:pt idx="27">
                  <c:v>-9.2589767936178555E-2</c:v>
                </c:pt>
                <c:pt idx="28">
                  <c:v>-9.5932823610868065E-2</c:v>
                </c:pt>
                <c:pt idx="29">
                  <c:v>-9.8316551049448891E-2</c:v>
                </c:pt>
                <c:pt idx="30">
                  <c:v>-9.971711297753523E-2</c:v>
                </c:pt>
                <c:pt idx="31">
                  <c:v>-0.10012050377584622</c:v>
                </c:pt>
                <c:pt idx="32">
                  <c:v>-9.9522689536398742E-2</c:v>
                </c:pt>
                <c:pt idx="33">
                  <c:v>-9.7929648401587271E-2</c:v>
                </c:pt>
                <c:pt idx="34">
                  <c:v>-9.5357310782759927E-2</c:v>
                </c:pt>
                <c:pt idx="35">
                  <c:v>-9.1831400056104989E-2</c:v>
                </c:pt>
                <c:pt idx="36">
                  <c:v>-8.7387175328889025E-2</c:v>
                </c:pt>
                <c:pt idx="37">
                  <c:v>-8.2069078848384144E-2</c:v>
                </c:pt>
                <c:pt idx="38">
                  <c:v>-7.5930291579395418E-2</c:v>
                </c:pt>
                <c:pt idx="39">
                  <c:v>-6.9032201394612747E-2</c:v>
                </c:pt>
                <c:pt idx="40">
                  <c:v>-6.144378919588394E-2</c:v>
                </c:pt>
                <c:pt idx="41">
                  <c:v>-5.3240939105196297E-2</c:v>
                </c:pt>
                <c:pt idx="42">
                  <c:v>-4.4505679623456737E-2</c:v>
                </c:pt>
                <c:pt idx="43">
                  <c:v>-3.5325363345482565E-2</c:v>
                </c:pt>
                <c:pt idx="44">
                  <c:v>-2.5791793434053564E-2</c:v>
                </c:pt>
                <c:pt idx="45">
                  <c:v>-1.6000305588284029E-2</c:v>
                </c:pt>
                <c:pt idx="46">
                  <c:v>-6.0488146866316522E-3</c:v>
                </c:pt>
                <c:pt idx="47">
                  <c:v>3.9631643618870411E-3</c:v>
                </c:pt>
                <c:pt idx="48">
                  <c:v>1.3935511766786809E-2</c:v>
                </c:pt>
                <c:pt idx="49">
                  <c:v>2.3768504054018764E-2</c:v>
                </c:pt>
                <c:pt idx="50">
                  <c:v>3.3363811300710533E-2</c:v>
                </c:pt>
                <c:pt idx="51">
                  <c:v>4.2625480434395194E-2</c:v>
                </c:pt>
                <c:pt idx="52">
                  <c:v>5.1460894763735901E-2</c:v>
                </c:pt>
                <c:pt idx="53">
                  <c:v>5.9781700145439251E-2</c:v>
                </c:pt>
                <c:pt idx="54">
                  <c:v>6.7504688525688208E-2</c:v>
                </c:pt>
                <c:pt idx="55">
                  <c:v>7.4552630020680286E-2</c:v>
                </c:pt>
                <c:pt idx="56">
                  <c:v>8.0855045215465549E-2</c:v>
                </c:pt>
                <c:pt idx="57">
                  <c:v>8.6348909958096159E-2</c:v>
                </c:pt>
                <c:pt idx="58">
                  <c:v>9.0979285601145765E-2</c:v>
                </c:pt>
                <c:pt idx="59">
                  <c:v>9.4699868388183964E-2</c:v>
                </c:pt>
                <c:pt idx="60">
                  <c:v>9.7473452491340318E-2</c:v>
                </c:pt>
                <c:pt idx="61">
                  <c:v>9.9272302069583263E-2</c:v>
                </c:pt>
                <c:pt idx="62">
                  <c:v>0.10007842862713039</c:v>
                </c:pt>
                <c:pt idx="63">
                  <c:v>9.9883770898406193E-2</c:v>
                </c:pt>
                <c:pt idx="64">
                  <c:v>9.8690275460697946E-2</c:v>
                </c:pt>
                <c:pt idx="65">
                  <c:v>9.6509877268382713E-2</c:v>
                </c:pt>
                <c:pt idx="66">
                  <c:v>9.3364380303383648E-2</c:v>
                </c:pt>
                <c:pt idx="67">
                  <c:v>8.9285239535350752E-2</c:v>
                </c:pt>
                <c:pt idx="68">
                  <c:v>8.4313246371964343E-2</c:v>
                </c:pt>
                <c:pt idx="69">
                  <c:v>7.8498120744858291E-2</c:v>
                </c:pt>
                <c:pt idx="70">
                  <c:v>7.1898013910303649E-2</c:v>
                </c:pt>
                <c:pt idx="71">
                  <c:v>6.4578926936646061E-2</c:v>
                </c:pt>
                <c:pt idx="72">
                  <c:v>5.661405069362193E-2</c:v>
                </c:pt>
                <c:pt idx="73">
                  <c:v>4.8083033943661577E-2</c:v>
                </c:pt>
                <c:pt idx="74">
                  <c:v>3.9071186854264611E-2</c:v>
                </c:pt>
                <c:pt idx="75">
                  <c:v>2.9668627896324996E-2</c:v>
                </c:pt>
                <c:pt idx="76">
                  <c:v>1.9969382659422129E-2</c:v>
                </c:pt>
                <c:pt idx="77">
                  <c:v>1.007044359592504E-2</c:v>
                </c:pt>
                <c:pt idx="78">
                  <c:v>7.0800096468702153E-5</c:v>
                </c:pt>
                <c:pt idx="79">
                  <c:v>-9.929551403952323E-3</c:v>
                </c:pt>
                <c:pt idx="80">
                  <c:v>-1.9830607390333824E-2</c:v>
                </c:pt>
                <c:pt idx="81">
                  <c:v>-2.9533357302811987E-2</c:v>
                </c:pt>
                <c:pt idx="82">
                  <c:v>-3.8940773642262033E-2</c:v>
                </c:pt>
                <c:pt idx="83">
                  <c:v>-4.7958782245289454E-2</c:v>
                </c:pt>
                <c:pt idx="84">
                  <c:v>-5.649720302586389E-2</c:v>
                </c:pt>
                <c:pt idx="85">
                  <c:v>-6.4470651776179777E-2</c:v>
                </c:pt>
                <c:pt idx="86">
                  <c:v>-7.1799394008733863E-2</c:v>
                </c:pt>
                <c:pt idx="87">
                  <c:v>-7.8410142301200622E-2</c:v>
                </c:pt>
                <c:pt idx="88">
                  <c:v>-8.4236789170655371E-2</c:v>
                </c:pt>
                <c:pt idx="89">
                  <c:v>-8.9221068148403554E-2</c:v>
                </c:pt>
                <c:pt idx="90">
                  <c:v>-9.331313644466771E-2</c:v>
                </c:pt>
                <c:pt idx="91">
                  <c:v>-9.6472073376485182E-2</c:v>
                </c:pt>
                <c:pt idx="92">
                  <c:v>-9.8666289574537797E-2</c:v>
                </c:pt>
                <c:pt idx="93">
                  <c:v>-9.9873842876845031E-2</c:v>
                </c:pt>
                <c:pt idx="94">
                  <c:v>-0.10008265775038382</c:v>
                </c:pt>
                <c:pt idx="95">
                  <c:v>-9.9290646046418768E-2</c:v>
                </c:pt>
                <c:pt idx="96">
                  <c:v>-9.7505727881989551E-2</c:v>
                </c:pt>
                <c:pt idx="97">
                  <c:v>-9.4745752438740422E-2</c:v>
                </c:pt>
                <c:pt idx="98">
                  <c:v>-9.1038319471103885E-2</c:v>
                </c:pt>
                <c:pt idx="99">
                  <c:v>-8.6420503308756308E-2</c:v>
                </c:pt>
                <c:pt idx="100">
                  <c:v>-8.0938482113321164E-2</c:v>
                </c:pt>
                <c:pt idx="101">
                  <c:v>-7.4647076096752807E-2</c:v>
                </c:pt>
                <c:pt idx="102">
                  <c:v>-6.7609199319216925E-2</c:v>
                </c:pt>
                <c:pt idx="103">
                  <c:v>-5.9895230548488873E-2</c:v>
                </c:pt>
                <c:pt idx="104">
                  <c:v>-5.1582309472275933E-2</c:v>
                </c:pt>
                <c:pt idx="105">
                  <c:v>-4.2753565301340238E-2</c:v>
                </c:pt>
                <c:pt idx="106">
                  <c:v>-3.3497285477391135E-2</c:v>
                </c:pt>
                <c:pt idx="107">
                  <c:v>-2.3906032798668118E-2</c:v>
                </c:pt>
                <c:pt idx="108">
                  <c:v>-1.4075719791958423E-2</c:v>
                </c:pt>
                <c:pt idx="109">
                  <c:v>-4.1046495873291438E-3</c:v>
                </c:pt>
                <c:pt idx="110">
                  <c:v>5.9074671131734268E-3</c:v>
                </c:pt>
                <c:pt idx="111">
                  <c:v>1.5860509142544263E-2</c:v>
                </c:pt>
                <c:pt idx="112">
                  <c:v>2.5654946080489655E-2</c:v>
                </c:pt>
                <c:pt idx="113">
                  <c:v>3.519283355763015E-2</c:v>
                </c:pt>
                <c:pt idx="114">
                  <c:v>4.4378792699194342E-2</c:v>
                </c:pt>
                <c:pt idx="115">
                  <c:v>5.312096391376659E-2</c:v>
                </c:pt>
                <c:pt idx="116">
                  <c:v>6.1331925489201009E-2</c:v>
                </c:pt>
                <c:pt idx="117">
                  <c:v>6.8929567809743589E-2</c:v>
                </c:pt>
                <c:pt idx="118">
                  <c:v>7.5837914452188737E-2</c:v>
                </c:pt>
                <c:pt idx="119">
                  <c:v>8.1987881950112002E-2</c:v>
                </c:pt>
                <c:pt idx="120">
                  <c:v>8.7317970628534136E-2</c:v>
                </c:pt>
                <c:pt idx="121">
                  <c:v>9.1774879600670933E-2</c:v>
                </c:pt>
                <c:pt idx="122">
                  <c:v>9.5314039776801016E-2</c:v>
                </c:pt>
                <c:pt idx="123">
                  <c:v>9.7900059555163094E-2</c:v>
                </c:pt>
                <c:pt idx="124">
                  <c:v>9.9507078737973528E-2</c:v>
                </c:pt>
                <c:pt idx="125">
                  <c:v>0.10011902713340423</c:v>
                </c:pt>
                <c:pt idx="126">
                  <c:v>9.9729785257500883E-2</c:v>
                </c:pt>
                <c:pt idx="127">
                  <c:v>9.834324552902253E-2</c:v>
                </c:pt>
                <c:pt idx="128">
                  <c:v>9.5973273345253948E-2</c:v>
                </c:pt>
                <c:pt idx="129">
                  <c:v>9.2643568428032827E-2</c:v>
                </c:pt>
                <c:pt idx="130">
                  <c:v>8.8387427826531376E-2</c:v>
                </c:pt>
                <c:pt idx="131">
                  <c:v>8.3247412946764604E-2</c:v>
                </c:pt>
                <c:pt idx="132">
                  <c:v>7.7274923937530188E-2</c:v>
                </c:pt>
                <c:pt idx="133">
                  <c:v>7.0529685688920471E-2</c:v>
                </c:pt>
                <c:pt idx="134">
                  <c:v>6.3079150583421548E-2</c:v>
                </c:pt>
                <c:pt idx="135">
                  <c:v>5.4997823972088411E-2</c:v>
                </c:pt>
                <c:pt idx="136">
                  <c:v>4.6366519121034386E-2</c:v>
                </c:pt>
                <c:pt idx="137">
                  <c:v>3.7271549078770019E-2</c:v>
                </c:pt>
                <c:pt idx="138">
                  <c:v>2.7803863545717948E-2</c:v>
                </c:pt>
                <c:pt idx="139">
                  <c:v>1.8058139377208699E-2</c:v>
                </c:pt>
                <c:pt idx="140">
                  <c:v>8.1318338149273632E-3</c:v>
                </c:pt>
                <c:pt idx="141">
                  <c:v>-1.8757900855030218E-3</c:v>
                </c:pt>
                <c:pt idx="142">
                  <c:v>-1.1864656085078598E-2</c:v>
                </c:pt>
                <c:pt idx="143">
                  <c:v>-2.173487552380339E-2</c:v>
                </c:pt>
                <c:pt idx="144">
                  <c:v>-3.1387746207290151E-2</c:v>
                </c:pt>
                <c:pt idx="145">
                  <c:v>-4.0726739428704008E-2</c:v>
                </c:pt>
                <c:pt idx="146">
                  <c:v>-4.9658465255830821E-2</c:v>
                </c:pt>
                <c:pt idx="147">
                  <c:v>-5.8093606430399326E-2</c:v>
                </c:pt>
                <c:pt idx="148">
                  <c:v>-6.5947811540663842E-2</c:v>
                </c:pt>
                <c:pt idx="149">
                  <c:v>-7.3142538535521717E-2</c:v>
                </c:pt>
                <c:pt idx="150">
                  <c:v>-7.9605840145024365E-2</c:v>
                </c:pt>
                <c:pt idx="151">
                  <c:v>-8.5273083353076776E-2</c:v>
                </c:pt>
                <c:pt idx="152">
                  <c:v>-9.0087595727598418E-2</c:v>
                </c:pt>
                <c:pt idx="153">
                  <c:v>-9.4001232144844071E-2</c:v>
                </c:pt>
                <c:pt idx="154">
                  <c:v>-9.6974856240641283E-2</c:v>
                </c:pt>
                <c:pt idx="155">
                  <c:v>-9.8978731774032075E-2</c:v>
                </c:pt>
                <c:pt idx="156">
                  <c:v>-9.9992819989682541E-2</c:v>
                </c:pt>
                <c:pt idx="157">
                  <c:v>-0.10000698000543619</c:v>
                </c:pt>
                <c:pt idx="158">
                  <c:v>-9.9021070221135474E-2</c:v>
                </c:pt>
                <c:pt idx="159">
                  <c:v>-9.7044949734623395E-2</c:v>
                </c:pt>
                <c:pt idx="160">
                  <c:v>-9.4098379750765085E-2</c:v>
                </c:pt>
                <c:pt idx="161">
                  <c:v>-9.0210825969399125E-2</c:v>
                </c:pt>
                <c:pt idx="162">
                  <c:v>-8.5421163928339164E-2</c:v>
                </c:pt>
                <c:pt idx="163">
                  <c:v>-7.9777290247995819E-2</c:v>
                </c:pt>
                <c:pt idx="164">
                  <c:v>-7.3335643665172506E-2</c:v>
                </c:pt>
                <c:pt idx="165">
                  <c:v>-6.6160640645697474E-2</c:v>
                </c:pt>
                <c:pt idx="166">
                  <c:v>-5.8324031219765468E-2</c:v>
                </c:pt>
                <c:pt idx="167">
                  <c:v>-4.9904181481636001E-2</c:v>
                </c:pt>
                <c:pt idx="168">
                  <c:v>-4.0985289928689987E-2</c:v>
                </c:pt>
                <c:pt idx="169">
                  <c:v>-3.1656545476457076E-2</c:v>
                </c:pt>
                <c:pt idx="170">
                  <c:v>-2.2011235569459591E-2</c:v>
                </c:pt>
                <c:pt idx="171">
                  <c:v>-1.2145813306767509E-2</c:v>
                </c:pt>
                <c:pt idx="172">
                  <c:v>-2.1589329110077524E-3</c:v>
                </c:pt>
                <c:pt idx="173">
                  <c:v>7.8495368138620826E-3</c:v>
                </c:pt>
                <c:pt idx="174">
                  <c:v>1.7779511170593294E-2</c:v>
                </c:pt>
                <c:pt idx="175">
                  <c:v>2.7531690415618575E-2</c:v>
                </c:pt>
                <c:pt idx="176">
                  <c:v>3.7008552756487671E-2</c:v>
                </c:pt>
                <c:pt idx="177">
                  <c:v>4.6115329569791891E-2</c:v>
                </c:pt>
                <c:pt idx="178">
                  <c:v>5.4760953087398187E-2</c:v>
                </c:pt>
                <c:pt idx="179">
                  <c:v>6.2858967074130495E-2</c:v>
                </c:pt>
                <c:pt idx="180">
                  <c:v>7.0328391390121509E-2</c:v>
                </c:pt>
                <c:pt idx="181">
                  <c:v>7.7094531792211304E-2</c:v>
                </c:pt>
                <c:pt idx="182">
                  <c:v>8.3089726876378986E-2</c:v>
                </c:pt>
                <c:pt idx="183">
                  <c:v>8.8254024691782867E-2</c:v>
                </c:pt>
                <c:pt idx="184">
                  <c:v>9.2535782260268928E-2</c:v>
                </c:pt>
                <c:pt idx="185">
                  <c:v>9.5892182006152293E-2</c:v>
                </c:pt>
                <c:pt idx="186">
                  <c:v>9.8289659931974138E-2</c:v>
                </c:pt>
                <c:pt idx="187">
                  <c:v>9.9704241258476239E-2</c:v>
                </c:pt>
                <c:pt idx="188">
                  <c:v>0.10012178017239357</c:v>
                </c:pt>
                <c:pt idx="189">
                  <c:v>9.9538101284586955E-2</c:v>
                </c:pt>
                <c:pt idx="190">
                  <c:v>9.7959041383934478E-2</c:v>
                </c:pt>
                <c:pt idx="191">
                  <c:v>9.5400391069442661E-2</c:v>
                </c:pt>
                <c:pt idx="192">
                  <c:v>9.188773684425651E-2</c:v>
                </c:pt>
                <c:pt idx="193">
                  <c:v>8.7456205250627708E-2</c:v>
                </c:pt>
                <c:pt idx="194">
                  <c:v>8.2150111604492634E-2</c:v>
                </c:pt>
                <c:pt idx="195">
                  <c:v>7.6022516842312635E-2</c:v>
                </c:pt>
                <c:pt idx="196">
                  <c:v>6.9134696911709509E-2</c:v>
                </c:pt>
                <c:pt idx="197">
                  <c:v>6.1555530011989282E-2</c:v>
                </c:pt>
                <c:pt idx="198">
                  <c:v>5.3360807812149164E-2</c:v>
                </c:pt>
                <c:pt idx="199">
                  <c:v>4.4632477534187545E-2</c:v>
                </c:pt>
                <c:pt idx="200">
                  <c:v>3.5457822480884055E-2</c:v>
                </c:pt>
                <c:pt idx="201">
                  <c:v>2.5928589202771503E-2</c:v>
                </c:pt>
                <c:pt idx="202">
                  <c:v>1.6140070032631671E-2</c:v>
                </c:pt>
                <c:pt idx="203">
                  <c:v>6.1901501621650801E-3</c:v>
                </c:pt>
                <c:pt idx="204">
                  <c:v>-3.8216712099227168E-3</c:v>
                </c:pt>
                <c:pt idx="205">
                  <c:v>-1.3795275869911288E-2</c:v>
                </c:pt>
                <c:pt idx="206">
                  <c:v>-2.3630927771201182E-2</c:v>
                </c:pt>
                <c:pt idx="207">
                  <c:v>-3.323027039477864E-2</c:v>
                </c:pt>
                <c:pt idx="208">
                  <c:v>-4.2497310314408718E-2</c:v>
                </c:pt>
                <c:pt idx="209">
                  <c:v>-5.1339377130894315E-2</c:v>
                </c:pt>
                <c:pt idx="210">
                  <c:v>-5.9668050176071338E-2</c:v>
                </c:pt>
                <c:pt idx="211">
                  <c:v>-6.740004271948731E-2</c:v>
                </c:pt>
                <c:pt idx="212">
                  <c:v>-7.4458034835708717E-2</c:v>
                </c:pt>
                <c:pt idx="213">
                  <c:v>-8.0771446603572758E-2</c:v>
                </c:pt>
                <c:pt idx="214">
                  <c:v>-8.627714390540131E-2</c:v>
                </c:pt>
                <c:pt idx="215">
                  <c:v>-9.092006976817564E-2</c:v>
                </c:pt>
                <c:pt idx="216">
                  <c:v>-9.4653794933268379E-2</c:v>
                </c:pt>
                <c:pt idx="217">
                  <c:v>-9.7440982149028313E-2</c:v>
                </c:pt>
                <c:pt idx="218">
                  <c:v>-9.9253759543298042E-2</c:v>
                </c:pt>
                <c:pt idx="219">
                  <c:v>-0.10007399934213475</c:v>
                </c:pt>
                <c:pt idx="220">
                  <c:v>-9.9893499147550094E-2</c:v>
                </c:pt>
                <c:pt idx="221">
                  <c:v>-9.871406396148999E-2</c:v>
                </c:pt>
                <c:pt idx="222">
                  <c:v>-9.6547488135814888E-2</c:v>
                </c:pt>
                <c:pt idx="223">
                  <c:v>-9.3415437428781778E-2</c:v>
                </c:pt>
                <c:pt idx="224">
                  <c:v>-8.9349232347460672E-2</c:v>
                </c:pt>
                <c:pt idx="225">
                  <c:v>-8.438953494266517E-2</c:v>
                </c:pt>
                <c:pt idx="226">
                  <c:v>-7.8585942188442767E-2</c:v>
                </c:pt>
                <c:pt idx="227">
                  <c:v>-7.1996490012336226E-2</c:v>
                </c:pt>
                <c:pt idx="228">
                  <c:v>-6.4687072936105997E-2</c:v>
                </c:pt>
                <c:pt idx="229">
                  <c:v>-5.6730785130515056E-2</c:v>
                </c:pt>
                <c:pt idx="230">
                  <c:v>-4.8207189473618586E-2</c:v>
                </c:pt>
                <c:pt idx="231">
                  <c:v>-3.9201521921986331E-2</c:v>
                </c:pt>
                <c:pt idx="232">
                  <c:v>-2.9803839151134229E-2</c:v>
                </c:pt>
                <c:pt idx="233">
                  <c:v>-2.0108117988770352E-2</c:v>
                </c:pt>
                <c:pt idx="234">
                  <c:v>-1.0211315646519212E-2</c:v>
                </c:pt>
                <c:pt idx="235">
                  <c:v>-2.1240014780243496E-4</c:v>
                </c:pt>
                <c:pt idx="236">
                  <c:v>9.7886393523919195E-3</c:v>
                </c:pt>
                <c:pt idx="237">
                  <c:v>1.9691792459062794E-2</c:v>
                </c:pt>
                <c:pt idx="238">
                  <c:v>2.9398027641142611E-2</c:v>
                </c:pt>
                <c:pt idx="239">
                  <c:v>3.8810282546811417E-2</c:v>
                </c:pt>
                <c:pt idx="240">
                  <c:v>4.7834434627011709E-2</c:v>
                </c:pt>
                <c:pt idx="241">
                  <c:v>5.6380242360942259E-2</c:v>
                </c:pt>
                <c:pt idx="242">
                  <c:v>6.4362247671263029E-2</c:v>
                </c:pt>
                <c:pt idx="243">
                  <c:v>7.1700630504871493E-2</c:v>
                </c:pt>
                <c:pt idx="244">
                  <c:v>7.8322007033430951E-2</c:v>
                </c:pt>
                <c:pt idx="245">
                  <c:v>8.4160163491656365E-2</c:v>
                </c:pt>
                <c:pt idx="246">
                  <c:v>8.9156718314964981E-2</c:v>
                </c:pt>
                <c:pt idx="247">
                  <c:v>9.3261705955124133E-2</c:v>
                </c:pt>
                <c:pt idx="248">
                  <c:v>9.6434076535731897E-2</c:v>
                </c:pt>
                <c:pt idx="249">
                  <c:v>9.8642106350982445E-2</c:v>
                </c:pt>
                <c:pt idx="250">
                  <c:v>9.9863715102723113E-2</c:v>
                </c:pt>
                <c:pt idx="251">
                  <c:v>0.10008668670343655</c:v>
                </c:pt>
                <c:pt idx="252">
                  <c:v>9.9308791437115657E-2</c:v>
                </c:pt>
                <c:pt idx="253">
                  <c:v>9.7537808256423525E-2</c:v>
                </c:pt>
                <c:pt idx="254">
                  <c:v>9.4791446993167286E-2</c:v>
                </c:pt>
                <c:pt idx="255">
                  <c:v>9.1097171259979209E-2</c:v>
                </c:pt>
                <c:pt idx="256">
                  <c:v>8.6491923814191546E-2</c:v>
                </c:pt>
                <c:pt idx="257">
                  <c:v>8.1021757130261995E-2</c:v>
                </c:pt>
                <c:pt idx="258">
                  <c:v>7.4741372875029549E-2</c:v>
                </c:pt>
                <c:pt idx="259">
                  <c:v>6.771357489104711E-2</c:v>
                </c:pt>
                <c:pt idx="260">
                  <c:v>6.000864115815386E-2</c:v>
                </c:pt>
                <c:pt idx="261">
                  <c:v>5.1703621013679438E-2</c:v>
                </c:pt>
                <c:pt idx="262">
                  <c:v>4.2881564659067832E-2</c:v>
                </c:pt>
                <c:pt idx="263">
                  <c:v>3.363069265786596E-2</c:v>
                </c:pt>
                <c:pt idx="264">
                  <c:v>2.4043513730085002E-2</c:v>
                </c:pt>
                <c:pt idx="265">
                  <c:v>1.4215899665003627E-2</c:v>
                </c:pt>
                <c:pt idx="266">
                  <c:v>4.2461266032717739E-3</c:v>
                </c:pt>
                <c:pt idx="267">
                  <c:v>-5.7661077244923527E-3</c:v>
                </c:pt>
                <c:pt idx="268">
                  <c:v>-1.5720680975011996E-2</c:v>
                </c:pt>
                <c:pt idx="269">
                  <c:v>-2.5518047415781085E-2</c:v>
                </c:pt>
                <c:pt idx="270">
                  <c:v>-3.5060233382392787E-2</c:v>
                </c:pt>
                <c:pt idx="271">
                  <c:v>-4.4251817015180155E-2</c:v>
                </c:pt>
                <c:pt idx="272">
                  <c:v>-5.3000882477816105E-2</c:v>
                </c:pt>
                <c:pt idx="273">
                  <c:v>-6.1219939115673527E-2</c:v>
                </c:pt>
                <c:pt idx="274">
                  <c:v>-6.8826796362374557E-2</c:v>
                </c:pt>
                <c:pt idx="275">
                  <c:v>-7.5745385645451524E-2</c:v>
                </c:pt>
                <c:pt idx="276">
                  <c:v>-8.1906521072074245E-2</c:v>
                </c:pt>
                <c:pt idx="277">
                  <c:v>-8.7248591287975991E-2</c:v>
                </c:pt>
                <c:pt idx="278">
                  <c:v>-9.171817559099818E-2</c:v>
                </c:pt>
                <c:pt idx="279">
                  <c:v>-9.5270578138110226E-2</c:v>
                </c:pt>
                <c:pt idx="280">
                  <c:v>-9.7870274903841287E-2</c:v>
                </c:pt>
                <c:pt idx="281">
                  <c:v>-9.9491268920533851E-2</c:v>
                </c:pt>
                <c:pt idx="282">
                  <c:v>-0.10011735024802113</c:v>
                </c:pt>
                <c:pt idx="283">
                  <c:v>-9.9742258073028167E-2</c:v>
                </c:pt>
                <c:pt idx="284">
                  <c:v>-9.8369743317304983E-2</c:v>
                </c:pt>
                <c:pt idx="285">
                  <c:v>-9.6013531128408644E-2</c:v>
                </c:pt>
                <c:pt idx="286">
                  <c:v>-9.2697183628228361E-2</c:v>
                </c:pt>
                <c:pt idx="287">
                  <c:v>-8.8453864291765605E-2</c:v>
                </c:pt>
                <c:pt idx="288">
                  <c:v>-8.3326006312385431E-2</c:v>
                </c:pt>
                <c:pt idx="289">
                  <c:v>-7.7364888269881124E-2</c:v>
                </c:pt>
                <c:pt idx="290">
                  <c:v>-7.0630121344678304E-2</c:v>
                </c:pt>
                <c:pt idx="291">
                  <c:v>-6.318905320602837E-2</c:v>
                </c:pt>
                <c:pt idx="292">
                  <c:v>-5.5116094535318516E-2</c:v>
                </c:pt>
                <c:pt idx="293">
                  <c:v>-4.6491974919255094E-2</c:v>
                </c:pt>
                <c:pt idx="294">
                  <c:v>-3.7402935553999525E-2</c:v>
                </c:pt>
                <c:pt idx="295">
                  <c:v>-2.7939866833203535E-2</c:v>
                </c:pt>
                <c:pt idx="296">
                  <c:v>-1.8197399444075942E-2</c:v>
                </c:pt>
                <c:pt idx="297">
                  <c:v>-8.2729580605071483E-3</c:v>
                </c:pt>
                <c:pt idx="298">
                  <c:v>1.7342129036662709E-3</c:v>
                </c:pt>
                <c:pt idx="299">
                  <c:v>1.1724041738803473E-2</c:v>
                </c:pt>
                <c:pt idx="300">
                  <c:v>2.15966301565522E-2</c:v>
                </c:pt>
                <c:pt idx="301">
                  <c:v>3.1253252272735836E-2</c:v>
                </c:pt>
                <c:pt idx="302">
                  <c:v>4.0597341866191697E-2</c:v>
                </c:pt>
                <c:pt idx="303">
                  <c:v>4.9535458040986038E-2</c:v>
                </c:pt>
                <c:pt idx="304">
                  <c:v>5.7978219635370143E-2</c:v>
                </c:pt>
                <c:pt idx="305">
                  <c:v>6.5841199033400896E-2</c:v>
                </c:pt>
                <c:pt idx="306">
                  <c:v>7.304576644109731E-2</c:v>
                </c:pt>
                <c:pt idx="307">
                  <c:v>7.951987618438304E-2</c:v>
                </c:pt>
                <c:pt idx="308">
                  <c:v>8.5198787165824685E-2</c:v>
                </c:pt>
                <c:pt idx="309">
                  <c:v>9.0025710275608128E-2</c:v>
                </c:pt>
                <c:pt idx="310">
                  <c:v>9.3952376282635655E-2</c:v>
                </c:pt>
                <c:pt idx="311">
                  <c:v>9.6939518526836688E-2</c:v>
                </c:pt>
                <c:pt idx="312">
                  <c:v>9.8957265585769449E-2</c:v>
                </c:pt>
                <c:pt idx="313">
                  <c:v>9.9985439988844474E-2</c:v>
                </c:pt>
                <c:pt idx="314">
                  <c:v>0.10001375999203105</c:v>
                </c:pt>
                <c:pt idx="315">
                  <c:v>9.9041942395297358E-2</c:v>
                </c:pt>
                <c:pt idx="316">
                  <c:v>9.7079705374610595E-2</c:v>
                </c:pt>
                <c:pt idx="317">
                  <c:v>9.4146671300177856E-2</c:v>
                </c:pt>
                <c:pt idx="318">
                  <c:v>9.0272170512743166E-2</c:v>
                </c:pt>
                <c:pt idx="319">
                  <c:v>8.5494948020181261E-2</c:v>
                </c:pt>
                <c:pt idx="320">
                  <c:v>7.9862776047417289E-2</c:v>
                </c:pt>
                <c:pt idx="321">
                  <c:v>7.3431976314179428E-2</c:v>
                </c:pt>
                <c:pt idx="322">
                  <c:v>6.6266856817799452E-2</c:v>
                </c:pt>
                <c:pt idx="323">
                  <c:v>5.8439068753241827E-2</c:v>
                </c:pt>
                <c:pt idx="324">
                  <c:v>5.002689000115141E-2</c:v>
                </c:pt>
                <c:pt idx="325">
                  <c:v>4.1114442349049873E-2</c:v>
                </c:pt>
                <c:pt idx="326">
                  <c:v>3.1790850273457426E-2</c:v>
                </c:pt>
                <c:pt idx="327">
                  <c:v>2.214934969513083E-2</c:v>
                </c:pt>
                <c:pt idx="328">
                  <c:v>1.2286355619852488E-2</c:v>
                </c:pt>
                <c:pt idx="329">
                  <c:v>2.3004979883760619E-3</c:v>
                </c:pt>
                <c:pt idx="330">
                  <c:v>-7.7083646229845672E-3</c:v>
                </c:pt>
                <c:pt idx="331">
                  <c:v>-1.7640143588114908E-2</c:v>
                </c:pt>
                <c:pt idx="332">
                  <c:v>-2.7395521117364534E-2</c:v>
                </c:pt>
                <c:pt idx="333">
                  <c:v>-3.6876943435440096E-2</c:v>
                </c:pt>
                <c:pt idx="334">
                  <c:v>-4.5989596319161268E-2</c:v>
                </c:pt>
                <c:pt idx="335">
                  <c:v>-5.4642353239691216E-2</c:v>
                </c:pt>
                <c:pt idx="336">
                  <c:v>-6.2748686627823888E-2</c:v>
                </c:pt>
                <c:pt idx="337">
                  <c:v>-7.0227533149678653E-2</c:v>
                </c:pt>
                <c:pt idx="338">
                  <c:v>-7.7004104340036322E-2</c:v>
                </c:pt>
                <c:pt idx="339">
                  <c:v>-8.3010634486993903E-2</c:v>
                </c:pt>
                <c:pt idx="340">
                  <c:v>-8.8187058289081313E-2</c:v>
                </c:pt>
                <c:pt idx="341">
                  <c:v>-9.2481611508278092E-2</c:v>
                </c:pt>
                <c:pt idx="342">
                  <c:v>-9.5851348612391946E-2</c:v>
                </c:pt>
                <c:pt idx="343">
                  <c:v>-9.8262572230381984E-2</c:v>
                </c:pt>
                <c:pt idx="344">
                  <c:v>-9.9691170126068138E-2</c:v>
                </c:pt>
                <c:pt idx="345">
                  <c:v>-0.10012285632049363</c:v>
                </c:pt>
                <c:pt idx="346">
                  <c:v>-9.9553313951714198E-2</c:v>
                </c:pt>
                <c:pt idx="347">
                  <c:v>-9.7988238443417558E-2</c:v>
                </c:pt>
                <c:pt idx="348">
                  <c:v>-9.5443280550686863E-2</c:v>
                </c:pt>
                <c:pt idx="349">
                  <c:v>-9.194388985244914E-2</c:v>
                </c:pt>
                <c:pt idx="350">
                  <c:v>-8.7525060255687112E-2</c:v>
                </c:pt>
                <c:pt idx="351">
                  <c:v>-8.2230980056367975E-2</c:v>
                </c:pt>
                <c:pt idx="352">
                  <c:v>-7.6114590056485437E-2</c:v>
                </c:pt>
                <c:pt idx="353">
                  <c:v>-6.9237054156037731E-2</c:v>
                </c:pt>
                <c:pt idx="354">
                  <c:v>-6.1667147714029986E-2</c:v>
                </c:pt>
                <c:pt idx="355">
                  <c:v>-5.3480569794881576E-2</c:v>
                </c:pt>
                <c:pt idx="356">
                  <c:v>-4.4759186177784738E-2</c:v>
                </c:pt>
                <c:pt idx="357">
                  <c:v>-3.5590210698909643E-2</c:v>
                </c:pt>
                <c:pt idx="358">
                  <c:v>-2.6065333113045874E-2</c:v>
                </c:pt>
                <c:pt idx="359">
                  <c:v>-1.627980219605166E-2</c:v>
                </c:pt>
                <c:pt idx="360">
                  <c:v>-6.3314732570964871E-3</c:v>
                </c:pt>
                <c:pt idx="361">
                  <c:v>3.6801704144292062E-3</c:v>
                </c:pt>
                <c:pt idx="362">
                  <c:v>1.3655012381811051E-2</c:v>
                </c:pt>
                <c:pt idx="363">
                  <c:v>2.3493304225374351E-2</c:v>
                </c:pt>
                <c:pt idx="364">
                  <c:v>3.3096663026684334E-2</c:v>
                </c:pt>
                <c:pt idx="365">
                  <c:v>4.236905519772706E-2</c:v>
                </c:pt>
                <c:pt idx="366">
                  <c:v>5.1217756816792907E-2</c:v>
                </c:pt>
                <c:pt idx="367">
                  <c:v>5.9554280867690455E-2</c:v>
                </c:pt>
                <c:pt idx="368">
                  <c:v>6.7295262109911436E-2</c:v>
                </c:pt>
                <c:pt idx="369">
                  <c:v>7.4363290731032983E-2</c:v>
                </c:pt>
                <c:pt idx="370">
                  <c:v>8.0687686444844489E-2</c:v>
                </c:pt>
                <c:pt idx="371">
                  <c:v>8.6205205294207304E-2</c:v>
                </c:pt>
                <c:pt idx="372">
                  <c:v>9.0860672090628244E-2</c:v>
                </c:pt>
                <c:pt idx="373">
                  <c:v>9.4607532166142733E-2</c:v>
                </c:pt>
                <c:pt idx="374">
                  <c:v>9.7408316919995921E-2</c:v>
                </c:pt>
                <c:pt idx="375">
                  <c:v>9.9235018504649067E-2</c:v>
                </c:pt>
                <c:pt idx="376">
                  <c:v>0.10006936990425576</c:v>
                </c:pt>
                <c:pt idx="377">
                  <c:v>9.9903027604819894E-2</c:v>
                </c:pt>
                <c:pt idx="378">
                  <c:v>9.8737655029335777E-2</c:v>
                </c:pt>
                <c:pt idx="379">
                  <c:v>9.6584905903558393E-2</c:v>
                </c:pt>
                <c:pt idx="380">
                  <c:v>9.3466307718745298E-2</c:v>
                </c:pt>
                <c:pt idx="381">
                  <c:v>8.9413046456744916E-2</c:v>
                </c:pt>
                <c:pt idx="382">
                  <c:v>8.4465654730176865E-2</c:v>
                </c:pt>
                <c:pt idx="383">
                  <c:v>7.8673606456307305E-2</c:v>
                </c:pt>
                <c:pt idx="384">
                  <c:v>7.2094822117874699E-2</c:v>
                </c:pt>
                <c:pt idx="385">
                  <c:v>6.4795089558263033E-2</c:v>
                </c:pt>
                <c:pt idx="386">
                  <c:v>5.6847406103069084E-2</c:v>
                </c:pt>
                <c:pt idx="387">
                  <c:v>4.8331248586844067E-2</c:v>
                </c:pt>
                <c:pt idx="388">
                  <c:v>3.9331778584751009E-2</c:v>
                </c:pt>
                <c:pt idx="389">
                  <c:v>2.9938990796810019E-2</c:v>
                </c:pt>
                <c:pt idx="390">
                  <c:v>2.0246813100901359E-2</c:v>
                </c:pt>
                <c:pt idx="391">
                  <c:v>1.0352167273983246E-2</c:v>
                </c:pt>
                <c:pt idx="392">
                  <c:v>3.5399977432574482E-4</c:v>
                </c:pt>
                <c:pt idx="393">
                  <c:v>-9.6477077230754573E-3</c:v>
                </c:pt>
                <c:pt idx="394">
                  <c:v>-1.9552938143245463E-2</c:v>
                </c:pt>
                <c:pt idx="395">
                  <c:v>-2.9262639181983449E-2</c:v>
                </c:pt>
                <c:pt idx="396">
                  <c:v>-3.8679713828901181E-2</c:v>
                </c:pt>
                <c:pt idx="397">
                  <c:v>-4.7709991337530303E-2</c:v>
                </c:pt>
                <c:pt idx="398">
                  <c:v>-5.6263168932783741E-2</c:v>
                </c:pt>
                <c:pt idx="399">
                  <c:v>-6.4253714838709688E-2</c:v>
                </c:pt>
                <c:pt idx="400">
                  <c:v>-7.1601723596248223E-2</c:v>
                </c:pt>
                <c:pt idx="401">
                  <c:v>-7.8233715117824301E-2</c:v>
                </c:pt>
                <c:pt idx="402">
                  <c:v>-8.408336948822262E-2</c:v>
                </c:pt>
                <c:pt idx="403">
                  <c:v>-8.9092190163738233E-2</c:v>
                </c:pt>
                <c:pt idx="404">
                  <c:v>-9.3210088937616495E-2</c:v>
                </c:pt>
                <c:pt idx="405">
                  <c:v>-9.6395886822118637E-2</c:v>
                </c:pt>
                <c:pt idx="406">
                  <c:v>-9.8617725838399742E-2</c:v>
                </c:pt>
                <c:pt idx="407">
                  <c:v>-9.9853387596296694E-2</c:v>
                </c:pt>
                <c:pt idx="408">
                  <c:v>-0.10009051547823072</c:v>
                </c:pt>
                <c:pt idx="409">
                  <c:v>-9.9326738205382487E-2</c:v>
                </c:pt>
                <c:pt idx="410">
                  <c:v>-9.7569693550480466E-2</c:v>
                </c:pt>
                <c:pt idx="411">
                  <c:v>-9.4836951960073357E-2</c:v>
                </c:pt>
                <c:pt idx="412">
                  <c:v>-9.1155840850065797E-2</c:v>
                </c:pt>
                <c:pt idx="413">
                  <c:v>-8.6563171331557609E-2</c:v>
                </c:pt>
                <c:pt idx="414">
                  <c:v>-8.1104870099733883E-2</c:v>
                </c:pt>
                <c:pt idx="415">
                  <c:v>-7.4835520166912223E-2</c:v>
                </c:pt>
                <c:pt idx="416">
                  <c:v>-6.7817815032422041E-2</c:v>
                </c:pt>
                <c:pt idx="417">
                  <c:v>-6.012193174760766E-2</c:v>
                </c:pt>
                <c:pt idx="418">
                  <c:v>-5.1824829145317226E-2</c:v>
                </c:pt>
                <c:pt idx="419">
                  <c:v>-4.3009478251572815E-2</c:v>
                </c:pt>
                <c:pt idx="420">
                  <c:v>-3.3764032575313477E-2</c:v>
                </c:pt>
                <c:pt idx="421">
                  <c:v>-2.418094657330102E-2</c:v>
                </c:pt>
                <c:pt idx="422">
                  <c:v>-1.4356051105555562E-2</c:v>
                </c:pt>
                <c:pt idx="423">
                  <c:v>-4.3875951267536573E-3</c:v>
                </c:pt>
                <c:pt idx="424">
                  <c:v>5.6247368033148972E-3</c:v>
                </c:pt>
                <c:pt idx="425">
                  <c:v>1.5580821365350305E-2</c:v>
                </c:pt>
                <c:pt idx="426">
                  <c:v>2.5381097713732217E-2</c:v>
                </c:pt>
                <c:pt idx="427">
                  <c:v>3.4927563084977645E-2</c:v>
                </c:pt>
                <c:pt idx="428">
                  <c:v>4.4124752825372461E-2</c:v>
                </c:pt>
                <c:pt idx="429">
                  <c:v>5.2880695037513567E-2</c:v>
                </c:pt>
                <c:pt idx="430">
                  <c:v>6.1107830299279561E-2</c:v>
                </c:pt>
                <c:pt idx="431">
                  <c:v>6.8723887258053409E-2</c:v>
                </c:pt>
                <c:pt idx="432">
                  <c:v>7.5652705344246077E-2</c:v>
                </c:pt>
                <c:pt idx="433">
                  <c:v>8.182499637699632E-2</c:v>
                </c:pt>
                <c:pt idx="434">
                  <c:v>8.7179037445976632E-2</c:v>
                </c:pt>
                <c:pt idx="435">
                  <c:v>9.1661288140497538E-2</c:v>
                </c:pt>
                <c:pt idx="436">
                  <c:v>9.5226925953613109E-2</c:v>
                </c:pt>
                <c:pt idx="437">
                  <c:v>9.7840294507192588E-2</c:v>
                </c:pt>
                <c:pt idx="438">
                  <c:v>9.9475260115700181E-2</c:v>
                </c:pt>
                <c:pt idx="439">
                  <c:v>0.10011547312305082</c:v>
                </c:pt>
                <c:pt idx="440">
                  <c:v>9.9754531399170857E-2</c:v>
                </c:pt>
                <c:pt idx="441">
                  <c:v>9.839604436129927E-2</c:v>
                </c:pt>
                <c:pt idx="442">
                  <c:v>9.6053596879814726E-2</c:v>
                </c:pt>
                <c:pt idx="443">
                  <c:v>9.2750613429532086E-2</c:v>
                </c:pt>
                <c:pt idx="444">
                  <c:v>8.8520123844953696E-2</c:v>
                </c:pt>
                <c:pt idx="445">
                  <c:v>8.3404433021926183E-2</c:v>
                </c:pt>
                <c:pt idx="446">
                  <c:v>7.7454697868679451E-2</c:v>
                </c:pt>
                <c:pt idx="447">
                  <c:v>7.0730415736745961E-2</c:v>
                </c:pt>
                <c:pt idx="448">
                  <c:v>6.3298829447444305E-2</c:v>
                </c:pt>
                <c:pt idx="449">
                  <c:v>5.5234254863668897E-2</c:v>
                </c:pt>
                <c:pt idx="450">
                  <c:v>4.6617337731256828E-2</c:v>
                </c:pt>
                <c:pt idx="451">
                  <c:v>3.7534247221532209E-2</c:v>
                </c:pt>
                <c:pt idx="452">
                  <c:v>2.807581423959141E-2</c:v>
                </c:pt>
                <c:pt idx="453">
                  <c:v>1.8336623115255551E-2</c:v>
                </c:pt>
                <c:pt idx="454">
                  <c:v>8.4140657597671434E-3</c:v>
                </c:pt>
                <c:pt idx="455">
                  <c:v>-1.5926322533189336E-3</c:v>
                </c:pt>
                <c:pt idx="456">
                  <c:v>-1.1583403943872708E-2</c:v>
                </c:pt>
                <c:pt idx="457">
                  <c:v>-2.1458341594986871E-2</c:v>
                </c:pt>
                <c:pt idx="458">
                  <c:v>-3.1118695830151179E-2</c:v>
                </c:pt>
                <c:pt idx="459">
                  <c:v>-4.0467863107013988E-2</c:v>
                </c:pt>
                <c:pt idx="460">
                  <c:v>-4.9412351752807428E-2</c:v>
                </c:pt>
                <c:pt idx="461">
                  <c:v>-5.7862716881072022E-2</c:v>
                </c:pt>
                <c:pt idx="462">
                  <c:v>-6.5734454840525924E-2</c:v>
                </c:pt>
                <c:pt idx="463">
                  <c:v>-7.2948848251574591E-2</c:v>
                </c:pt>
                <c:pt idx="464">
                  <c:v>-7.943375318010755E-2</c:v>
                </c:pt>
                <c:pt idx="465">
                  <c:v>-8.5124320576839899E-2</c:v>
                </c:pt>
                <c:pt idx="466">
                  <c:v>-8.9963644767803372E-2</c:v>
                </c:pt>
                <c:pt idx="467">
                  <c:v>-9.3903332511088858E-2</c:v>
                </c:pt>
                <c:pt idx="468">
                  <c:v>-9.6903986929263497E-2</c:v>
                </c:pt>
                <c:pt idx="469">
                  <c:v>-9.8935601478145632E-2</c:v>
                </c:pt>
                <c:pt idx="470">
                  <c:v>-9.9977860012246178E-2</c:v>
                </c:pt>
                <c:pt idx="471">
                  <c:v>-0.10002033994622429</c:v>
                </c:pt>
                <c:pt idx="472">
                  <c:v>-9.9062616480740218E-2</c:v>
                </c:pt>
                <c:pt idx="473">
                  <c:v>-9.7114266850448522E-2</c:v>
                </c:pt>
                <c:pt idx="474">
                  <c:v>-9.4194774551652552E-2</c:v>
                </c:pt>
                <c:pt idx="475">
                  <c:v>-9.0333334507340102E-2</c:v>
                </c:pt>
                <c:pt idx="476">
                  <c:v>-8.5568561117954287E-2</c:v>
                </c:pt>
                <c:pt idx="477">
                  <c:v>-7.9948102117388384E-2</c:v>
                </c:pt>
                <c:pt idx="478">
                  <c:v>-7.3528162095649136E-2</c:v>
                </c:pt>
                <c:pt idx="479">
                  <c:v>-6.637294045295343E-2</c:v>
                </c:pt>
                <c:pt idx="480">
                  <c:v>-5.8553989405728216E-2</c:v>
                </c:pt>
                <c:pt idx="481">
                  <c:v>-5.0149498464444942E-2</c:v>
                </c:pt>
                <c:pt idx="482">
                  <c:v>-4.124351253851799E-2</c:v>
                </c:pt>
                <c:pt idx="483">
                  <c:v>-3.1925091487205876E-2</c:v>
                </c:pt>
                <c:pt idx="484">
                  <c:v>-2.2287419521021715E-2</c:v>
                </c:pt>
                <c:pt idx="485">
                  <c:v>-1.242687335962645E-2</c:v>
                </c:pt>
                <c:pt idx="486">
                  <c:v>-2.4420584646358007E-3</c:v>
                </c:pt>
                <c:pt idx="487">
                  <c:v>7.5671770150012047E-3</c:v>
                </c:pt>
                <c:pt idx="488">
                  <c:v>1.7500740724488199E-2</c:v>
                </c:pt>
                <c:pt idx="489">
                  <c:v>2.7259297026730321E-2</c:v>
                </c:pt>
                <c:pt idx="490">
                  <c:v>3.674526035870597E-2</c:v>
                </c:pt>
                <c:pt idx="491">
                  <c:v>4.5863771087093733E-2</c:v>
                </c:pt>
                <c:pt idx="492">
                  <c:v>5.452364410461058E-2</c:v>
                </c:pt>
                <c:pt idx="493">
                  <c:v>6.2638280681081349E-2</c:v>
                </c:pt>
                <c:pt idx="494">
                  <c:v>7.0126534450741934E-2</c:v>
                </c:pt>
                <c:pt idx="495">
                  <c:v>7.6913522875894466E-2</c:v>
                </c:pt>
                <c:pt idx="496">
                  <c:v>8.2931376072288079E-2</c:v>
                </c:pt>
                <c:pt idx="497">
                  <c:v>8.8119915507958849E-2</c:v>
                </c:pt>
                <c:pt idx="498">
                  <c:v>9.2427255788550378E-2</c:v>
                </c:pt>
                <c:pt idx="499">
                  <c:v>9.5810323511256054E-2</c:v>
                </c:pt>
                <c:pt idx="500">
                  <c:v>9.8235287998849216E-2</c:v>
                </c:pt>
              </c:numCache>
            </c:numRef>
          </c:yVal>
          <c:smooth val="1"/>
        </c:ser>
        <c:ser>
          <c:idx val="1"/>
          <c:order val="1"/>
          <c:tx>
            <c:v>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hw_4교시!$F$32:$F$532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hw_4교시!$M$31:$M$532</c:f>
              <c:numCache>
                <c:formatCode>General</c:formatCode>
                <c:ptCount val="502"/>
                <c:pt idx="0">
                  <c:v>0</c:v>
                </c:pt>
                <c:pt idx="1">
                  <c:v>0.50000000000000011</c:v>
                </c:pt>
                <c:pt idx="2">
                  <c:v>0.49505000000000005</c:v>
                </c:pt>
                <c:pt idx="3">
                  <c:v>0.49034750499999996</c:v>
                </c:pt>
                <c:pt idx="4">
                  <c:v>0.48608014455050003</c:v>
                </c:pt>
                <c:pt idx="5">
                  <c:v>0.48241818633343503</c:v>
                </c:pt>
                <c:pt idx="6">
                  <c:v>0.47950774248166611</c:v>
                </c:pt>
                <c:pt idx="7">
                  <c:v>0.47746493970487869</c:v>
                </c:pt>
                <c:pt idx="8">
                  <c:v>0.47637128583386656</c:v>
                </c:pt>
                <c:pt idx="9">
                  <c:v>0.47627041765808309</c:v>
                </c:pt>
                <c:pt idx="10">
                  <c:v>0.47716635981774214</c:v>
                </c:pt>
                <c:pt idx="11">
                  <c:v>0.47902336422067338</c:v>
                </c:pt>
                <c:pt idx="12">
                  <c:v>0.48176733639119962</c:v>
                </c:pt>
                <c:pt idx="13">
                  <c:v>0.48528879183971707</c:v>
                </c:pt>
                <c:pt idx="14">
                  <c:v>0.48944722449382977</c:v>
                </c:pt>
                <c:pt idx="15">
                  <c:v>0.49407671289063876</c:v>
                </c:pt>
                <c:pt idx="16">
                  <c:v>0.49899254044311114</c:v>
                </c:pt>
                <c:pt idx="17">
                  <c:v>0.50399856563190348</c:v>
                </c:pt>
                <c:pt idx="18">
                  <c:v>0.50889504805198282</c:v>
                </c:pt>
                <c:pt idx="19">
                  <c:v>0.51348661805478801</c:v>
                </c:pt>
                <c:pt idx="20">
                  <c:v>0.5175900719972073</c:v>
                </c:pt>
                <c:pt idx="21">
                  <c:v>0.52104168206693791</c:v>
                </c:pt>
                <c:pt idx="22">
                  <c:v>0.52370372902219764</c:v>
                </c:pt>
                <c:pt idx="23">
                  <c:v>0.52546999718947174</c:v>
                </c:pt>
                <c:pt idx="24">
                  <c:v>0.52627001246888594</c:v>
                </c:pt>
                <c:pt idx="25">
                  <c:v>0.52607185425079162</c:v>
                </c:pt>
                <c:pt idx="26">
                  <c:v>0.5248834290480906</c:v>
                </c:pt>
                <c:pt idx="27">
                  <c:v>0.52275215502637085</c:v>
                </c:pt>
                <c:pt idx="28">
                  <c:v>0.51976307001909883</c:v>
                </c:pt>
                <c:pt idx="29">
                  <c:v>0.51603543851806477</c:v>
                </c:pt>
                <c:pt idx="30">
                  <c:v>0.51171799302016019</c:v>
                </c:pt>
                <c:pt idx="31">
                  <c:v>0.50698299960075099</c:v>
                </c:pt>
                <c:pt idx="32">
                  <c:v>0.50201938449727179</c:v>
                </c:pt>
                <c:pt idx="33">
                  <c:v>0.49702519595235134</c:v>
                </c:pt>
                <c:pt idx="34">
                  <c:v>0.49219970208893216</c:v>
                </c:pt>
                <c:pt idx="35">
                  <c:v>0.48773544011216458</c:v>
                </c:pt>
                <c:pt idx="36">
                  <c:v>0.48381053407492164</c:v>
                </c:pt>
                <c:pt idx="37">
                  <c:v>0.48058158772808945</c:v>
                </c:pt>
                <c:pt idx="38">
                  <c:v>0.47817743603090634</c:v>
                </c:pt>
                <c:pt idx="39">
                  <c:v>0.47669400463609002</c:v>
                </c:pt>
                <c:pt idx="40">
                  <c:v>0.47619048245629381</c:v>
                </c:pt>
                <c:pt idx="41">
                  <c:v>0.4766869600264913</c:v>
                </c:pt>
                <c:pt idx="42">
                  <c:v>0.47816362789163191</c:v>
                </c:pt>
                <c:pt idx="43">
                  <c:v>0.48056156700389635</c:v>
                </c:pt>
                <c:pt idx="44">
                  <c:v>0.48378509959270533</c:v>
                </c:pt>
                <c:pt idx="45">
                  <c:v>0.48770560670776542</c:v>
                </c:pt>
                <c:pt idx="46">
                  <c:v>0.49216666011518562</c:v>
                </c:pt>
                <c:pt idx="47">
                  <c:v>0.49699026378400984</c:v>
                </c:pt>
                <c:pt idx="48">
                  <c:v>0.50198395592785217</c:v>
                </c:pt>
                <c:pt idx="49">
                  <c:v>0.50694848823017291</c:v>
                </c:pt>
                <c:pt idx="50">
                  <c:v>0.51168577585210995</c:v>
                </c:pt>
                <c:pt idx="51">
                  <c:v>0.51600680101754781</c:v>
                </c:pt>
                <c:pt idx="52">
                  <c:v>0.51973915482238553</c:v>
                </c:pt>
                <c:pt idx="53">
                  <c:v>0.52273391634980992</c:v>
                </c:pt>
                <c:pt idx="54">
                  <c:v>0.52487159461487698</c:v>
                </c:pt>
                <c:pt idx="55">
                  <c:v>0.52606689625481051</c:v>
                </c:pt>
                <c:pt idx="56">
                  <c:v>0.52627212873417695</c:v>
                </c:pt>
                <c:pt idx="57">
                  <c:v>0.52547910327704972</c:v>
                </c:pt>
                <c:pt idx="58">
                  <c:v>0.52371946159916827</c:v>
                </c:pt>
                <c:pt idx="59">
                  <c:v>0.52106341340347995</c:v>
                </c:pt>
                <c:pt idx="60">
                  <c:v>0.51761693501299266</c:v>
                </c:pt>
                <c:pt idx="61">
                  <c:v>0.51351754091548707</c:v>
                </c:pt>
                <c:pt idx="62">
                  <c:v>0.50892879693545345</c:v>
                </c:pt>
                <c:pt idx="63">
                  <c:v>0.50403379395769532</c:v>
                </c:pt>
                <c:pt idx="64">
                  <c:v>0.49902784260102506</c:v>
                </c:pt>
                <c:pt idx="65">
                  <c:v>0.49411068032457406</c:v>
                </c:pt>
                <c:pt idx="66">
                  <c:v>0.48947850190317244</c:v>
                </c:pt>
                <c:pt idx="67">
                  <c:v>0.48531613125583417</c:v>
                </c:pt>
                <c:pt idx="68">
                  <c:v>0.4817896469713881</c:v>
                </c:pt>
                <c:pt idx="69">
                  <c:v>0.47903975577278368</c:v>
                </c:pt>
                <c:pt idx="70">
                  <c:v>0.47717617831884518</c:v>
                </c:pt>
                <c:pt idx="71">
                  <c:v>0.47627327134998476</c:v>
                </c:pt>
                <c:pt idx="72">
                  <c:v>0.47636706085425989</c:v>
                </c:pt>
                <c:pt idx="73">
                  <c:v>0.47745380463045006</c:v>
                </c:pt>
                <c:pt idx="74">
                  <c:v>0.4794901416018853</c:v>
                </c:pt>
                <c:pt idx="75">
                  <c:v>0.48239482192340533</c:v>
                </c:pt>
                <c:pt idx="76">
                  <c:v>0.48605194885018149</c:v>
                </c:pt>
                <c:pt idx="77">
                  <c:v>0.49031560301783533</c:v>
                </c:pt>
                <c:pt idx="78">
                  <c:v>0.49501566462507757</c:v>
                </c:pt>
                <c:pt idx="79">
                  <c:v>0.49996460121377917</c:v>
                </c:pt>
                <c:pt idx="80">
                  <c:v>0.50496495021405097</c:v>
                </c:pt>
                <c:pt idx="81">
                  <c:v>0.50981719770078215</c:v>
                </c:pt>
                <c:pt idx="82">
                  <c:v>0.5143277389992521</c:v>
                </c:pt>
                <c:pt idx="83">
                  <c:v>0.51831660351165187</c:v>
                </c:pt>
                <c:pt idx="84">
                  <c:v>0.52162463554393668</c:v>
                </c:pt>
                <c:pt idx="85">
                  <c:v>0.52411984461801853</c:v>
                </c:pt>
                <c:pt idx="86">
                  <c:v>0.52570267189184139</c:v>
                </c:pt>
                <c:pt idx="87">
                  <c:v>0.52630996255717966</c:v>
                </c:pt>
                <c:pt idx="88">
                  <c:v>0.52591748571648655</c:v>
                </c:pt>
                <c:pt idx="89">
                  <c:v>0.52454090119570573</c:v>
                </c:pt>
                <c:pt idx="90">
                  <c:v>0.52223513471721605</c:v>
                </c:pt>
                <c:pt idx="91">
                  <c:v>0.51909218636350951</c:v>
                </c:pt>
                <c:pt idx="92">
                  <c:v>0.5152374597738989</c:v>
                </c:pt>
                <c:pt idx="93">
                  <c:v>0.51082475853930964</c:v>
                </c:pt>
                <c:pt idx="94">
                  <c:v>0.50603014943900204</c:v>
                </c:pt>
                <c:pt idx="95">
                  <c:v>0.50104493737607825</c:v>
                </c:pt>
                <c:pt idx="96">
                  <c:v>0.49606803231184882</c:v>
                </c:pt>
                <c:pt idx="97">
                  <c:v>0.49129801275837681</c:v>
                </c:pt>
                <c:pt idx="98">
                  <c:v>0.48692520249584531</c:v>
                </c:pt>
                <c:pt idx="99">
                  <c:v>0.48312407665372964</c:v>
                </c:pt>
                <c:pt idx="100">
                  <c:v>0.48004630015313016</c:v>
                </c:pt>
                <c:pt idx="101">
                  <c:v>0.47781467627642071</c:v>
                </c:pt>
                <c:pt idx="102">
                  <c:v>0.47651824681628208</c:v>
                </c:pt>
                <c:pt idx="103">
                  <c:v>0.47620873930817387</c:v>
                </c:pt>
                <c:pt idx="104">
                  <c:v>0.47689850310166937</c:v>
                </c:pt>
                <c:pt idx="105">
                  <c:v>0.47856001662140824</c:v>
                </c:pt>
                <c:pt idx="106">
                  <c:v>0.48112698547795296</c:v>
                </c:pt>
                <c:pt idx="107">
                  <c:v>0.48449698761392729</c:v>
                </c:pt>
                <c:pt idx="108">
                  <c:v>0.48853555994410597</c:v>
                </c:pt>
                <c:pt idx="109">
                  <c:v>0.49308156343251469</c:v>
                </c:pt>
                <c:pt idx="110">
                  <c:v>0.49795361253996612</c:v>
                </c:pt>
                <c:pt idx="111">
                  <c:v>0.50295731250707287</c:v>
                </c:pt>
                <c:pt idx="112">
                  <c:v>0.50789301570514733</c:v>
                </c:pt>
                <c:pt idx="113">
                  <c:v>0.51256378757658649</c:v>
                </c:pt>
                <c:pt idx="114">
                  <c:v>0.51678326432371968</c:v>
                </c:pt>
                <c:pt idx="115">
                  <c:v>0.52038308882433659</c:v>
                </c:pt>
                <c:pt idx="116">
                  <c:v>0.52321962808086231</c:v>
                </c:pt>
                <c:pt idx="117">
                  <c:v>0.52517970417696147</c:v>
                </c:pt>
                <c:pt idx="118">
                  <c:v>0.52618511007640012</c:v>
                </c:pt>
                <c:pt idx="119">
                  <c:v>0.52619573008379017</c:v>
                </c:pt>
                <c:pt idx="120">
                  <c:v>0.52521114046083706</c:v>
                </c:pt>
                <c:pt idx="121">
                  <c:v>0.52327062633349652</c:v>
                </c:pt>
                <c:pt idx="122">
                  <c:v>0.52045161421544939</c:v>
                </c:pt>
                <c:pt idx="123">
                  <c:v>0.51686658269020591</c:v>
                </c:pt>
                <c:pt idx="124">
                  <c:v>0.51265857451562313</c:v>
                </c:pt>
                <c:pt idx="125">
                  <c:v>0.50799548921786675</c:v>
                </c:pt>
                <c:pt idx="126">
                  <c:v>0.5030633839003178</c:v>
                </c:pt>
                <c:pt idx="127">
                  <c:v>0.49805904956514579</c:v>
                </c:pt>
                <c:pt idx="128">
                  <c:v>0.49318215915232466</c:v>
                </c:pt>
                <c:pt idx="129">
                  <c:v>0.48862730058932557</c:v>
                </c:pt>
                <c:pt idx="130">
                  <c:v>0.48457621273281248</c:v>
                </c:pt>
                <c:pt idx="131">
                  <c:v>0.48119053398826012</c:v>
                </c:pt>
                <c:pt idx="132">
                  <c:v>0.47860535293757611</c:v>
                </c:pt>
                <c:pt idx="133">
                  <c:v>0.47692381830468278</c:v>
                </c:pt>
                <c:pt idx="134">
                  <c:v>0.47621302332143256</c:v>
                </c:pt>
                <c:pt idx="135">
                  <c:v>0.4765013287076571</c:v>
                </c:pt>
                <c:pt idx="136">
                  <c:v>0.47777723107844627</c:v>
                </c:pt>
                <c:pt idx="137">
                  <c:v>0.47998982192920525</c:v>
                </c:pt>
                <c:pt idx="138">
                  <c:v>0.48305081888498896</c:v>
                </c:pt>
                <c:pt idx="139">
                  <c:v>0.48683808816726154</c:v>
                </c:pt>
                <c:pt idx="140">
                  <c:v>0.49120051773166035</c:v>
                </c:pt>
                <c:pt idx="141">
                  <c:v>0.4959640466385658</c:v>
                </c:pt>
                <c:pt idx="142">
                  <c:v>0.50093861008459217</c:v>
                </c:pt>
                <c:pt idx="143">
                  <c:v>0.50592572298824368</c:v>
                </c:pt>
                <c:pt idx="144">
                  <c:v>0.51072639954466414</c:v>
                </c:pt>
                <c:pt idx="145">
                  <c:v>0.51514909275925247</c:v>
                </c:pt>
                <c:pt idx="146">
                  <c:v>0.51901733717274656</c:v>
                </c:pt>
                <c:pt idx="147">
                  <c:v>0.52217678983304794</c:v>
                </c:pt>
                <c:pt idx="148">
                  <c:v>0.52450138857901085</c:v>
                </c:pt>
                <c:pt idx="149">
                  <c:v>0.52589838192067095</c:v>
                </c:pt>
                <c:pt idx="150">
                  <c:v>0.5263120298236964</c:v>
                </c:pt>
                <c:pt idx="151">
                  <c:v>0.52572582773675625</c:v>
                </c:pt>
                <c:pt idx="152">
                  <c:v>0.52416316512311945</c:v>
                </c:pt>
                <c:pt idx="153">
                  <c:v>0.52168639222107016</c:v>
                </c:pt>
                <c:pt idx="154">
                  <c:v>0.51839433226940013</c:v>
                </c:pt>
                <c:pt idx="155">
                  <c:v>0.51441833846018092</c:v>
                </c:pt>
                <c:pt idx="156">
                  <c:v>0.50991705294640055</c:v>
                </c:pt>
                <c:pt idx="157">
                  <c:v>0.50507007702005868</c:v>
                </c:pt>
                <c:pt idx="158">
                  <c:v>0.5000708050206164</c:v>
                </c:pt>
                <c:pt idx="159">
                  <c:v>0.49511870790085161</c:v>
                </c:pt>
                <c:pt idx="160">
                  <c:v>0.49041137433584259</c:v>
                </c:pt>
                <c:pt idx="161">
                  <c:v>0.48613662693483356</c:v>
                </c:pt>
                <c:pt idx="162">
                  <c:v>0.48246502811912467</c:v>
                </c:pt>
                <c:pt idx="163">
                  <c:v>0.47954307468146251</c:v>
                </c:pt>
                <c:pt idx="164">
                  <c:v>0.47748735256401009</c:v>
                </c:pt>
                <c:pt idx="165">
                  <c:v>0.47637988507925344</c:v>
                </c:pt>
                <c:pt idx="166">
                  <c:v>0.47626486017983466</c:v>
                </c:pt>
                <c:pt idx="167">
                  <c:v>0.47714686735924045</c:v>
                </c:pt>
                <c:pt idx="168">
                  <c:v>0.47899071453101238</c:v>
                </c:pt>
                <c:pt idx="169">
                  <c:v>0.48172283219299689</c:v>
                </c:pt>
                <c:pt idx="170">
                  <c:v>0.48523420885048085</c:v>
                </c:pt>
                <c:pt idx="171">
                  <c:v>0.4893847405748305</c:v>
                </c:pt>
                <c:pt idx="172">
                  <c:v>0.49400882115024441</c:v>
                </c:pt>
                <c:pt idx="173">
                  <c:v>0.49892194976176357</c:v>
                </c:pt>
                <c:pt idx="174">
                  <c:v>0.50392809257778826</c:v>
                </c:pt>
                <c:pt idx="175">
                  <c:v>0.50882750449995917</c:v>
                </c:pt>
                <c:pt idx="176">
                  <c:v>0.51342469899258159</c:v>
                </c:pt>
                <c:pt idx="177">
                  <c:v>0.51753624799539999</c:v>
                </c:pt>
                <c:pt idx="178">
                  <c:v>0.52099810070320185</c:v>
                </c:pt>
                <c:pt idx="179">
                  <c:v>0.52367212919294592</c:v>
                </c:pt>
                <c:pt idx="180">
                  <c:v>0.52545163972789144</c:v>
                </c:pt>
                <c:pt idx="181">
                  <c:v>0.52626562983769398</c:v>
                </c:pt>
                <c:pt idx="182">
                  <c:v>0.52608162131697256</c:v>
                </c:pt>
                <c:pt idx="183">
                  <c:v>0.52490695610570393</c:v>
                </c:pt>
                <c:pt idx="184">
                  <c:v>0.5227885033458175</c:v>
                </c:pt>
                <c:pt idx="185">
                  <c:v>0.51981078930243307</c:v>
                </c:pt>
                <c:pt idx="186">
                  <c:v>0.51609262476588136</c:v>
                </c:pt>
                <c:pt idx="187">
                  <c:v>0.51178236450117098</c:v>
                </c:pt>
                <c:pt idx="188">
                  <c:v>0.50705198789286399</c:v>
                </c:pt>
                <c:pt idx="189">
                  <c:v>0.50209023696763133</c:v>
                </c:pt>
                <c:pt idx="190">
                  <c:v>0.49709508558739035</c:v>
                </c:pt>
                <c:pt idx="191">
                  <c:v>0.49226584029221249</c:v>
                </c:pt>
                <c:pt idx="192">
                  <c:v>0.48779518796937527</c:v>
                </c:pt>
                <c:pt idx="193">
                  <c:v>0.48386150764656005</c:v>
                </c:pt>
                <c:pt idx="194">
                  <c:v>0.4806217531686468</c:v>
                </c:pt>
                <c:pt idx="195">
                  <c:v>0.47820519073930468</c:v>
                </c:pt>
                <c:pt idx="196">
                  <c:v>0.4767082411994642</c:v>
                </c:pt>
                <c:pt idx="197">
                  <c:v>0.47619063283576502</c:v>
                </c:pt>
                <c:pt idx="198">
                  <c:v>0.47667301822191882</c:v>
                </c:pt>
                <c:pt idx="199">
                  <c:v>0.47813615018101796</c:v>
                </c:pt>
                <c:pt idx="200">
                  <c:v>0.48052164974789446</c:v>
                </c:pt>
                <c:pt idx="201">
                  <c:v>0.48373433548982991</c:v>
                </c:pt>
                <c:pt idx="202">
                  <c:v>0.48764602124572137</c:v>
                </c:pt>
                <c:pt idx="203">
                  <c:v>0.49210063075390814</c:v>
                </c:pt>
                <c:pt idx="204">
                  <c:v>0.49692042509501427</c:v>
                </c:pt>
                <c:pt idx="205">
                  <c:v>0.50191309447482879</c:v>
                </c:pt>
                <c:pt idx="206">
                  <c:v>0.50687943138509783</c:v>
                </c:pt>
                <c:pt idx="207">
                  <c:v>0.51162127898310172</c:v>
                </c:pt>
                <c:pt idx="208">
                  <c:v>0.51594943754967937</c:v>
                </c:pt>
                <c:pt idx="209">
                  <c:v>0.51969121355802517</c:v>
                </c:pt>
                <c:pt idx="210">
                  <c:v>0.52269731014540532</c:v>
                </c:pt>
                <c:pt idx="211">
                  <c:v>0.52484778405798405</c:v>
                </c:pt>
                <c:pt idx="212">
                  <c:v>0.52605683138664916</c:v>
                </c:pt>
                <c:pt idx="213">
                  <c:v>0.52627621114298684</c:v>
                </c:pt>
                <c:pt idx="214">
                  <c:v>0.52549717007471941</c:v>
                </c:pt>
                <c:pt idx="215">
                  <c:v>0.52375079192047047</c:v>
                </c:pt>
                <c:pt idx="216">
                  <c:v>0.52110675716859478</c:v>
                </c:pt>
                <c:pt idx="217">
                  <c:v>0.51767056280569201</c:v>
                </c:pt>
                <c:pt idx="218">
                  <c:v>0.51357931298684245</c:v>
                </c:pt>
                <c:pt idx="219">
                  <c:v>0.50899624857981729</c:v>
                </c:pt>
                <c:pt idx="220">
                  <c:v>0.50410423385445779</c:v>
                </c:pt>
                <c:pt idx="221">
                  <c:v>0.49909846019830501</c:v>
                </c:pt>
                <c:pt idx="222">
                  <c:v>0.49417865798024024</c:v>
                </c:pt>
                <c:pt idx="223">
                  <c:v>0.48954112730876342</c:v>
                </c:pt>
                <c:pt idx="224">
                  <c:v>0.48537090565766727</c:v>
                </c:pt>
                <c:pt idx="225">
                  <c:v>0.4818343848708298</c:v>
                </c:pt>
                <c:pt idx="226">
                  <c:v>0.47907267212764648</c:v>
                </c:pt>
                <c:pt idx="227">
                  <c:v>0.47719595976656976</c:v>
                </c:pt>
                <c:pt idx="228">
                  <c:v>0.47627912861080701</c:v>
                </c:pt>
                <c:pt idx="229">
                  <c:v>0.47635876022347301</c:v>
                </c:pt>
                <c:pt idx="230">
                  <c:v>0.47743167730322233</c:v>
                </c:pt>
                <c:pt idx="231">
                  <c:v>0.47945507045857311</c:v>
                </c:pt>
                <c:pt idx="232">
                  <c:v>0.48234820630262654</c:v>
                </c:pt>
                <c:pt idx="233">
                  <c:v>0.48599564871520512</c:v>
                </c:pt>
                <c:pt idx="234">
                  <c:v>0.49025186474404731</c:v>
                </c:pt>
                <c:pt idx="235">
                  <c:v>0.4949470313696015</c:v>
                </c:pt>
                <c:pt idx="236">
                  <c:v>0.49989381144350903</c:v>
                </c:pt>
                <c:pt idx="237">
                  <c:v>0.5048948284408199</c:v>
                </c:pt>
                <c:pt idx="238">
                  <c:v>0.50975054178334256</c:v>
                </c:pt>
                <c:pt idx="239">
                  <c:v>0.51426720850870933</c:v>
                </c:pt>
                <c:pt idx="240">
                  <c:v>0.51826461361457898</c:v>
                </c:pt>
                <c:pt idx="241">
                  <c:v>0.52158326063722638</c:v>
                </c:pt>
                <c:pt idx="242">
                  <c:v>0.52409073556044872</c:v>
                </c:pt>
                <c:pt idx="243">
                  <c:v>0.52568699013480891</c:v>
                </c:pt>
                <c:pt idx="244">
                  <c:v>0.5263083338027903</c:v>
                </c:pt>
                <c:pt idx="245">
                  <c:v>0.52592997495204019</c:v>
                </c:pt>
                <c:pt idx="246">
                  <c:v>0.52456701010070372</c:v>
                </c:pt>
                <c:pt idx="247">
                  <c:v>0.52227382154634916</c:v>
                </c:pt>
                <c:pt idx="248">
                  <c:v>0.51914190751229494</c:v>
                </c:pt>
                <c:pt idx="249">
                  <c:v>0.51529623136850033</c:v>
                </c:pt>
                <c:pt idx="250">
                  <c:v>0.5108902355931022</c:v>
                </c:pt>
                <c:pt idx="251">
                  <c:v>0.50609971941753973</c:v>
                </c:pt>
                <c:pt idx="252">
                  <c:v>0.50111582443721669</c:v>
                </c:pt>
                <c:pt idx="253">
                  <c:v>0.49613740806184919</c:v>
                </c:pt>
                <c:pt idx="254">
                  <c:v>0.4913631091048134</c:v>
                </c:pt>
                <c:pt idx="255">
                  <c:v>0.48698342209449585</c:v>
                </c:pt>
                <c:pt idx="256">
                  <c:v>0.48317309654260765</c:v>
                </c:pt>
                <c:pt idx="257">
                  <c:v>0.48008416443866953</c:v>
                </c:pt>
                <c:pt idx="258">
                  <c:v>0.47783987417362839</c:v>
                </c:pt>
                <c:pt idx="259">
                  <c:v>0.47652977292905924</c:v>
                </c:pt>
                <c:pt idx="260">
                  <c:v>0.47620613374462062</c:v>
                </c:pt>
                <c:pt idx="261">
                  <c:v>0.47688186982377156</c:v>
                </c:pt>
                <c:pt idx="262">
                  <c:v>0.47853001929695382</c:v>
                </c:pt>
                <c:pt idx="263">
                  <c:v>0.48108482100018785</c:v>
                </c:pt>
                <c:pt idx="264">
                  <c:v>0.48444433834551404</c:v>
                </c:pt>
                <c:pt idx="265">
                  <c:v>0.48847452659085444</c:v>
                </c:pt>
                <c:pt idx="266">
                  <c:v>0.49301458122521935</c:v>
                </c:pt>
                <c:pt idx="267">
                  <c:v>0.49788335406869827</c:v>
                </c:pt>
                <c:pt idx="268">
                  <c:v>0.50288658108483575</c:v>
                </c:pt>
                <c:pt idx="269">
                  <c:v>0.50782463351568852</c:v>
                </c:pt>
                <c:pt idx="270">
                  <c:v>0.51250048306926499</c:v>
                </c:pt>
                <c:pt idx="271">
                  <c:v>0.51672756334837799</c:v>
                </c:pt>
                <c:pt idx="272">
                  <c:v>0.52033721384989029</c:v>
                </c:pt>
                <c:pt idx="273">
                  <c:v>0.52318540951879222</c:v>
                </c:pt>
                <c:pt idx="274">
                  <c:v>0.52515850734789393</c:v>
                </c:pt>
                <c:pt idx="275">
                  <c:v>0.52617778073381494</c:v>
                </c:pt>
                <c:pt idx="276">
                  <c:v>0.5262025606684565</c:v>
                </c:pt>
                <c:pt idx="277">
                  <c:v>0.52523185843242648</c:v>
                </c:pt>
                <c:pt idx="278">
                  <c:v>0.5233044050449428</c:v>
                </c:pt>
                <c:pt idx="279">
                  <c:v>0.5204971058961656</c:v>
                </c:pt>
                <c:pt idx="280">
                  <c:v>0.51692197222213165</c:v>
                </c:pt>
                <c:pt idx="281">
                  <c:v>0.51272165185643426</c:v>
                </c:pt>
                <c:pt idx="282">
                  <c:v>0.50806373758166534</c:v>
                </c:pt>
                <c:pt idx="283">
                  <c:v>0.50313408017738803</c:v>
                </c:pt>
                <c:pt idx="284">
                  <c:v>0.49812937297403237</c:v>
                </c:pt>
                <c:pt idx="285">
                  <c:v>0.49324930378901316</c:v>
                </c:pt>
                <c:pt idx="286">
                  <c:v>0.48868858738281185</c:v>
                </c:pt>
                <c:pt idx="287">
                  <c:v>0.48462919634003659</c:v>
                </c:pt>
                <c:pt idx="288">
                  <c:v>0.48123310036329359</c:v>
                </c:pt>
                <c:pt idx="289">
                  <c:v>0.47863580368205538</c:v>
                </c:pt>
                <c:pt idx="290">
                  <c:v>0.47694093843390289</c:v>
                </c:pt>
                <c:pt idx="291">
                  <c:v>0.4762161297422377</c:v>
                </c:pt>
                <c:pt idx="292">
                  <c:v>0.47649029747385718</c:v>
                </c:pt>
                <c:pt idx="293">
                  <c:v>0.47775250233626954</c:v>
                </c:pt>
                <c:pt idx="294">
                  <c:v>0.47995238235546483</c:v>
                </c:pt>
                <c:pt idx="295">
                  <c:v>0.48300216231867688</c:v>
                </c:pt>
                <c:pt idx="296">
                  <c:v>0.48678015600537383</c:v>
                </c:pt>
                <c:pt idx="297">
                  <c:v>0.49113562146745604</c:v>
                </c:pt>
                <c:pt idx="298">
                  <c:v>0.49589477563298712</c:v>
                </c:pt>
                <c:pt idx="299">
                  <c:v>0.50086772825076131</c:v>
                </c:pt>
                <c:pt idx="300">
                  <c:v>0.50585605851133064</c:v>
                </c:pt>
                <c:pt idx="301">
                  <c:v>0.51066073203729734</c:v>
                </c:pt>
                <c:pt idx="302">
                  <c:v>0.51509004235497624</c:v>
                </c:pt>
                <c:pt idx="303">
                  <c:v>0.51896725998269122</c:v>
                </c:pt>
                <c:pt idx="304">
                  <c:v>0.52213768393709692</c:v>
                </c:pt>
                <c:pt idx="305">
                  <c:v>0.52447481430241216</c:v>
                </c:pt>
                <c:pt idx="306">
                  <c:v>0.52588539957706126</c:v>
                </c:pt>
                <c:pt idx="307">
                  <c:v>0.52631315740858542</c:v>
                </c:pt>
                <c:pt idx="308">
                  <c:v>0.52574102025950697</c:v>
                </c:pt>
                <c:pt idx="309">
                  <c:v>0.52419181640207424</c:v>
                </c:pt>
                <c:pt idx="310">
                  <c:v>0.52172735907019874</c:v>
                </c:pt>
                <c:pt idx="311">
                  <c:v>0.51844598011142196</c:v>
                </c:pt>
                <c:pt idx="312">
                  <c:v>0.5144786065461997</c:v>
                </c:pt>
                <c:pt idx="313">
                  <c:v>0.50998353657978368</c:v>
                </c:pt>
                <c:pt idx="314">
                  <c:v>0.50514012350383453</c:v>
                </c:pt>
                <c:pt idx="315">
                  <c:v>0.50014161950008196</c:v>
                </c:pt>
                <c:pt idx="316">
                  <c:v>0.49518746487827653</c:v>
                </c:pt>
                <c:pt idx="317">
                  <c:v>0.49047533040782726</c:v>
                </c:pt>
                <c:pt idx="318">
                  <c:v>0.48619323025410593</c:v>
                </c:pt>
                <c:pt idx="319">
                  <c:v>0.48251202021324546</c:v>
                </c:pt>
                <c:pt idx="320">
                  <c:v>0.47957858056587671</c:v>
                </c:pt>
                <c:pt idx="321">
                  <c:v>0.47750995555392928</c:v>
                </c:pt>
                <c:pt idx="322">
                  <c:v>0.47638868331538009</c:v>
                </c:pt>
                <c:pt idx="323">
                  <c:v>0.47625950261254701</c:v>
                </c:pt>
                <c:pt idx="324">
                  <c:v>0.47712756775547321</c:v>
                </c:pt>
                <c:pt idx="325">
                  <c:v>0.47895824294495626</c:v>
                </c:pt>
                <c:pt idx="326">
                  <c:v>0.48167848424093512</c:v>
                </c:pt>
                <c:pt idx="327">
                  <c:v>0.4851797540157009</c:v>
                </c:pt>
                <c:pt idx="328">
                  <c:v>0.48932235160523985</c:v>
                </c:pt>
                <c:pt idx="329">
                  <c:v>0.49394098736573011</c:v>
                </c:pt>
                <c:pt idx="330">
                  <c:v>0.49885137773032712</c:v>
                </c:pt>
                <c:pt idx="331">
                  <c:v>0.50385759812348452</c:v>
                </c:pt>
                <c:pt idx="332">
                  <c:v>0.5087599003515143</c:v>
                </c:pt>
                <c:pt idx="333">
                  <c:v>0.51336268255551909</c:v>
                </c:pt>
                <c:pt idx="334">
                  <c:v>0.51748229372555821</c:v>
                </c:pt>
                <c:pt idx="335">
                  <c:v>0.52095436137594742</c:v>
                </c:pt>
                <c:pt idx="336">
                  <c:v>0.52364035000743658</c:v>
                </c:pt>
                <c:pt idx="337">
                  <c:v>0.52543308867362881</c:v>
                </c:pt>
                <c:pt idx="338">
                  <c:v>0.52626104710174326</c:v>
                </c:pt>
                <c:pt idx="339">
                  <c:v>0.52609118975049807</c:v>
                </c:pt>
                <c:pt idx="340">
                  <c:v>0.52493029392820789</c:v>
                </c:pt>
                <c:pt idx="341">
                  <c:v>0.52282467937818233</c:v>
                </c:pt>
                <c:pt idx="342">
                  <c:v>0.51985836012096676</c:v>
                </c:pt>
                <c:pt idx="343">
                  <c:v>0.51614969229492502</c:v>
                </c:pt>
                <c:pt idx="344">
                  <c:v>0.51184665174631538</c:v>
                </c:pt>
                <c:pt idx="345">
                  <c:v>0.50712092979302803</c:v>
                </c:pt>
                <c:pt idx="346">
                  <c:v>0.50216108274099835</c:v>
                </c:pt>
                <c:pt idx="347">
                  <c:v>0.49716500848760314</c:v>
                </c:pt>
                <c:pt idx="348">
                  <c:v>0.49233205039555206</c:v>
                </c:pt>
                <c:pt idx="349">
                  <c:v>0.48785504349271885</c:v>
                </c:pt>
                <c:pt idx="350">
                  <c:v>0.48391262035452581</c:v>
                </c:pt>
                <c:pt idx="351">
                  <c:v>0.48066208366418728</c:v>
                </c:pt>
                <c:pt idx="352">
                  <c:v>0.47823312983564736</c:v>
                </c:pt>
                <c:pt idx="353">
                  <c:v>0.47672267412666525</c:v>
                </c:pt>
                <c:pt idx="354">
                  <c:v>0.4761909837200291</c:v>
                </c:pt>
                <c:pt idx="355">
                  <c:v>0.47665927306296363</c:v>
                </c:pt>
                <c:pt idx="356">
                  <c:v>0.47810885741068593</c:v>
                </c:pt>
                <c:pt idx="357">
                  <c:v>0.48048189834772165</c:v>
                </c:pt>
                <c:pt idx="358">
                  <c:v>0.48368371154068335</c:v>
                </c:pt>
                <c:pt idx="359">
                  <c:v>0.48758654464317153</c:v>
                </c:pt>
                <c:pt idx="360">
                  <c:v>0.49203467461439698</c:v>
                </c:pt>
                <c:pt idx="361">
                  <c:v>0.49685062106850836</c:v>
                </c:pt>
                <c:pt idx="362">
                  <c:v>0.50184222774198572</c:v>
                </c:pt>
                <c:pt idx="363">
                  <c:v>0.5068103295285582</c:v>
                </c:pt>
                <c:pt idx="364">
                  <c:v>0.5115566991669408</c:v>
                </c:pt>
                <c:pt idx="365">
                  <c:v>0.51589195650856268</c:v>
                </c:pt>
                <c:pt idx="366">
                  <c:v>0.51964312478549246</c:v>
                </c:pt>
                <c:pt idx="367">
                  <c:v>0.52266053238348142</c:v>
                </c:pt>
                <c:pt idx="368">
                  <c:v>0.52482378473936897</c:v>
                </c:pt>
                <c:pt idx="369">
                  <c:v>0.52604656808415584</c:v>
                </c:pt>
                <c:pt idx="370">
                  <c:v>0.52628009336238479</c:v>
                </c:pt>
                <c:pt idx="371">
                  <c:v>0.52551504291545437</c:v>
                </c:pt>
                <c:pt idx="372">
                  <c:v>0.52378194225619745</c:v>
                </c:pt>
                <c:pt idx="373">
                  <c:v>0.52114994210091792</c:v>
                </c:pt>
                <c:pt idx="374">
                  <c:v>0.517724059255812</c:v>
                </c:pt>
                <c:pt idx="375">
                  <c:v>0.51364098644639877</c:v>
                </c:pt>
                <c:pt idx="376">
                  <c:v>0.50906363827777446</c:v>
                </c:pt>
                <c:pt idx="377">
                  <c:v>0.50417465094186653</c:v>
                </c:pt>
                <c:pt idx="378">
                  <c:v>0.49916909503337831</c:v>
                </c:pt>
                <c:pt idx="379">
                  <c:v>0.49424669223305795</c:v>
                </c:pt>
                <c:pt idx="380">
                  <c:v>0.48960384641263877</c:v>
                </c:pt>
                <c:pt idx="381">
                  <c:v>0.48542580712035494</c:v>
                </c:pt>
                <c:pt idx="382">
                  <c:v>0.48187927812396913</c:v>
                </c:pt>
                <c:pt idx="383">
                  <c:v>0.47910576593043663</c:v>
                </c:pt>
                <c:pt idx="384">
                  <c:v>0.47721593367627985</c:v>
                </c:pt>
                <c:pt idx="385">
                  <c:v>0.47628518566843925</c:v>
                </c:pt>
                <c:pt idx="386">
                  <c:v>0.47635065875242788</c:v>
                </c:pt>
                <c:pt idx="387">
                  <c:v>0.47740974055219443</c:v>
                </c:pt>
                <c:pt idx="388">
                  <c:v>0.47942017370392853</c:v>
                </c:pt>
                <c:pt idx="389">
                  <c:v>0.48230174192487557</c:v>
                </c:pt>
                <c:pt idx="390">
                  <c:v>0.48593947064302023</c:v>
                </c:pt>
                <c:pt idx="391">
                  <c:v>0.49018821448250799</c:v>
                </c:pt>
                <c:pt idx="392">
                  <c:v>0.49487844856414398</c:v>
                </c:pt>
                <c:pt idx="393">
                  <c:v>0.49982303254807009</c:v>
                </c:pt>
                <c:pt idx="394">
                  <c:v>0.50482467753332849</c:v>
                </c:pt>
                <c:pt idx="395">
                  <c:v>0.50968381788500661</c:v>
                </c:pt>
                <c:pt idx="396">
                  <c:v>0.51420657390307334</c:v>
                </c:pt>
                <c:pt idx="397">
                  <c:v>0.5182124876224069</c:v>
                </c:pt>
                <c:pt idx="398">
                  <c:v>0.52154172308560676</c:v>
                </c:pt>
                <c:pt idx="399">
                  <c:v>0.52406144379769037</c:v>
                </c:pt>
                <c:pt idx="400">
                  <c:v>0.52567111290224633</c:v>
                </c:pt>
                <c:pt idx="401">
                  <c:v>0.52630650460200257</c:v>
                </c:pt>
                <c:pt idx="402">
                  <c:v>0.52594226676813871</c:v>
                </c:pt>
                <c:pt idx="403">
                  <c:v>0.52459293249022587</c:v>
                </c:pt>
                <c:pt idx="404">
                  <c:v>0.5223123402059533</c:v>
                </c:pt>
                <c:pt idx="405">
                  <c:v>0.51919148554746286</c:v>
                </c:pt>
                <c:pt idx="406">
                  <c:v>0.51535489061562889</c:v>
                </c:pt>
                <c:pt idx="407">
                  <c:v>0.51095563554823042</c:v>
                </c:pt>
                <c:pt idx="408">
                  <c:v>0.50616925062245821</c:v>
                </c:pt>
                <c:pt idx="409">
                  <c:v>0.50118671259684977</c:v>
                </c:pt>
                <c:pt idx="410">
                  <c:v>0.49620682473862704</c:v>
                </c:pt>
                <c:pt idx="411">
                  <c:v>0.49142828457333293</c:v>
                </c:pt>
                <c:pt idx="412">
                  <c:v>0.48704175585356202</c:v>
                </c:pt>
                <c:pt idx="413">
                  <c:v>0.48322226107523475</c:v>
                </c:pt>
                <c:pt idx="414">
                  <c:v>0.48012219808000522</c:v>
                </c:pt>
                <c:pt idx="415">
                  <c:v>0.47786525938138358</c:v>
                </c:pt>
                <c:pt idx="416">
                  <c:v>0.47654149683344427</c:v>
                </c:pt>
                <c:pt idx="417">
                  <c:v>0.47620372856185073</c:v>
                </c:pt>
                <c:pt idx="418">
                  <c:v>0.4768654315206392</c:v>
                </c:pt>
                <c:pt idx="419">
                  <c:v>0.47850020376175395</c:v>
                </c:pt>
                <c:pt idx="420">
                  <c:v>0.48104281787277514</c:v>
                </c:pt>
                <c:pt idx="421">
                  <c:v>0.48439182355067201</c:v>
                </c:pt>
                <c:pt idx="422">
                  <c:v>0.48841359546889701</c:v>
                </c:pt>
                <c:pt idx="423">
                  <c:v>0.49294766492791287</c:v>
                </c:pt>
                <c:pt idx="424">
                  <c:v>0.49781312255630572</c:v>
                </c:pt>
                <c:pt idx="425">
                  <c:v>0.50281583659470108</c:v>
                </c:pt>
                <c:pt idx="426">
                  <c:v>0.50775619875296785</c:v>
                </c:pt>
                <c:pt idx="427">
                  <c:v>0.51243708858099102</c:v>
                </c:pt>
                <c:pt idx="428">
                  <c:v>0.51667173857463333</c:v>
                </c:pt>
                <c:pt idx="429">
                  <c:v>0.52029118619914705</c:v>
                </c:pt>
                <c:pt idx="430">
                  <c:v>0.52315101549431464</c:v>
                </c:pt>
                <c:pt idx="431">
                  <c:v>0.52513711927125906</c:v>
                </c:pt>
                <c:pt idx="432">
                  <c:v>0.52617025198928047</c:v>
                </c:pt>
                <c:pt idx="433">
                  <c:v>0.52620919165292912</c:v>
                </c:pt>
                <c:pt idx="434">
                  <c:v>0.5252523845696262</c:v>
                </c:pt>
                <c:pt idx="435">
                  <c:v>0.52333800734199498</c:v>
                </c:pt>
                <c:pt idx="436">
                  <c:v>0.52054244362141766</c:v>
                </c:pt>
                <c:pt idx="437">
                  <c:v>0.51697723640034621</c:v>
                </c:pt>
                <c:pt idx="438">
                  <c:v>0.51278463744690084</c:v>
                </c:pt>
                <c:pt idx="439">
                  <c:v>0.50813193145932412</c:v>
                </c:pt>
                <c:pt idx="440">
                  <c:v>0.50320476140652037</c:v>
                </c:pt>
                <c:pt idx="441">
                  <c:v>0.49819972137359531</c:v>
                </c:pt>
                <c:pt idx="442">
                  <c:v>0.49331651245786479</c:v>
                </c:pt>
                <c:pt idx="443">
                  <c:v>0.48874997469506509</c:v>
                </c:pt>
                <c:pt idx="444">
                  <c:v>0.48468231294193248</c:v>
                </c:pt>
                <c:pt idx="445">
                  <c:v>0.48127582690241594</c:v>
                </c:pt>
                <c:pt idx="446">
                  <c:v>0.47866643536949344</c:v>
                </c:pt>
                <c:pt idx="447">
                  <c:v>0.47695825306532813</c:v>
                </c:pt>
                <c:pt idx="448">
                  <c:v>0.47621943646385612</c:v>
                </c:pt>
                <c:pt idx="449">
                  <c:v>0.47647946434747612</c:v>
                </c:pt>
                <c:pt idx="450">
                  <c:v>0.47772796160363168</c:v>
                </c:pt>
                <c:pt idx="451">
                  <c:v>0.47991511319180219</c:v>
                </c:pt>
                <c:pt idx="452">
                  <c:v>0.48295365176361971</c:v>
                </c:pt>
                <c:pt idx="453">
                  <c:v>0.48672233963006933</c:v>
                </c:pt>
                <c:pt idx="454">
                  <c:v>0.49107080614527848</c:v>
                </c:pt>
                <c:pt idx="455">
                  <c:v>0.4958255474952909</c:v>
                </c:pt>
                <c:pt idx="456">
                  <c:v>0.50079684950024117</c:v>
                </c:pt>
                <c:pt idx="457">
                  <c:v>0.50578635721013254</c:v>
                </c:pt>
                <c:pt idx="458">
                  <c:v>0.51059498926733859</c:v>
                </c:pt>
                <c:pt idx="459">
                  <c:v>0.51503088125277796</c:v>
                </c:pt>
                <c:pt idx="460">
                  <c:v>0.51891704107623138</c:v>
                </c:pt>
                <c:pt idx="461">
                  <c:v>0.52209841096074361</c:v>
                </c:pt>
                <c:pt idx="462">
                  <c:v>0.52444805424792162</c:v>
                </c:pt>
                <c:pt idx="463">
                  <c:v>0.52587222017060742</c:v>
                </c:pt>
                <c:pt idx="464">
                  <c:v>0.52631408450848616</c:v>
                </c:pt>
                <c:pt idx="465">
                  <c:v>0.52575601687447626</c:v>
                </c:pt>
                <c:pt idx="466">
                  <c:v>0.52422028416717437</c:v>
                </c:pt>
                <c:pt idx="467">
                  <c:v>0.52176816212160237</c:v>
                </c:pt>
                <c:pt idx="468">
                  <c:v>0.51849749040737847</c:v>
                </c:pt>
                <c:pt idx="469">
                  <c:v>0.51453876882590022</c:v>
                </c:pt>
                <c:pt idx="470">
                  <c:v>0.51004995036826761</c:v>
                </c:pt>
                <c:pt idx="471">
                  <c:v>0.50521013889094191</c:v>
                </c:pt>
                <c:pt idx="472">
                  <c:v>0.5002124428718675</c:v>
                </c:pt>
                <c:pt idx="473">
                  <c:v>0.49525627038220554</c:v>
                </c:pt>
                <c:pt idx="474">
                  <c:v>0.49053937270429271</c:v>
                </c:pt>
                <c:pt idx="475">
                  <c:v>0.48624995405547927</c:v>
                </c:pt>
                <c:pt idx="476">
                  <c:v>0.48255916223985218</c:v>
                </c:pt>
                <c:pt idx="477">
                  <c:v>0.47961425985085482</c:v>
                </c:pt>
                <c:pt idx="478">
                  <c:v>0.47753274849380789</c:v>
                </c:pt>
                <c:pt idx="479">
                  <c:v>0.47639768047185832</c:v>
                </c:pt>
                <c:pt idx="480">
                  <c:v>0.47625434499908159</c:v>
                </c:pt>
                <c:pt idx="481">
                  <c:v>0.47710846116084127</c:v>
                </c:pt>
                <c:pt idx="482">
                  <c:v>0.47892594972228364</c:v>
                </c:pt>
                <c:pt idx="483">
                  <c:v>0.48163429288980641</c:v>
                </c:pt>
                <c:pt idx="484">
                  <c:v>0.48512542777102585</c:v>
                </c:pt>
                <c:pt idx="485">
                  <c:v>0.48926005808418133</c:v>
                </c:pt>
                <c:pt idx="486">
                  <c:v>0.49387321207977858</c:v>
                </c:pt>
                <c:pt idx="487">
                  <c:v>0.49878082491339187</c:v>
                </c:pt>
                <c:pt idx="488">
                  <c:v>0.5037870828329607</c:v>
                </c:pt>
                <c:pt idx="489">
                  <c:v>0.50869223614749437</c:v>
                </c:pt>
                <c:pt idx="490">
                  <c:v>0.51330056923974299</c:v>
                </c:pt>
                <c:pt idx="491">
                  <c:v>0.51742820961932656</c:v>
                </c:pt>
                <c:pt idx="492">
                  <c:v>0.52091046443509814</c:v>
                </c:pt>
                <c:pt idx="493">
                  <c:v>0.52360839171990936</c:v>
                </c:pt>
                <c:pt idx="494">
                  <c:v>0.52541434417509625</c:v>
                </c:pt>
                <c:pt idx="495">
                  <c:v>0.52625626429769679</c:v>
                </c:pt>
                <c:pt idx="496">
                  <c:v>0.52610055947481904</c:v>
                </c:pt>
                <c:pt idx="497">
                  <c:v>0.52495344232889596</c:v>
                </c:pt>
                <c:pt idx="498">
                  <c:v>0.52286068283405007</c:v>
                </c:pt>
                <c:pt idx="499">
                  <c:v>0.51990578209412497</c:v>
                </c:pt>
                <c:pt idx="500">
                  <c:v>0.51620664064864474</c:v>
                </c:pt>
                <c:pt idx="501">
                  <c:v>0.51191085424128346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330128"/>
        <c:axId val="260327328"/>
      </c:scatterChart>
      <c:valAx>
        <c:axId val="2603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0327328"/>
        <c:crosses val="autoZero"/>
        <c:crossBetween val="midCat"/>
      </c:valAx>
      <c:valAx>
        <c:axId val="2603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033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</a:t>
            </a:r>
            <a:r>
              <a:rPr lang="en-US" altLang="ko-KR" baseline="0"/>
              <a:t> = 0.1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hw_4교시!$O$32:$O$532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hw_4교시!$P$32:$P$532</c:f>
              <c:numCache>
                <c:formatCode>General</c:formatCode>
                <c:ptCount val="501"/>
                <c:pt idx="0">
                  <c:v>0.1</c:v>
                </c:pt>
                <c:pt idx="1">
                  <c:v>9.9000000000000005E-2</c:v>
                </c:pt>
                <c:pt idx="2">
                  <c:v>9.7108E-2</c:v>
                </c:pt>
                <c:pt idx="3">
                  <c:v>9.4342919999999997E-2</c:v>
                </c:pt>
                <c:pt idx="4">
                  <c:v>9.0732410799999996E-2</c:v>
                </c:pt>
                <c:pt idx="5">
                  <c:v>8.6312577491999998E-2</c:v>
                </c:pt>
                <c:pt idx="6">
                  <c:v>8.1127618409080005E-2</c:v>
                </c:pt>
                <c:pt idx="7">
                  <c:v>7.5229383142069201E-2</c:v>
                </c:pt>
                <c:pt idx="8">
                  <c:v>6.8676854043637714E-2</c:v>
                </c:pt>
                <c:pt idx="9">
                  <c:v>6.1535556404769848E-2</c:v>
                </c:pt>
                <c:pt idx="10">
                  <c:v>5.3876903201854273E-2</c:v>
                </c:pt>
                <c:pt idx="11">
                  <c:v>4.5777480966920164E-2</c:v>
                </c:pt>
                <c:pt idx="12">
                  <c:v>3.7318283922316856E-2</c:v>
                </c:pt>
                <c:pt idx="13">
                  <c:v>2.8583904038490367E-2</c:v>
                </c:pt>
                <c:pt idx="14">
                  <c:v>1.9661685114278973E-2</c:v>
                </c:pt>
                <c:pt idx="15">
                  <c:v>1.0640849338924816E-2</c:v>
                </c:pt>
                <c:pt idx="16">
                  <c:v>1.6116050701813853E-3</c:v>
                </c:pt>
                <c:pt idx="17">
                  <c:v>-7.3357552492638589E-3</c:v>
                </c:pt>
                <c:pt idx="18">
                  <c:v>-1.6111758016216442E-2</c:v>
                </c:pt>
                <c:pt idx="19">
                  <c:v>-2.4628643203006881E-2</c:v>
                </c:pt>
                <c:pt idx="20">
                  <c:v>-3.2801241957767249E-2</c:v>
                </c:pt>
                <c:pt idx="21">
                  <c:v>-4.0547828292949929E-2</c:v>
                </c:pt>
                <c:pt idx="22">
                  <c:v>-4.7790936345203129E-2</c:v>
                </c:pt>
                <c:pt idx="23">
                  <c:v>-5.4458135034004297E-2</c:v>
                </c:pt>
                <c:pt idx="24">
                  <c:v>-6.0482752372465406E-2</c:v>
                </c:pt>
                <c:pt idx="25">
                  <c:v>-6.5804542187201873E-2</c:v>
                </c:pt>
                <c:pt idx="26">
                  <c:v>-7.0370286580066319E-2</c:v>
                </c:pt>
                <c:pt idx="27">
                  <c:v>-7.413432810713011E-2</c:v>
                </c:pt>
                <c:pt idx="28">
                  <c:v>-7.7059026353122589E-2</c:v>
                </c:pt>
                <c:pt idx="29">
                  <c:v>-7.9115134335583842E-2</c:v>
                </c:pt>
                <c:pt idx="30">
                  <c:v>-8.028209097468926E-2</c:v>
                </c:pt>
                <c:pt idx="31">
                  <c:v>-8.0548226704047779E-2</c:v>
                </c:pt>
                <c:pt idx="32">
                  <c:v>-7.9910880166365827E-2</c:v>
                </c:pt>
                <c:pt idx="33">
                  <c:v>-7.8572424827020218E-2</c:v>
                </c:pt>
                <c:pt idx="34">
                  <c:v>-7.6546245239404398E-2</c:v>
                </c:pt>
                <c:pt idx="35">
                  <c:v>-7.3852603199394531E-2</c:v>
                </c:pt>
                <c:pt idx="36">
                  <c:v>-7.0518435127390741E-2</c:v>
                </c:pt>
                <c:pt idx="37">
                  <c:v>-6.6577082704113028E-2</c:v>
                </c:pt>
                <c:pt idx="38">
                  <c:v>-6.2067959453794182E-2</c:v>
                </c:pt>
                <c:pt idx="39">
                  <c:v>-5.7036156608937398E-2</c:v>
                </c:pt>
                <c:pt idx="40">
                  <c:v>-5.1531992197991233E-2</c:v>
                </c:pt>
                <c:pt idx="41">
                  <c:v>-4.561050786506516E-2</c:v>
                </c:pt>
                <c:pt idx="42">
                  <c:v>-3.9330918453488468E-2</c:v>
                </c:pt>
                <c:pt idx="43">
                  <c:v>-3.2756019857376861E-2</c:v>
                </c:pt>
                <c:pt idx="44">
                  <c:v>-2.5951561062691482E-2</c:v>
                </c:pt>
                <c:pt idx="45">
                  <c:v>-1.8985586657379188E-2</c:v>
                </c:pt>
                <c:pt idx="46">
                  <c:v>-1.1927756385493102E-2</c:v>
                </c:pt>
                <c:pt idx="47">
                  <c:v>-4.8486485497520847E-3</c:v>
                </c:pt>
                <c:pt idx="48">
                  <c:v>2.1809457714864139E-3</c:v>
                </c:pt>
                <c:pt idx="49">
                  <c:v>9.0907306350100879E-3</c:v>
                </c:pt>
                <c:pt idx="50">
                  <c:v>1.5811608192183659E-2</c:v>
                </c:pt>
                <c:pt idx="51">
                  <c:v>2.2276369667435396E-2</c:v>
                </c:pt>
                <c:pt idx="52">
                  <c:v>2.8420367446012777E-2</c:v>
                </c:pt>
                <c:pt idx="53">
                  <c:v>3.4182161550130027E-2</c:v>
                </c:pt>
                <c:pt idx="54">
                  <c:v>3.9504134038745982E-2</c:v>
                </c:pt>
                <c:pt idx="55">
                  <c:v>4.4333065186974475E-2</c:v>
                </c:pt>
                <c:pt idx="56">
                  <c:v>4.8620665683333224E-2</c:v>
                </c:pt>
                <c:pt idx="57">
                  <c:v>5.2324059522858637E-2</c:v>
                </c:pt>
                <c:pt idx="58">
                  <c:v>5.5406212767155433E-2</c:v>
                </c:pt>
                <c:pt idx="59">
                  <c:v>5.7836303883780707E-2</c:v>
                </c:pt>
                <c:pt idx="60">
                  <c:v>5.9590031961568174E-2</c:v>
                </c:pt>
                <c:pt idx="61">
                  <c:v>6.0649859719739962E-2</c:v>
                </c:pt>
                <c:pt idx="62">
                  <c:v>6.1005188880714344E-2</c:v>
                </c:pt>
                <c:pt idx="63">
                  <c:v>6.0652466152881584E-2</c:v>
                </c:pt>
                <c:pt idx="64">
                  <c:v>5.9791218763520004E-2</c:v>
                </c:pt>
                <c:pt idx="65">
                  <c:v>5.8430059186523227E-2</c:v>
                </c:pt>
                <c:pt idx="66">
                  <c:v>5.6582599017661217E-2</c:v>
                </c:pt>
                <c:pt idx="67">
                  <c:v>5.4267312858622595E-2</c:v>
                </c:pt>
                <c:pt idx="68">
                  <c:v>5.1507353570997741E-2</c:v>
                </c:pt>
                <c:pt idx="69">
                  <c:v>4.8330320747662914E-2</c:v>
                </c:pt>
                <c:pt idx="70">
                  <c:v>4.4767984716851457E-2</c:v>
                </c:pt>
                <c:pt idx="71">
                  <c:v>4.0855968838871527E-2</c:v>
                </c:pt>
                <c:pt idx="72">
                  <c:v>3.663339327250284E-2</c:v>
                </c:pt>
                <c:pt idx="73">
                  <c:v>3.2142483773409128E-2</c:v>
                </c:pt>
                <c:pt idx="74">
                  <c:v>2.7428149436581322E-2</c:v>
                </c:pt>
                <c:pt idx="75">
                  <c:v>2.25375336053877E-2</c:v>
                </c:pt>
                <c:pt idx="76">
                  <c:v>1.7519542438140204E-2</c:v>
                </c:pt>
                <c:pt idx="77">
                  <c:v>1.2424355846511304E-2</c:v>
                </c:pt>
                <c:pt idx="78">
                  <c:v>7.3029256964172893E-3</c:v>
                </c:pt>
                <c:pt idx="79">
                  <c:v>2.2064662893591025E-3</c:v>
                </c:pt>
                <c:pt idx="80">
                  <c:v>-2.8140577805926756E-3</c:v>
                </c:pt>
                <c:pt idx="81">
                  <c:v>-7.708441272738527E-3</c:v>
                </c:pt>
                <c:pt idx="82">
                  <c:v>-1.2427740352156992E-2</c:v>
                </c:pt>
                <c:pt idx="83">
                  <c:v>-1.6924762028053889E-2</c:v>
                </c:pt>
                <c:pt idx="84">
                  <c:v>-2.1154536083670201E-2</c:v>
                </c:pt>
                <c:pt idx="85">
                  <c:v>-2.5074764778449856E-2</c:v>
                </c:pt>
                <c:pt idx="86">
                  <c:v>-2.8646245825445012E-2</c:v>
                </c:pt>
                <c:pt idx="87">
                  <c:v>-3.183326441418572E-2</c:v>
                </c:pt>
                <c:pt idx="88">
                  <c:v>-3.4603950358784566E-2</c:v>
                </c:pt>
                <c:pt idx="89">
                  <c:v>-3.6930596799795566E-2</c:v>
                </c:pt>
                <c:pt idx="90">
                  <c:v>-3.8789937272808613E-2</c:v>
                </c:pt>
                <c:pt idx="91">
                  <c:v>-4.016337837309357E-2</c:v>
                </c:pt>
                <c:pt idx="92">
                  <c:v>-4.1037185689647593E-2</c:v>
                </c:pt>
                <c:pt idx="93">
                  <c:v>-4.1402621149305138E-2</c:v>
                </c:pt>
                <c:pt idx="94">
                  <c:v>-4.1256030397469633E-2</c:v>
                </c:pt>
                <c:pt idx="95">
                  <c:v>-4.0794879341659429E-2</c:v>
                </c:pt>
                <c:pt idx="96">
                  <c:v>-4.0023779492432646E-2</c:v>
                </c:pt>
                <c:pt idx="97">
                  <c:v>-3.8950441848281524E-2</c:v>
                </c:pt>
                <c:pt idx="98">
                  <c:v>-3.7585599785647586E-2</c:v>
                </c:pt>
                <c:pt idx="99">
                  <c:v>-3.594290172515717E-2</c:v>
                </c:pt>
                <c:pt idx="100">
                  <c:v>-3.4038774647415185E-2</c:v>
                </c:pt>
                <c:pt idx="101">
                  <c:v>-3.1892259823199043E-2</c:v>
                </c:pt>
                <c:pt idx="102">
                  <c:v>-2.9524822400750914E-2</c:v>
                </c:pt>
                <c:pt idx="103">
                  <c:v>-2.6960136754295275E-2</c:v>
                </c:pt>
                <c:pt idx="104">
                  <c:v>-2.4223849740296684E-2</c:v>
                </c:pt>
                <c:pt idx="105">
                  <c:v>-2.1343324228895125E-2</c:v>
                </c:pt>
                <c:pt idx="106">
                  <c:v>-1.8347365475204616E-2</c:v>
                </c:pt>
                <c:pt idx="107">
                  <c:v>-1.526593306676206E-2</c:v>
                </c:pt>
                <c:pt idx="108">
                  <c:v>-1.2129841327651882E-2</c:v>
                </c:pt>
                <c:pt idx="109">
                  <c:v>-8.9704511752651851E-3</c:v>
                </c:pt>
                <c:pt idx="110">
                  <c:v>-5.8193565111258356E-3</c:v>
                </c:pt>
                <c:pt idx="111">
                  <c:v>-2.7080682818752286E-3</c:v>
                </c:pt>
                <c:pt idx="112">
                  <c:v>3.323006301941306E-4</c:v>
                </c:pt>
                <c:pt idx="113">
                  <c:v>3.2713465359615482E-3</c:v>
                </c:pt>
                <c:pt idx="114">
                  <c:v>6.0796789763693506E-3</c:v>
                </c:pt>
                <c:pt idx="115">
                  <c:v>8.7292146270134593E-3</c:v>
                </c:pt>
                <c:pt idx="116">
                  <c:v>1.1193458131387382E-2</c:v>
                </c:pt>
                <c:pt idx="117">
                  <c:v>1.3447767054447484E-2</c:v>
                </c:pt>
                <c:pt idx="118">
                  <c:v>1.5469598306963112E-2</c:v>
                </c:pt>
                <c:pt idx="119">
                  <c:v>1.7238733576409107E-2</c:v>
                </c:pt>
                <c:pt idx="120">
                  <c:v>1.8737481510091011E-2</c:v>
                </c:pt>
                <c:pt idx="121">
                  <c:v>1.9950854628672007E-2</c:v>
                </c:pt>
                <c:pt idx="122">
                  <c:v>2.0866719200966281E-2</c:v>
                </c:pt>
                <c:pt idx="123">
                  <c:v>2.1475916581250892E-2</c:v>
                </c:pt>
                <c:pt idx="124">
                  <c:v>2.1772354795722992E-2</c:v>
                </c:pt>
                <c:pt idx="125">
                  <c:v>2.1753069462237862E-2</c:v>
                </c:pt>
                <c:pt idx="126">
                  <c:v>2.1614253434130353E-2</c:v>
                </c:pt>
                <c:pt idx="127">
                  <c:v>2.1357294871681542E-2</c:v>
                </c:pt>
                <c:pt idx="128">
                  <c:v>2.0984763360515912E-2</c:v>
                </c:pt>
                <c:pt idx="129">
                  <c:v>2.0500384215745127E-2</c:v>
                </c:pt>
                <c:pt idx="130">
                  <c:v>1.9909001228816888E-2</c:v>
                </c:pt>
                <c:pt idx="131">
                  <c:v>1.9216528229600481E-2</c:v>
                </c:pt>
                <c:pt idx="132">
                  <c:v>1.8429889948088068E-2</c:v>
                </c:pt>
                <c:pt idx="133">
                  <c:v>1.7556952767094774E-2</c:v>
                </c:pt>
                <c:pt idx="134">
                  <c:v>1.6606446058430532E-2</c:v>
                </c:pt>
                <c:pt idx="135">
                  <c:v>1.5587874889181985E-2</c:v>
                </c:pt>
                <c:pt idx="136">
                  <c:v>1.4511424971041619E-2</c:v>
                </c:pt>
                <c:pt idx="137">
                  <c:v>1.3387860803190836E-2</c:v>
                </c:pt>
                <c:pt idx="138">
                  <c:v>1.2228418027308145E-2</c:v>
                </c:pt>
                <c:pt idx="139">
                  <c:v>1.1044691071152373E-2</c:v>
                </c:pt>
                <c:pt idx="140">
                  <c:v>9.848517204285076E-3</c:v>
                </c:pt>
                <c:pt idx="141">
                  <c:v>8.6518581653749552E-3</c:v>
                </c:pt>
                <c:pt idx="142">
                  <c:v>7.4666805448110581E-3</c:v>
                </c:pt>
                <c:pt idx="143">
                  <c:v>6.3048361187990508E-3</c:v>
                </c:pt>
                <c:pt idx="144">
                  <c:v>5.1779433315990529E-3</c:v>
                </c:pt>
                <c:pt idx="145">
                  <c:v>4.097271111083065E-3</c:v>
                </c:pt>
                <c:pt idx="146">
                  <c:v>3.0736261794562462E-3</c:v>
                </c:pt>
                <c:pt idx="147">
                  <c:v>2.1172449860348652E-3</c:v>
                </c:pt>
                <c:pt idx="148">
                  <c:v>1.2376913427531357E-3</c:v>
                </c:pt>
                <c:pt idx="149">
                  <c:v>4.4376078604387514E-4</c:v>
                </c:pt>
                <c:pt idx="150">
                  <c:v>-2.5660737852582403E-4</c:v>
                </c:pt>
                <c:pt idx="151">
                  <c:v>-8.5640946931026473E-4</c:v>
                </c:pt>
                <c:pt idx="152">
                  <c:v>-1.3496474654016025E-3</c:v>
                </c:pt>
                <c:pt idx="153">
                  <c:v>-1.7313889868389241E-3</c:v>
                </c:pt>
                <c:pt idx="154">
                  <c:v>-1.9978166184078565E-3</c:v>
                </c:pt>
                <c:pt idx="155">
                  <c:v>-2.1462660837927102E-3</c:v>
                </c:pt>
                <c:pt idx="156">
                  <c:v>-2.1752528883396361E-3</c:v>
                </c:pt>
                <c:pt idx="157">
                  <c:v>-2.0844871640031655E-3</c:v>
                </c:pt>
                <c:pt idx="158">
                  <c:v>-2.0708765680266636E-3</c:v>
                </c:pt>
                <c:pt idx="159">
                  <c:v>-2.1345572063698952E-3</c:v>
                </c:pt>
                <c:pt idx="160">
                  <c:v>-2.0788922726494275E-3</c:v>
                </c:pt>
                <c:pt idx="161">
                  <c:v>-2.1004384162024658E-3</c:v>
                </c:pt>
                <c:pt idx="162">
                  <c:v>-2.0029801755934791E-3</c:v>
                </c:pt>
                <c:pt idx="163">
                  <c:v>-1.9834921332285579E-3</c:v>
                </c:pt>
                <c:pt idx="164">
                  <c:v>-2.0421691695313511E-3</c:v>
                </c:pt>
                <c:pt idx="165">
                  <c:v>-1.9824245141388309E-3</c:v>
                </c:pt>
                <c:pt idx="166">
                  <c:v>-2.0008556136049222E-3</c:v>
                </c:pt>
                <c:pt idx="167">
                  <c:v>-1.9012781569349691E-3</c:v>
                </c:pt>
                <c:pt idx="168">
                  <c:v>-1.8806879186956643E-3</c:v>
                </c:pt>
                <c:pt idx="169">
                  <c:v>-1.9392908012694028E-3</c:v>
                </c:pt>
                <c:pt idx="170">
                  <c:v>-1.8805007758304472E-3</c:v>
                </c:pt>
                <c:pt idx="171">
                  <c:v>-1.9009057426331872E-3</c:v>
                </c:pt>
                <c:pt idx="172">
                  <c:v>-1.8043016520095951E-3</c:v>
                </c:pt>
                <c:pt idx="173">
                  <c:v>-1.7876545448659072E-3</c:v>
                </c:pt>
                <c:pt idx="174">
                  <c:v>-1.8511308922735605E-3</c:v>
                </c:pt>
                <c:pt idx="175">
                  <c:v>-1.7980959307584779E-3</c:v>
                </c:pt>
                <c:pt idx="176">
                  <c:v>-1.8250800099358106E-3</c:v>
                </c:pt>
                <c:pt idx="177">
                  <c:v>-1.735813289013785E-3</c:v>
                </c:pt>
                <c:pt idx="178">
                  <c:v>-1.7271884352016219E-3</c:v>
                </c:pt>
                <c:pt idx="179">
                  <c:v>-1.7992916970374427E-3</c:v>
                </c:pt>
                <c:pt idx="180">
                  <c:v>-1.7554020419028888E-3</c:v>
                </c:pt>
                <c:pt idx="181">
                  <c:v>-1.7919583663493061E-3</c:v>
                </c:pt>
                <c:pt idx="182">
                  <c:v>-1.7125951071322301E-3</c:v>
                </c:pt>
                <c:pt idx="183">
                  <c:v>-1.7141058968438321E-3</c:v>
                </c:pt>
                <c:pt idx="184">
                  <c:v>-1.6004756275869955E-3</c:v>
                </c:pt>
                <c:pt idx="185">
                  <c:v>-1.568840602054289E-3</c:v>
                </c:pt>
                <c:pt idx="186">
                  <c:v>-1.6195171705010399E-3</c:v>
                </c:pt>
                <c:pt idx="187">
                  <c:v>-1.5559985672427802E-3</c:v>
                </c:pt>
                <c:pt idx="188">
                  <c:v>-1.5749199783120927E-3</c:v>
                </c:pt>
                <c:pt idx="189">
                  <c:v>-1.4800921895982842E-3</c:v>
                </c:pt>
                <c:pt idx="190">
                  <c:v>-1.4684634789884931E-3</c:v>
                </c:pt>
                <c:pt idx="191">
                  <c:v>-1.5401501335888172E-3</c:v>
                </c:pt>
                <c:pt idx="192">
                  <c:v>-1.4984352868532562E-3</c:v>
                </c:pt>
                <c:pt idx="193">
                  <c:v>-1.539736087249162E-3</c:v>
                </c:pt>
                <c:pt idx="194">
                  <c:v>-1.4676395267725758E-3</c:v>
                </c:pt>
                <c:pt idx="195">
                  <c:v>-1.4788665710282641E-3</c:v>
                </c:pt>
                <c:pt idx="196">
                  <c:v>-1.3773049495736695E-3</c:v>
                </c:pt>
                <c:pt idx="197">
                  <c:v>-1.3599702786233384E-3</c:v>
                </c:pt>
                <c:pt idx="198">
                  <c:v>-1.4270359048867741E-3</c:v>
                </c:pt>
                <c:pt idx="199">
                  <c:v>-1.3818311721013419E-3</c:v>
                </c:pt>
                <c:pt idx="200">
                  <c:v>-1.4208081275948964E-3</c:v>
                </c:pt>
                <c:pt idx="201">
                  <c:v>-1.3475770018124976E-3</c:v>
                </c:pt>
                <c:pt idx="202">
                  <c:v>-1.3588701060119734E-3</c:v>
                </c:pt>
                <c:pt idx="203">
                  <c:v>-1.2585745091513248E-3</c:v>
                </c:pt>
                <c:pt idx="204">
                  <c:v>-1.2436931671991637E-3</c:v>
                </c:pt>
                <c:pt idx="205">
                  <c:v>-1.3143748935750075E-3</c:v>
                </c:pt>
                <c:pt idx="206">
                  <c:v>-1.2739128710150991E-3</c:v>
                </c:pt>
                <c:pt idx="207">
                  <c:v>-1.3187117197450381E-3</c:v>
                </c:pt>
                <c:pt idx="208">
                  <c:v>-1.2523234512775234E-3</c:v>
                </c:pt>
                <c:pt idx="209">
                  <c:v>-1.2714119482972329E-3</c:v>
                </c:pt>
                <c:pt idx="210">
                  <c:v>-1.1797863258339657E-3</c:v>
                </c:pt>
                <c:pt idx="211">
                  <c:v>-1.1743628401123592E-3</c:v>
                </c:pt>
                <c:pt idx="212">
                  <c:v>-1.255195725989633E-3</c:v>
                </c:pt>
                <c:pt idx="213">
                  <c:v>-1.2254766546070115E-3</c:v>
                </c:pt>
                <c:pt idx="214">
                  <c:v>-1.2815028166783225E-3</c:v>
                </c:pt>
                <c:pt idx="215">
                  <c:v>-1.2267139505828526E-3</c:v>
                </c:pt>
                <c:pt idx="216">
                  <c:v>-1.2576579449815556E-3</c:v>
                </c:pt>
                <c:pt idx="217">
                  <c:v>-1.1780253599304464E-3</c:v>
                </c:pt>
                <c:pt idx="218">
                  <c:v>-1.1846125212800333E-3</c:v>
                </c:pt>
                <c:pt idx="219">
                  <c:v>-1.0813535574168242E-3</c:v>
                </c:pt>
                <c:pt idx="220">
                  <c:v>-1.0652810579794463E-3</c:v>
                </c:pt>
                <c:pt idx="221">
                  <c:v>-1.1365557479622709E-3</c:v>
                </c:pt>
                <c:pt idx="222">
                  <c:v>-1.0984648804654709E-3</c:v>
                </c:pt>
                <c:pt idx="223">
                  <c:v>-1.1473893641640142E-3</c:v>
                </c:pt>
                <c:pt idx="224">
                  <c:v>-1.0868399542209146E-3</c:v>
                </c:pt>
                <c:pt idx="225">
                  <c:v>-1.1134221447356046E-3</c:v>
                </c:pt>
                <c:pt idx="226">
                  <c:v>-1.0308701138029347E-3</c:v>
                </c:pt>
                <c:pt idx="227">
                  <c:v>-1.0360093817322355E-3</c:v>
                </c:pt>
                <c:pt idx="228">
                  <c:v>-9.3278855584420914E-4</c:v>
                </c:pt>
                <c:pt idx="229">
                  <c:v>-9.1823984439774145E-4</c:v>
                </c:pt>
                <c:pt idx="230">
                  <c:v>-9.9250873450729984E-4</c:v>
                </c:pt>
                <c:pt idx="231">
                  <c:v>-9.5885253727178658E-4</c:v>
                </c:pt>
                <c:pt idx="232">
                  <c:v>-1.0136078146635516E-3</c:v>
                </c:pt>
                <c:pt idx="233">
                  <c:v>-9.6022701390867859E-4</c:v>
                </c:pt>
                <c:pt idx="234">
                  <c:v>-9.9524394301471735E-4</c:v>
                </c:pt>
                <c:pt idx="235">
                  <c:v>-9.2230843269060551E-4</c:v>
                </c:pt>
                <c:pt idx="236">
                  <c:v>-9.3814983803958705E-4</c:v>
                </c:pt>
                <c:pt idx="237">
                  <c:v>-8.4660974500816845E-4</c:v>
                </c:pt>
                <c:pt idx="238">
                  <c:v>-8.4460355452666848E-4</c:v>
                </c:pt>
                <c:pt idx="239">
                  <c:v>-9.3215132849990587E-4</c:v>
                </c:pt>
                <c:pt idx="240">
                  <c:v>-9.1237758918814491E-4</c:v>
                </c:pt>
                <c:pt idx="241">
                  <c:v>-9.8148007398450566E-4</c:v>
                </c:pt>
                <c:pt idx="242">
                  <c:v>-9.4276775804102292E-4</c:v>
                </c:pt>
                <c:pt idx="243">
                  <c:v>-9.9262776451713238E-4</c:v>
                </c:pt>
                <c:pt idx="244">
                  <c:v>-9.3456149334807277E-4</c:v>
                </c:pt>
                <c:pt idx="245">
                  <c:v>-9.6514960724553402E-4</c:v>
                </c:pt>
                <c:pt idx="246">
                  <c:v>-8.880862250705431E-4</c:v>
                </c:pt>
                <c:pt idx="247">
                  <c:v>-9.0014198064484747E-4</c:v>
                </c:pt>
                <c:pt idx="248">
                  <c:v>-8.0519631641270744E-4</c:v>
                </c:pt>
                <c:pt idx="249">
                  <c:v>-8.0019868901644027E-4</c:v>
                </c:pt>
                <c:pt idx="250">
                  <c:v>-8.851990747300051E-4</c:v>
                </c:pt>
                <c:pt idx="251">
                  <c:v>-8.6334746969626863E-4</c:v>
                </c:pt>
                <c:pt idx="252">
                  <c:v>-9.3086238996556675E-4</c:v>
                </c:pt>
                <c:pt idx="253">
                  <c:v>-8.9106868633520716E-4</c:v>
                </c:pt>
                <c:pt idx="254">
                  <c:v>-9.4036429584149351E-4</c:v>
                </c:pt>
                <c:pt idx="255">
                  <c:v>-8.8225626238936218E-4</c:v>
                </c:pt>
                <c:pt idx="256">
                  <c:v>-9.1332566631333598E-4</c:v>
                </c:pt>
                <c:pt idx="257">
                  <c:v>-8.3726181357418096E-4</c:v>
                </c:pt>
                <c:pt idx="258">
                  <c:v>-8.508253426992849E-4</c:v>
                </c:pt>
                <c:pt idx="259">
                  <c:v>-7.5788061839739997E-4</c:v>
                </c:pt>
                <c:pt idx="260">
                  <c:v>-7.5535708791154101E-4</c:v>
                </c:pt>
                <c:pt idx="261">
                  <c:v>-8.4327998654656292E-4</c:v>
                </c:pt>
                <c:pt idx="262">
                  <c:v>-8.2477008531611816E-4</c:v>
                </c:pt>
                <c:pt idx="263">
                  <c:v>-8.960124832325093E-4</c:v>
                </c:pt>
                <c:pt idx="264">
                  <c:v>-8.6029475631657355E-4</c:v>
                </c:pt>
                <c:pt idx="265">
                  <c:v>-9.1397408183746987E-4</c:v>
                </c:pt>
                <c:pt idx="266">
                  <c:v>-8.6051366653998882E-4</c:v>
                </c:pt>
                <c:pt idx="267">
                  <c:v>-8.9644811457710648E-4</c:v>
                </c:pt>
                <c:pt idx="268">
                  <c:v>-8.2541808146844968E-4</c:v>
                </c:pt>
                <c:pt idx="269">
                  <c:v>-8.4413386754510775E-4</c:v>
                </c:pt>
                <c:pt idx="270">
                  <c:v>-7.5640831494631065E-4</c:v>
                </c:pt>
                <c:pt idx="271">
                  <c:v>-7.5911867919805048E-4</c:v>
                </c:pt>
                <c:pt idx="272">
                  <c:v>-6.5623785665780508E-4</c:v>
                </c:pt>
                <c:pt idx="273">
                  <c:v>-6.4479465555098228E-4</c:v>
                </c:pt>
                <c:pt idx="274">
                  <c:v>-7.2490350788865338E-4</c:v>
                </c:pt>
                <c:pt idx="275">
                  <c:v>-6.9976332514743887E-4</c:v>
                </c:pt>
                <c:pt idx="276">
                  <c:v>-7.65625509154753E-4</c:v>
                </c:pt>
                <c:pt idx="277">
                  <c:v>-7.2583143807052118E-4</c:v>
                </c:pt>
                <c:pt idx="278">
                  <c:v>-7.7677905260558656E-4</c:v>
                </c:pt>
                <c:pt idx="279">
                  <c:v>-7.2195887661459838E-4</c:v>
                </c:pt>
                <c:pt idx="280">
                  <c:v>-7.5791911185746591E-4</c:v>
                </c:pt>
                <c:pt idx="281">
                  <c:v>-6.8830015598176177E-4</c:v>
                </c:pt>
                <c:pt idx="282">
                  <c:v>-7.0979819854623608E-4</c:v>
                </c:pt>
                <c:pt idx="283">
                  <c:v>-6.2619825912524417E-4</c:v>
                </c:pt>
                <c:pt idx="284">
                  <c:v>-6.3433633711299962E-4</c:v>
                </c:pt>
                <c:pt idx="285">
                  <c:v>-5.3813105172962055E-4</c:v>
                </c:pt>
                <c:pt idx="286">
                  <c:v>-5.3454445582894563E-4</c:v>
                </c:pt>
                <c:pt idx="287">
                  <c:v>-6.2361241536998543E-4</c:v>
                </c:pt>
                <c:pt idx="288">
                  <c:v>-6.084442507573258E-4</c:v>
                </c:pt>
                <c:pt idx="289">
                  <c:v>-6.8519164363709645E-4</c:v>
                </c:pt>
                <c:pt idx="290">
                  <c:v>-6.5708712008049719E-4</c:v>
                </c:pt>
                <c:pt idx="291">
                  <c:v>-7.2041172532309598E-4</c:v>
                </c:pt>
                <c:pt idx="292">
                  <c:v>-6.7853221331246548E-4</c:v>
                </c:pt>
                <c:pt idx="293">
                  <c:v>-7.2786737916871269E-4</c:v>
                </c:pt>
                <c:pt idx="294">
                  <c:v>-6.7192387123327503E-4</c:v>
                </c:pt>
                <c:pt idx="295">
                  <c:v>-7.0726112458550634E-4</c:v>
                </c:pt>
                <c:pt idx="296">
                  <c:v>-6.3752576669188555E-4</c:v>
                </c:pt>
                <c:pt idx="297">
                  <c:v>-6.5941515113134702E-4</c:v>
                </c:pt>
                <c:pt idx="298">
                  <c:v>-5.7671038405949853E-4</c:v>
                </c:pt>
                <c:pt idx="299">
                  <c:v>-5.8623851314705566E-4</c:v>
                </c:pt>
                <c:pt idx="300">
                  <c:v>-4.9190425710314621E-4</c:v>
                </c:pt>
                <c:pt idx="301">
                  <c:v>-4.9065095848820539E-4</c:v>
                </c:pt>
                <c:pt idx="302">
                  <c:v>-5.8249115028837862E-4</c:v>
                </c:pt>
                <c:pt idx="303">
                  <c:v>-5.705064305856673E-4</c:v>
                </c:pt>
                <c:pt idx="304">
                  <c:v>-6.5081664657709593E-4</c:v>
                </c:pt>
                <c:pt idx="305">
                  <c:v>-6.2661869610275238E-4</c:v>
                </c:pt>
                <c:pt idx="306">
                  <c:v>-6.9415455866737841E-4</c:v>
                </c:pt>
                <c:pt idx="307">
                  <c:v>-6.5674887564532878E-4</c:v>
                </c:pt>
                <c:pt idx="308">
                  <c:v>-7.1077570386682374E-4</c:v>
                </c:pt>
                <c:pt idx="309">
                  <c:v>-6.5969477504965483E-4</c:v>
                </c:pt>
                <c:pt idx="310">
                  <c:v>-7.0001689848199142E-4</c:v>
                </c:pt>
                <c:pt idx="311">
                  <c:v>-6.3533885292951071E-4</c:v>
                </c:pt>
                <c:pt idx="312">
                  <c:v>-6.6230741884773633E-4</c:v>
                </c:pt>
                <c:pt idx="313">
                  <c:v>-5.8465291057748783E-4</c:v>
                </c:pt>
                <c:pt idx="314">
                  <c:v>-5.9915187320146526E-4</c:v>
                </c:pt>
                <c:pt idx="315">
                  <c:v>-5.0965931709343179E-4</c:v>
                </c:pt>
                <c:pt idx="316">
                  <c:v>-5.1307016781446438E-4</c:v>
                </c:pt>
                <c:pt idx="317">
                  <c:v>-4.1335031685735653E-4</c:v>
                </c:pt>
                <c:pt idx="318">
                  <c:v>-4.0749696273167506E-4</c:v>
                </c:pt>
                <c:pt idx="319">
                  <c:v>-4.9556863897867308E-4</c:v>
                </c:pt>
                <c:pt idx="320">
                  <c:v>-4.8068462883588353E-4</c:v>
                </c:pt>
                <c:pt idx="321">
                  <c:v>-5.589937724047319E-4</c:v>
                </c:pt>
                <c:pt idx="322">
                  <c:v>-5.3371297824953161E-4</c:v>
                </c:pt>
                <c:pt idx="323">
                  <c:v>-6.0109505431183319E-4</c:v>
                </c:pt>
                <c:pt idx="324">
                  <c:v>-5.6446617983101457E-4</c:v>
                </c:pt>
                <c:pt idx="325">
                  <c:v>-6.2019264355188354E-4</c:v>
                </c:pt>
                <c:pt idx="326">
                  <c:v>-5.7171718083723138E-4</c:v>
                </c:pt>
                <c:pt idx="327">
                  <c:v>-6.1552454631420513E-4</c:v>
                </c:pt>
                <c:pt idx="328">
                  <c:v>-5.5517666632803398E-4</c:v>
                </c:pt>
                <c:pt idx="329">
                  <c:v>-5.8727701967858123E-4</c:v>
                </c:pt>
                <c:pt idx="330">
                  <c:v>-5.1550460283233924E-4</c:v>
                </c:pt>
                <c:pt idx="331">
                  <c:v>-5.3657713995777312E-4</c:v>
                </c:pt>
                <c:pt idx="332">
                  <c:v>-4.5428390568362541E-4</c:v>
                </c:pt>
                <c:pt idx="333">
                  <c:v>-4.6544783235264109E-4</c:v>
                </c:pt>
                <c:pt idx="334">
                  <c:v>-3.7395728069813478E-4</c:v>
                </c:pt>
                <c:pt idx="335">
                  <c:v>-3.7672715623664741E-4</c:v>
                </c:pt>
                <c:pt idx="336">
                  <c:v>-2.7772976021279777E-4</c:v>
                </c:pt>
                <c:pt idx="337">
                  <c:v>-2.7395506658682014E-4</c:v>
                </c:pt>
                <c:pt idx="338">
                  <c:v>-3.6544082229497042E-4</c:v>
                </c:pt>
                <c:pt idx="339">
                  <c:v>-3.5527216978017035E-4</c:v>
                </c:pt>
                <c:pt idx="340">
                  <c:v>-4.3955079556756504E-4</c:v>
                </c:pt>
                <c:pt idx="341">
                  <c:v>-4.2143391339928305E-4</c:v>
                </c:pt>
                <c:pt idx="342">
                  <c:v>-4.9710269209700506E-4</c:v>
                </c:pt>
                <c:pt idx="343">
                  <c:v>-4.698004438737556E-4</c:v>
                </c:pt>
                <c:pt idx="344">
                  <c:v>-5.3580019121176584E-4</c:v>
                </c:pt>
                <c:pt idx="345">
                  <c:v>-4.9844193663765662E-4</c:v>
                </c:pt>
                <c:pt idx="346">
                  <c:v>-5.5409926269716844E-4</c:v>
                </c:pt>
                <c:pt idx="347">
                  <c:v>-5.0621559612970633E-4</c:v>
                </c:pt>
                <c:pt idx="348">
                  <c:v>-5.512697736009453E-4</c:v>
                </c:pt>
                <c:pt idx="349">
                  <c:v>-4.9281125333617204E-4</c:v>
                </c:pt>
                <c:pt idx="350">
                  <c:v>-5.2742462053803575E-4</c:v>
                </c:pt>
                <c:pt idx="351">
                  <c:v>-4.5876374153451581E-4</c:v>
                </c:pt>
                <c:pt idx="352">
                  <c:v>-4.8351522511564982E-4</c:v>
                </c:pt>
                <c:pt idx="353">
                  <c:v>-4.0543155644562367E-4</c:v>
                </c:pt>
                <c:pt idx="354">
                  <c:v>-4.2129357221114071E-4</c:v>
                </c:pt>
                <c:pt idx="355">
                  <c:v>-3.3494265225454233E-4</c:v>
                </c:pt>
                <c:pt idx="356">
                  <c:v>-3.4324230577539833E-4</c:v>
                </c:pt>
                <c:pt idx="357">
                  <c:v>-2.5010953623849603E-4</c:v>
                </c:pt>
                <c:pt idx="358">
                  <c:v>-2.5247567133920883E-4</c:v>
                </c:pt>
                <c:pt idx="359">
                  <c:v>-1.5431704972653382E-4</c:v>
                </c:pt>
                <c:pt idx="360">
                  <c:v>-1.526152576165936E-4</c:v>
                </c:pt>
                <c:pt idx="361">
                  <c:v>-2.473873129304834E-4</c:v>
                </c:pt>
                <c:pt idx="362">
                  <c:v>-2.4168549511506792E-4</c:v>
                </c:pt>
                <c:pt idx="363">
                  <c:v>-3.3156682234849794E-4</c:v>
                </c:pt>
                <c:pt idx="364">
                  <c:v>-3.201324813584423E-4</c:v>
                </c:pt>
                <c:pt idx="365">
                  <c:v>-4.034968155547987E-4</c:v>
                </c:pt>
                <c:pt idx="366">
                  <c:v>-3.8482618159560612E-4</c:v>
                </c:pt>
                <c:pt idx="367">
                  <c:v>-4.603072858204543E-4</c:v>
                </c:pt>
                <c:pt idx="368">
                  <c:v>-4.3318531718709651E-4</c:v>
                </c:pt>
                <c:pt idx="369">
                  <c:v>-4.9973149538186498E-4</c:v>
                </c:pt>
                <c:pt idx="370">
                  <c:v>-4.6328035862281303E-4</c:v>
                </c:pt>
                <c:pt idx="371">
                  <c:v>-5.2019641827753056E-4</c:v>
                </c:pt>
                <c:pt idx="372">
                  <c:v>-4.7391051374947056E-4</c:v>
                </c:pt>
                <c:pt idx="373">
                  <c:v>-5.2088550408391394E-4</c:v>
                </c:pt>
                <c:pt idx="374">
                  <c:v>-4.6465163937751551E-4</c:v>
                </c:pt>
                <c:pt idx="375">
                  <c:v>-5.0177125827734041E-4</c:v>
                </c:pt>
                <c:pt idx="376">
                  <c:v>-4.3587316459438882E-4</c:v>
                </c:pt>
                <c:pt idx="377">
                  <c:v>-4.6361633926549225E-4</c:v>
                </c:pt>
                <c:pt idx="378">
                  <c:v>-3.8872335054393725E-4</c:v>
                </c:pt>
                <c:pt idx="379">
                  <c:v>-4.0794312831694222E-4</c:v>
                </c:pt>
                <c:pt idx="380">
                  <c:v>-3.2508347480677386E-4</c:v>
                </c:pt>
                <c:pt idx="381">
                  <c:v>-3.3697298654853741E-4</c:v>
                </c:pt>
                <c:pt idx="382">
                  <c:v>-2.4749276842481145E-4</c:v>
                </c:pt>
                <c:pt idx="383">
                  <c:v>-2.5353762261683729E-4</c:v>
                </c:pt>
                <c:pt idx="384">
                  <c:v>-1.5904710058269901E-4</c:v>
                </c:pt>
                <c:pt idx="385">
                  <c:v>-1.6096610754273401E-4</c:v>
                </c:pt>
                <c:pt idx="386">
                  <c:v>-6.3275453427345834E-5</c:v>
                </c:pt>
                <c:pt idx="387">
                  <c:v>-6.2952044777684371E-5</c:v>
                </c:pt>
                <c:pt idx="388">
                  <c:v>-1.5999911568024194E-4</c:v>
                </c:pt>
                <c:pt idx="389">
                  <c:v>-1.5744619542599678E-4</c:v>
                </c:pt>
                <c:pt idx="390">
                  <c:v>-2.5131881321748765E-4</c:v>
                </c:pt>
                <c:pt idx="391">
                  <c:v>-2.4467824287680316E-4</c:v>
                </c:pt>
                <c:pt idx="392">
                  <c:v>-3.3359089010734686E-4</c:v>
                </c:pt>
                <c:pt idx="393">
                  <c:v>-3.2116762843681639E-4</c:v>
                </c:pt>
                <c:pt idx="394">
                  <c:v>-4.0353269048191422E-4</c:v>
                </c:pt>
                <c:pt idx="395">
                  <c:v>-3.8386242562219185E-4</c:v>
                </c:pt>
                <c:pt idx="396">
                  <c:v>-4.5835353650624443E-4</c:v>
                </c:pt>
                <c:pt idx="397">
                  <c:v>-4.3026111202523314E-4</c:v>
                </c:pt>
                <c:pt idx="398">
                  <c:v>-4.9586607642396674E-4</c:v>
                </c:pt>
                <c:pt idx="399">
                  <c:v>-4.5851238005845888E-4</c:v>
                </c:pt>
                <c:pt idx="400">
                  <c:v>-5.1457355989236407E-4</c:v>
                </c:pt>
                <c:pt idx="401">
                  <c:v>-4.6748900412735001E-4</c:v>
                </c:pt>
                <c:pt idx="402">
                  <c:v>-5.1372955832107089E-4</c:v>
                </c:pt>
                <c:pt idx="403">
                  <c:v>-4.5683281693158136E-4</c:v>
                </c:pt>
                <c:pt idx="404">
                  <c:v>-4.9336774737277205E-4</c:v>
                </c:pt>
                <c:pt idx="405">
                  <c:v>-4.2696900034023936E-4</c:v>
                </c:pt>
                <c:pt idx="406">
                  <c:v>-4.5430056330431106E-4</c:v>
                </c:pt>
                <c:pt idx="407">
                  <c:v>-3.7908912063534155E-4</c:v>
                </c:pt>
                <c:pt idx="408">
                  <c:v>-3.9808678676001464E-4</c:v>
                </c:pt>
                <c:pt idx="409">
                  <c:v>-3.1510358501709191E-4</c:v>
                </c:pt>
                <c:pt idx="410">
                  <c:v>-3.2696934742399423E-4</c:v>
                </c:pt>
                <c:pt idx="411">
                  <c:v>-2.3756541635664395E-4</c:v>
                </c:pt>
                <c:pt idx="412">
                  <c:v>-2.4378583112573112E-4</c:v>
                </c:pt>
                <c:pt idx="413">
                  <c:v>-1.4956838758356525E-4</c:v>
                </c:pt>
                <c:pt idx="414">
                  <c:v>-1.5185526016555962E-4</c:v>
                </c:pt>
                <c:pt idx="415">
                  <c:v>-5.4623580145885144E-5</c:v>
                </c:pt>
                <c:pt idx="416">
                  <c:v>-5.4845664324756319E-5</c:v>
                </c:pt>
                <c:pt idx="417">
                  <c:v>4.3480708139615886E-5</c:v>
                </c:pt>
                <c:pt idx="418">
                  <c:v>4.3372273522596117E-5</c:v>
                </c:pt>
                <c:pt idx="419">
                  <c:v>1.4083011617036358E-4</c:v>
                </c:pt>
                <c:pt idx="420">
                  <c:v>1.3887965765642295E-4</c:v>
                </c:pt>
                <c:pt idx="421">
                  <c:v>2.33540402565914E-4</c:v>
                </c:pt>
                <c:pt idx="422">
                  <c:v>2.2786574344975017E-4</c:v>
                </c:pt>
                <c:pt idx="423">
                  <c:v>3.1791242689910125E-4</c:v>
                </c:pt>
                <c:pt idx="424">
                  <c:v>3.0677998607945764E-4</c:v>
                </c:pt>
                <c:pt idx="425">
                  <c:v>3.9057974539901541E-4</c:v>
                </c:pt>
                <c:pt idx="426">
                  <c:v>3.7247370726458735E-4</c:v>
                </c:pt>
                <c:pt idx="427">
                  <c:v>4.4864293205752455E-4</c:v>
                </c:pt>
                <c:pt idx="428">
                  <c:v>4.2232572752988408E-4</c:v>
                </c:pt>
                <c:pt idx="429">
                  <c:v>4.8978526572694085E-4</c:v>
                </c:pt>
                <c:pt idx="430">
                  <c:v>4.5434695126673254E-4</c:v>
                </c:pt>
                <c:pt idx="431">
                  <c:v>5.1236516729386635E-4</c:v>
                </c:pt>
                <c:pt idx="432">
                  <c:v>4.6725973164806075E-4</c:v>
                </c:pt>
                <c:pt idx="433">
                  <c:v>5.1548169868577062E-4</c:v>
                </c:pt>
                <c:pt idx="434">
                  <c:v>4.6054884873662717E-4</c:v>
                </c:pt>
                <c:pt idx="435">
                  <c:v>4.9901051030012511E-4</c:v>
                </c:pt>
                <c:pt idx="436">
                  <c:v>4.3448206676062278E-4</c:v>
                </c:pt>
                <c:pt idx="437">
                  <c:v>4.6360880255351026E-4</c:v>
                </c:pt>
                <c:pt idx="438">
                  <c:v>3.90099450320867E-4</c:v>
                </c:pt>
                <c:pt idx="439">
                  <c:v>4.1068910358501106E-4</c:v>
                </c:pt>
                <c:pt idx="440">
                  <c:v>3.2917186581329309E-4</c:v>
                </c:pt>
                <c:pt idx="441">
                  <c:v>3.4236290938344536E-4</c:v>
                </c:pt>
                <c:pt idx="442">
                  <c:v>2.5413032385976749E-4</c:v>
                </c:pt>
                <c:pt idx="443">
                  <c:v>2.613564350974879E-4</c:v>
                </c:pt>
                <c:pt idx="444">
                  <c:v>1.679689819842205E-4</c:v>
                </c:pt>
                <c:pt idx="445">
                  <c:v>1.709018390511151E-4</c:v>
                </c:pt>
                <c:pt idx="446">
                  <c:v>7.4125677727502766E-5</c:v>
                </c:pt>
                <c:pt idx="447">
                  <c:v>7.4608259626611267E-5</c:v>
                </c:pt>
                <c:pt idx="448">
                  <c:v>-2.3655241070559649E-5</c:v>
                </c:pt>
                <c:pt idx="449">
                  <c:v>-2.3682189357020428E-5</c:v>
                </c:pt>
                <c:pt idx="450">
                  <c:v>7.4527684250084815E-5</c:v>
                </c:pt>
                <c:pt idx="451">
                  <c:v>7.39922810146934E-5</c:v>
                </c:pt>
                <c:pt idx="452">
                  <c:v>1.7071695496916815E-4</c:v>
                </c:pt>
                <c:pt idx="453">
                  <c:v>1.6773445937394687E-4</c:v>
                </c:pt>
                <c:pt idx="454">
                  <c:v>2.6107461918498202E-4</c:v>
                </c:pt>
                <c:pt idx="455">
                  <c:v>2.5380403280417165E-4</c:v>
                </c:pt>
                <c:pt idx="456">
                  <c:v>3.4199540609533184E-4</c:v>
                </c:pt>
                <c:pt idx="457">
                  <c:v>3.2876682532553516E-4</c:v>
                </c:pt>
                <c:pt idx="458">
                  <c:v>4.1025057630247912E-4</c:v>
                </c:pt>
                <c:pt idx="459">
                  <c:v>3.8963182151640263E-4</c:v>
                </c:pt>
                <c:pt idx="460">
                  <c:v>4.6311674851517298E-4</c:v>
                </c:pt>
                <c:pt idx="461">
                  <c:v>4.3397050802878944E-4</c:v>
                </c:pt>
                <c:pt idx="462">
                  <c:v>4.984845624621141E-4</c:v>
                </c:pt>
                <c:pt idx="463">
                  <c:v>4.6001377127082195E-4</c:v>
                </c:pt>
                <c:pt idx="464">
                  <c:v>5.1494284236681758E-4</c:v>
                </c:pt>
                <c:pt idx="465">
                  <c:v>4.6672248503913601E-4</c:v>
                </c:pt>
                <c:pt idx="466">
                  <c:v>5.1183490286106333E-4</c:v>
                </c:pt>
                <c:pt idx="467">
                  <c:v>4.5382897165438443E-4</c:v>
                </c:pt>
                <c:pt idx="468">
                  <c:v>4.8928475073115778E-4</c:v>
                </c:pt>
                <c:pt idx="469">
                  <c:v>4.2184768230060874E-4</c:v>
                </c:pt>
                <c:pt idx="470">
                  <c:v>4.4819213704705565E-4</c:v>
                </c:pt>
                <c:pt idx="471">
                  <c:v>3.7205467042303634E-4</c:v>
                </c:pt>
                <c:pt idx="472">
                  <c:v>3.9019665709478265E-4</c:v>
                </c:pt>
                <c:pt idx="473">
                  <c:v>3.0643667719556904E-4</c:v>
                </c:pt>
                <c:pt idx="474">
                  <c:v>3.1761233052440309E-4</c:v>
                </c:pt>
                <c:pt idx="475">
                  <c:v>2.2761186054799746E-4</c:v>
                </c:pt>
                <c:pt idx="476">
                  <c:v>2.3333527196610777E-4</c:v>
                </c:pt>
                <c:pt idx="477">
                  <c:v>1.3872533066454397E-4</c:v>
                </c:pt>
                <c:pt idx="478">
                  <c:v>1.4072813605633903E-4</c:v>
                </c:pt>
                <c:pt idx="479">
                  <c:v>4.3323660087574923E-5</c:v>
                </c:pt>
                <c:pt idx="480">
                  <c:v>4.3485947517930905E-5</c:v>
                </c:pt>
                <c:pt idx="481">
                  <c:v>-5.4786624526905695E-5</c:v>
                </c:pt>
                <c:pt idx="482">
                  <c:v>-5.4511330326468707E-5</c:v>
                </c:pt>
                <c:pt idx="483">
                  <c:v>-1.5169092282276287E-4</c:v>
                </c:pt>
                <c:pt idx="484">
                  <c:v>-1.4935360609083365E-4</c:v>
                </c:pt>
                <c:pt idx="485">
                  <c:v>-2.4352275329800891E-4</c:v>
                </c:pt>
                <c:pt idx="486">
                  <c:v>-2.3725667297219997E-4</c:v>
                </c:pt>
                <c:pt idx="487">
                  <c:v>-3.2661802591666496E-4</c:v>
                </c:pt>
                <c:pt idx="488">
                  <c:v>-3.1471319860196766E-4</c:v>
                </c:pt>
                <c:pt idx="489">
                  <c:v>-3.9766123930124662E-4</c:v>
                </c:pt>
                <c:pt idx="490">
                  <c:v>-3.7863266760750671E-4</c:v>
                </c:pt>
                <c:pt idx="491">
                  <c:v>-4.5381776923768941E-4</c:v>
                </c:pt>
                <c:pt idx="492">
                  <c:v>-4.2646469317549957E-4</c:v>
                </c:pt>
                <c:pt idx="493">
                  <c:v>-4.9284697018155078E-4</c:v>
                </c:pt>
                <c:pt idx="494">
                  <c:v>-4.5630077748577843E-4</c:v>
                </c:pt>
                <c:pt idx="495">
                  <c:v>-5.1319157701514755E-4</c:v>
                </c:pt>
                <c:pt idx="496">
                  <c:v>-4.6695046077436961E-4</c:v>
                </c:pt>
                <c:pt idx="497">
                  <c:v>-5.1403983992584393E-4</c:v>
                </c:pt>
                <c:pt idx="498">
                  <c:v>-4.5798882067805014E-4</c:v>
                </c:pt>
                <c:pt idx="499">
                  <c:v>-4.9535791322347685E-4</c:v>
                </c:pt>
                <c:pt idx="500">
                  <c:v>-4.2977342663667319E-4</c:v>
                </c:pt>
              </c:numCache>
            </c:numRef>
          </c:yVal>
          <c:smooth val="1"/>
        </c:ser>
        <c:ser>
          <c:idx val="1"/>
          <c:order val="1"/>
          <c:tx>
            <c:v>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hw_4교시!$O$32:$O$532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hw_4교시!$V$32:$V$532</c:f>
              <c:numCache>
                <c:formatCode>General</c:formatCode>
                <c:ptCount val="501"/>
                <c:pt idx="0">
                  <c:v>0.50000000000000011</c:v>
                </c:pt>
                <c:pt idx="1">
                  <c:v>0.49505000000000005</c:v>
                </c:pt>
                <c:pt idx="2">
                  <c:v>0.48939650320000005</c:v>
                </c:pt>
                <c:pt idx="3">
                  <c:v>0.48325766473831999</c:v>
                </c:pt>
                <c:pt idx="4">
                  <c:v>0.47679740189542102</c:v>
                </c:pt>
                <c:pt idx="5">
                  <c:v>0.47016768401815634</c:v>
                </c:pt>
                <c:pt idx="6">
                  <c:v>0.46350352689423785</c:v>
                </c:pt>
                <c:pt idx="7">
                  <c:v>0.45691890072186214</c:v>
                </c:pt>
                <c:pt idx="8">
                  <c:v>0.45050370199551298</c:v>
                </c:pt>
                <c:pt idx="9">
                  <c:v>0.44432189493672958</c:v>
                </c:pt>
                <c:pt idx="10">
                  <c:v>0.43841087934374323</c:v>
                </c:pt>
                <c:pt idx="11">
                  <c:v>0.4327820908825622</c:v>
                </c:pt>
                <c:pt idx="12">
                  <c:v>0.42742278894245966</c:v>
                </c:pt>
                <c:pt idx="13">
                  <c:v>0.42229893827904474</c:v>
                </c:pt>
                <c:pt idx="14">
                  <c:v>0.41735904573443178</c:v>
                </c:pt>
                <c:pt idx="15">
                  <c:v>0.41253877416223356</c:v>
                </c:pt>
                <c:pt idx="16">
                  <c:v>0.40776612386829147</c:v>
                </c:pt>
                <c:pt idx="17">
                  <c:v>0.40296694868377098</c:v>
                </c:pt>
                <c:pt idx="18">
                  <c:v>0.39807056014645409</c:v>
                </c:pt>
                <c:pt idx="19">
                  <c:v>0.39301516972590245</c:v>
                </c:pt>
                <c:pt idx="20">
                  <c:v>0.38775292573015285</c:v>
                </c:pt>
                <c:pt idx="21">
                  <c:v>0.3822543182059237</c:v>
                </c:pt>
                <c:pt idx="22">
                  <c:v>0.37651175112063812</c:v>
                </c:pt>
                <c:pt idx="23">
                  <c:v>0.37054211534885195</c:v>
                </c:pt>
                <c:pt idx="24">
                  <c:v>0.36438823710188023</c:v>
                </c:pt>
                <c:pt idx="25">
                  <c:v>0.3581191227845254</c:v>
                </c:pt>
                <c:pt idx="26">
                  <c:v>0.35182897097289872</c:v>
                </c:pt>
                <c:pt idx="27">
                  <c:v>0.34563497328208431</c:v>
                </c:pt>
                <c:pt idx="28">
                  <c:v>0.33967397627511953</c:v>
                </c:pt>
                <c:pt idx="29">
                  <c:v>0.33409812422457835</c:v>
                </c:pt>
                <c:pt idx="30">
                  <c:v>0.32906964555117524</c:v>
                </c:pt>
                <c:pt idx="31">
                  <c:v>0.32475498239053979</c:v>
                </c:pt>
                <c:pt idx="32">
                  <c:v>0.32131849149363984</c:v>
                </c:pt>
                <c:pt idx="33">
                  <c:v>0.31763861063700105</c:v>
                </c:pt>
                <c:pt idx="34">
                  <c:v>0.31349340161890699</c:v>
                </c:pt>
                <c:pt idx="35">
                  <c:v>0.30898888716490336</c:v>
                </c:pt>
                <c:pt idx="36">
                  <c:v>0.30422586830264853</c:v>
                </c:pt>
                <c:pt idx="37">
                  <c:v>0.29929669169190065</c:v>
                </c:pt>
                <c:pt idx="38">
                  <c:v>0.29428254197072162</c:v>
                </c:pt>
                <c:pt idx="39">
                  <c:v>0.28925135738350571</c:v>
                </c:pt>
                <c:pt idx="40">
                  <c:v>0.2842564403083227</c:v>
                </c:pt>
                <c:pt idx="41">
                  <c:v>0.27933580491090304</c:v>
                </c:pt>
                <c:pt idx="42">
                  <c:v>0.27451227320968025</c:v>
                </c:pt>
                <c:pt idx="43">
                  <c:v>0.26979429959059509</c:v>
                </c:pt>
                <c:pt idx="44">
                  <c:v>0.2651774735223858</c:v>
                </c:pt>
                <c:pt idx="45">
                  <c:v>0.26064662211357209</c:v>
                </c:pt>
                <c:pt idx="46">
                  <c:v>0.25617840935334124</c:v>
                </c:pt>
                <c:pt idx="47">
                  <c:v>0.25174430838819956</c:v>
                </c:pt>
                <c:pt idx="48">
                  <c:v>0.24731380782885326</c:v>
                </c:pt>
                <c:pt idx="49">
                  <c:v>0.24285770347481944</c:v>
                </c:pt>
                <c:pt idx="50">
                  <c:v>0.23835132337375303</c:v>
                </c:pt>
                <c:pt idx="51">
                  <c:v>0.23377753693750636</c:v>
                </c:pt>
                <c:pt idx="52">
                  <c:v>0.22912940780413771</c:v>
                </c:pt>
                <c:pt idx="53">
                  <c:v>0.22441236490316074</c:v>
                </c:pt>
                <c:pt idx="54">
                  <c:v>0.21964578615548552</c:v>
                </c:pt>
                <c:pt idx="55">
                  <c:v>0.2148639136152829</c:v>
                </c:pt>
                <c:pt idx="56">
                  <c:v>0.21011604665640149</c:v>
                </c:pt>
                <c:pt idx="57">
                  <c:v>0.20546598990075643</c:v>
                </c:pt>
                <c:pt idx="58">
                  <c:v>0.20099076376661223</c:v>
                </c:pt>
                <c:pt idx="59">
                  <c:v>0.19677861652235673</c:v>
                </c:pt>
                <c:pt idx="60">
                  <c:v>0.19292640631313643</c:v>
                </c:pt>
                <c:pt idx="61">
                  <c:v>0.18953644858616395</c:v>
                </c:pt>
                <c:pt idx="62">
                  <c:v>0.18671294758177542</c:v>
                </c:pt>
                <c:pt idx="63">
                  <c:v>0.18455814913497121</c:v>
                </c:pt>
                <c:pt idx="64">
                  <c:v>0.182458227389766</c:v>
                </c:pt>
                <c:pt idx="65">
                  <c:v>0.17996736779728056</c:v>
                </c:pt>
                <c:pt idx="66">
                  <c:v>0.17714507095733004</c:v>
                </c:pt>
                <c:pt idx="67">
                  <c:v>0.17404981223596036</c:v>
                </c:pt>
                <c:pt idx="68">
                  <c:v>0.17073724994112202</c:v>
                </c:pt>
                <c:pt idx="69">
                  <c:v>0.16725868298133312</c:v>
                </c:pt>
                <c:pt idx="70">
                  <c:v>0.16365981276249988</c:v>
                </c:pt>
                <c:pt idx="71">
                  <c:v>0.15997985063597892</c:v>
                </c:pt>
                <c:pt idx="72">
                  <c:v>0.15625099720136182</c:v>
                </c:pt>
                <c:pt idx="73">
                  <c:v>0.15249830380144411</c:v>
                </c:pt>
                <c:pt idx="74">
                  <c:v>0.14873991027274003</c:v>
                </c:pt>
                <c:pt idx="75">
                  <c:v>0.14498763709230714</c:v>
                </c:pt>
                <c:pt idx="76">
                  <c:v>0.14124789513495914</c:v>
                </c:pt>
                <c:pt idx="77">
                  <c:v>0.13752286292761143</c:v>
                </c:pt>
                <c:pt idx="78">
                  <c:v>0.13381187009782933</c:v>
                </c:pt>
                <c:pt idx="79">
                  <c:v>0.13011291711326312</c:v>
                </c:pt>
                <c:pt idx="80">
                  <c:v>0.12642425574445132</c:v>
                </c:pt>
                <c:pt idx="81">
                  <c:v>0.12274595218371182</c:v>
                </c:pt>
                <c:pt idx="82">
                  <c:v>0.11908135551803124</c:v>
                </c:pt>
                <c:pt idx="83">
                  <c:v>0.11543839825274516</c:v>
                </c:pt>
                <c:pt idx="84">
                  <c:v>0.11183066265359136</c:v>
                </c:pt>
                <c:pt idx="85">
                  <c:v>0.10827815653159836</c:v>
                </c:pt>
                <c:pt idx="86">
                  <c:v>0.10480775433981929</c:v>
                </c:pt>
                <c:pt idx="87">
                  <c:v>0.10145327358806708</c:v>
                </c:pt>
                <c:pt idx="88">
                  <c:v>9.8255172039649341E-2</c:v>
                </c:pt>
                <c:pt idx="89">
                  <c:v>9.5259867306799292E-2</c:v>
                </c:pt>
                <c:pt idx="90">
                  <c:v>9.2518696654343202E-2</c:v>
                </c:pt>
                <c:pt idx="91">
                  <c:v>9.0086550396773782E-2</c:v>
                </c:pt>
                <c:pt idx="92">
                  <c:v>8.8020226598647555E-2</c:v>
                </c:pt>
                <c:pt idx="93">
                  <c:v>8.6376567277520064E-2</c:v>
                </c:pt>
                <c:pt idx="94">
                  <c:v>8.521044645046541E-2</c:v>
                </c:pt>
                <c:pt idx="95">
                  <c:v>8.4274410506401901E-2</c:v>
                </c:pt>
                <c:pt idx="96">
                  <c:v>8.3068121130331532E-2</c:v>
                </c:pt>
                <c:pt idx="97">
                  <c:v>8.1617114500577417E-2</c:v>
                </c:pt>
                <c:pt idx="98">
                  <c:v>7.9947834842017895E-2</c:v>
                </c:pt>
                <c:pt idx="99">
                  <c:v>7.8086893810910135E-2</c:v>
                </c:pt>
                <c:pt idx="100">
                  <c:v>7.6060408615826886E-2</c:v>
                </c:pt>
                <c:pt idx="101">
                  <c:v>7.3893441284419964E-2</c:v>
                </c:pt>
                <c:pt idx="102">
                  <c:v>7.1609556635833321E-2</c:v>
                </c:pt>
                <c:pt idx="103">
                  <c:v>6.9230511016192986E-2</c:v>
                </c:pt>
                <c:pt idx="104">
                  <c:v>6.6776077926910177E-2</c:v>
                </c:pt>
                <c:pt idx="105">
                  <c:v>6.4264010566163071E-2</c:v>
                </c:pt>
                <c:pt idx="106">
                  <c:v>6.1710135263110422E-2</c:v>
                </c:pt>
                <c:pt idx="107">
                  <c:v>5.9128564058943373E-2</c:v>
                </c:pt>
                <c:pt idx="108">
                  <c:v>5.6532009512275987E-2</c:v>
                </c:pt>
                <c:pt idx="109">
                  <c:v>5.393218038938092E-2</c:v>
                </c:pt>
                <c:pt idx="110">
                  <c:v>5.1340233422016421E-2</c:v>
                </c:pt>
                <c:pt idx="111">
                  <c:v>4.8767253918331741E-2</c:v>
                </c:pt>
                <c:pt idx="112">
                  <c:v>4.6224736792830387E-2</c:v>
                </c:pt>
                <c:pt idx="113">
                  <c:v>4.3725039588958403E-2</c:v>
                </c:pt>
                <c:pt idx="114">
                  <c:v>4.1281780302019511E-2</c:v>
                </c:pt>
                <c:pt idx="115">
                  <c:v>3.8910155220393712E-2</c:v>
                </c:pt>
                <c:pt idx="116">
                  <c:v>3.6627155491202767E-2</c:v>
                </c:pt>
                <c:pt idx="117">
                  <c:v>3.4451665540476129E-2</c:v>
                </c:pt>
                <c:pt idx="118">
                  <c:v>3.2404431657184332E-2</c:v>
                </c:pt>
                <c:pt idx="119">
                  <c:v>3.05078947739095E-2</c:v>
                </c:pt>
                <c:pt idx="120">
                  <c:v>2.8785887510629007E-2</c:v>
                </c:pt>
                <c:pt idx="121">
                  <c:v>2.7263201645194989E-2</c:v>
                </c:pt>
                <c:pt idx="122">
                  <c:v>2.5965038084517601E-2</c:v>
                </c:pt>
                <c:pt idx="123">
                  <c:v>2.491635689097051E-2</c:v>
                </c:pt>
                <c:pt idx="124">
                  <c:v>2.4141149742539135E-2</c:v>
                </c:pt>
                <c:pt idx="125">
                  <c:v>2.3661661171885437E-2</c:v>
                </c:pt>
                <c:pt idx="126">
                  <c:v>2.3455147024038513E-2</c:v>
                </c:pt>
                <c:pt idx="127">
                  <c:v>2.3136840725876538E-2</c:v>
                </c:pt>
                <c:pt idx="128">
                  <c:v>2.2711913298899284E-2</c:v>
                </c:pt>
                <c:pt idx="129">
                  <c:v>2.218640342910299E-2</c:v>
                </c:pt>
                <c:pt idx="130">
                  <c:v>2.1567085682592441E-2</c:v>
                </c:pt>
                <c:pt idx="131">
                  <c:v>2.0861342133170445E-2</c:v>
                </c:pt>
                <c:pt idx="132">
                  <c:v>2.0077041104635884E-2</c:v>
                </c:pt>
                <c:pt idx="133">
                  <c:v>1.9222426133102426E-2</c:v>
                </c:pt>
                <c:pt idx="134">
                  <c:v>1.8306017550656781E-2</c:v>
                </c:pt>
                <c:pt idx="135">
                  <c:v>1.7336528312161259E-2</c:v>
                </c:pt>
                <c:pt idx="136">
                  <c:v>1.632279486583051E-2</c:v>
                </c:pt>
                <c:pt idx="137">
                  <c:v>1.5273723040671778E-2</c:v>
                </c:pt>
                <c:pt idx="138">
                  <c:v>1.4198248125262533E-2</c:v>
                </c:pt>
                <c:pt idx="139">
                  <c:v>1.3105307576508688E-2</c:v>
                </c:pt>
                <c:pt idx="140">
                  <c:v>1.2003824155036247E-2</c:v>
                </c:pt>
                <c:pt idx="141">
                  <c:v>1.0902696762715039E-2</c:v>
                </c:pt>
                <c:pt idx="142">
                  <c:v>9.8107958793404865E-3</c:v>
                </c:pt>
                <c:pt idx="143">
                  <c:v>8.7369602755214965E-3</c:v>
                </c:pt>
                <c:pt idx="144">
                  <c:v>7.6899916264794406E-3</c:v>
                </c:pt>
                <c:pt idx="145">
                  <c:v>6.6786437688605644E-3</c:v>
                </c:pt>
                <c:pt idx="146">
                  <c:v>5.711603624778302E-3</c:v>
                </c:pt>
                <c:pt idx="147">
                  <c:v>4.7974612521950047E-3</c:v>
                </c:pt>
                <c:pt idx="148">
                  <c:v>3.9446670500471138E-3</c:v>
                </c:pt>
                <c:pt idx="149">
                  <c:v>3.1614748261448904E-3</c:v>
                </c:pt>
                <c:pt idx="150">
                  <c:v>2.4558701970493362E-3</c:v>
                </c:pt>
                <c:pt idx="151">
                  <c:v>1.8354845995031436E-3</c:v>
                </c:pt>
                <c:pt idx="152">
                  <c:v>1.3074960179842395E-3</c:v>
                </c:pt>
                <c:pt idx="153">
                  <c:v>8.7851833713376015E-4</c:v>
                </c:pt>
                <c:pt idx="154">
                  <c:v>5.5448197635648297E-4</c:v>
                </c:pt>
                <c:pt idx="155">
                  <c:v>3.4050912398718864E-4</c:v>
                </c:pt>
                <c:pt idx="156">
                  <c:v>2.4078743060070495E-4</c:v>
                </c:pt>
                <c:pt idx="157">
                  <c:v>2.5844642041631863E-4</c:v>
                </c:pt>
                <c:pt idx="158">
                  <c:v>2.1535272961427246E-4</c:v>
                </c:pt>
                <c:pt idx="159">
                  <c:v>2.4809284186228978E-4</c:v>
                </c:pt>
                <c:pt idx="160">
                  <c:v>2.315825782945953E-4</c:v>
                </c:pt>
                <c:pt idx="161">
                  <c:v>2.2291325852299678E-4</c:v>
                </c:pt>
                <c:pt idx="162">
                  <c:v>2.4808702250401978E-4</c:v>
                </c:pt>
                <c:pt idx="163">
                  <c:v>1.986109711050636E-4</c:v>
                </c:pt>
                <c:pt idx="164">
                  <c:v>2.2573771879561499E-4</c:v>
                </c:pt>
                <c:pt idx="165">
                  <c:v>2.1434746695278404E-4</c:v>
                </c:pt>
                <c:pt idx="166">
                  <c:v>2.0186968646236127E-4</c:v>
                </c:pt>
                <c:pt idx="167">
                  <c:v>2.3032128088618575E-4</c:v>
                </c:pt>
                <c:pt idx="168">
                  <c:v>1.7896914193014812E-4</c:v>
                </c:pt>
                <c:pt idx="169">
                  <c:v>2.0521392982416307E-4</c:v>
                </c:pt>
                <c:pt idx="170">
                  <c:v>1.9409549385051089E-4</c:v>
                </c:pt>
                <c:pt idx="171">
                  <c:v>1.8275394546989605E-4</c:v>
                </c:pt>
                <c:pt idx="172">
                  <c:v>2.0943697419828353E-4</c:v>
                </c:pt>
                <c:pt idx="173">
                  <c:v>1.6117106947025381E-4</c:v>
                </c:pt>
                <c:pt idx="174">
                  <c:v>1.9148051241756081E-4</c:v>
                </c:pt>
                <c:pt idx="175">
                  <c:v>1.7572098452504125E-4</c:v>
                </c:pt>
                <c:pt idx="176">
                  <c:v>1.7018655477860772E-4</c:v>
                </c:pt>
                <c:pt idx="177">
                  <c:v>1.9049512603669657E-4</c:v>
                </c:pt>
                <c:pt idx="178">
                  <c:v>1.4953093505111728E-4</c:v>
                </c:pt>
                <c:pt idx="179">
                  <c:v>1.8786693238821857E-4</c:v>
                </c:pt>
                <c:pt idx="180">
                  <c:v>1.6370332557499189E-4</c:v>
                </c:pt>
                <c:pt idx="181">
                  <c:v>1.6723756362162234E-4</c:v>
                </c:pt>
                <c:pt idx="182">
                  <c:v>1.7814173461644657E-4</c:v>
                </c:pt>
                <c:pt idx="183">
                  <c:v>1.4691936370750332E-4</c:v>
                </c:pt>
                <c:pt idx="184">
                  <c:v>1.9263530218190515E-4</c:v>
                </c:pt>
                <c:pt idx="185">
                  <c:v>1.2806691593497812E-4</c:v>
                </c:pt>
                <c:pt idx="186">
                  <c:v>1.4398236622507584E-4</c:v>
                </c:pt>
                <c:pt idx="187">
                  <c:v>1.4122964186248023E-4</c:v>
                </c:pt>
                <c:pt idx="188">
                  <c:v>1.2580874588859764E-4</c:v>
                </c:pt>
                <c:pt idx="189">
                  <c:v>1.5449519204724566E-4</c:v>
                </c:pt>
                <c:pt idx="190">
                  <c:v>1.0849538400838078E-4</c:v>
                </c:pt>
                <c:pt idx="191">
                  <c:v>1.442980039386133E-4</c:v>
                </c:pt>
                <c:pt idx="192">
                  <c:v>1.2096605763520707E-4</c:v>
                </c:pt>
                <c:pt idx="193">
                  <c:v>1.2706814148558018E-4</c:v>
                </c:pt>
                <c:pt idx="194">
                  <c:v>1.3368785919003168E-4</c:v>
                </c:pt>
                <c:pt idx="195">
                  <c:v>1.099825493588407E-4</c:v>
                </c:pt>
                <c:pt idx="196">
                  <c:v>1.4642226096843816E-4</c:v>
                </c:pt>
                <c:pt idx="197">
                  <c:v>9.3978412021723313E-5</c:v>
                </c:pt>
                <c:pt idx="198">
                  <c:v>1.2431056482233483E-4</c:v>
                </c:pt>
                <c:pt idx="199">
                  <c:v>1.0569020874056007E-4</c:v>
                </c:pt>
                <c:pt idx="200">
                  <c:v>1.0853080206971837E-4</c:v>
                </c:pt>
                <c:pt idx="201">
                  <c:v>1.1761217770748435E-4</c:v>
                </c:pt>
                <c:pt idx="202">
                  <c:v>9.2964069262950721E-5</c:v>
                </c:pt>
                <c:pt idx="203">
                  <c:v>1.2949652350244126E-4</c:v>
                </c:pt>
                <c:pt idx="204">
                  <c:v>7.8445906398380124E-5</c:v>
                </c:pt>
                <c:pt idx="205">
                  <c:v>1.1135860026036491E-4</c:v>
                </c:pt>
                <c:pt idx="206">
                  <c:v>8.9328576495088899E-5</c:v>
                </c:pt>
                <c:pt idx="207">
                  <c:v>9.6984714227285948E-5</c:v>
                </c:pt>
                <c:pt idx="208">
                  <c:v>1.0045271228155537E-4</c:v>
                </c:pt>
                <c:pt idx="209">
                  <c:v>8.2646270706005634E-5</c:v>
                </c:pt>
                <c:pt idx="210">
                  <c:v>1.1157106219014432E-4</c:v>
                </c:pt>
                <c:pt idx="211">
                  <c:v>6.9103474998700684E-5</c:v>
                </c:pt>
                <c:pt idx="212">
                  <c:v>1.1144559272337239E-4</c:v>
                </c:pt>
                <c:pt idx="213">
                  <c:v>7.9505767568566573E-5</c:v>
                </c:pt>
                <c:pt idx="214">
                  <c:v>9.780712763992705E-5</c:v>
                </c:pt>
                <c:pt idx="215">
                  <c:v>9.0250455067866797E-5</c:v>
                </c:pt>
                <c:pt idx="216">
                  <c:v>8.3872829275496077E-5</c:v>
                </c:pt>
                <c:pt idx="217">
                  <c:v>1.0109393044157493E-4</c:v>
                </c:pt>
                <c:pt idx="218">
                  <c:v>7.0382294751899311E-5</c:v>
                </c:pt>
                <c:pt idx="219">
                  <c:v>1.1177834389742098E-4</c:v>
                </c:pt>
                <c:pt idx="220">
                  <c:v>5.8032812815312929E-5</c:v>
                </c:pt>
                <c:pt idx="221">
                  <c:v>8.9988355572043739E-5</c:v>
                </c:pt>
                <c:pt idx="222">
                  <c:v>6.7585825614094612E-5</c:v>
                </c:pt>
                <c:pt idx="223">
                  <c:v>7.7793143175680681E-5</c:v>
                </c:pt>
                <c:pt idx="224">
                  <c:v>7.7392209526832876E-5</c:v>
                </c:pt>
                <c:pt idx="225">
                  <c:v>6.5518507882178227E-5</c:v>
                </c:pt>
                <c:pt idx="226">
                  <c:v>8.7208848632144587E-5</c:v>
                </c:pt>
                <c:pt idx="227">
                  <c:v>5.3797832326106142E-5</c:v>
                </c:pt>
                <c:pt idx="228">
                  <c:v>9.6777418980725072E-5</c:v>
                </c:pt>
                <c:pt idx="229">
                  <c:v>4.3216545615742359E-5</c:v>
                </c:pt>
                <c:pt idx="230">
                  <c:v>7.6833019594191112E-5</c:v>
                </c:pt>
                <c:pt idx="231">
                  <c:v>5.1633607473406259E-5</c:v>
                </c:pt>
                <c:pt idx="232">
                  <c:v>6.636074210859736E-5</c:v>
                </c:pt>
                <c:pt idx="233">
                  <c:v>6.03493453581555E-5</c:v>
                </c:pt>
                <c:pt idx="234">
                  <c:v>5.5656451925461094E-5</c:v>
                </c:pt>
                <c:pt idx="235">
                  <c:v>6.9130585581801958E-5</c:v>
                </c:pt>
                <c:pt idx="236">
                  <c:v>4.5261006547838937E-5</c:v>
                </c:pt>
                <c:pt idx="237">
                  <c:v>7.7735346178141695E-5</c:v>
                </c:pt>
                <c:pt idx="238">
                  <c:v>3.5687882217194459E-5</c:v>
                </c:pt>
                <c:pt idx="239">
                  <c:v>8.1768368599550507E-5</c:v>
                </c:pt>
                <c:pt idx="240">
                  <c:v>4.3576647094486058E-5</c:v>
                </c:pt>
                <c:pt idx="241">
                  <c:v>7.2040923806586805E-5</c:v>
                </c:pt>
                <c:pt idx="242">
                  <c:v>5.19337693086253E-5</c:v>
                </c:pt>
                <c:pt idx="243">
                  <c:v>6.1695595173501762E-5</c:v>
                </c:pt>
                <c:pt idx="244">
                  <c:v>6.0528718479843505E-5</c:v>
                </c:pt>
                <c:pt idx="245">
                  <c:v>5.1253851777330525E-5</c:v>
                </c:pt>
                <c:pt idx="246">
                  <c:v>6.912868151924713E-5</c:v>
                </c:pt>
                <c:pt idx="247">
                  <c:v>4.1239485478298271E-5</c:v>
                </c:pt>
                <c:pt idx="248">
                  <c:v>7.7490451180642968E-5</c:v>
                </c:pt>
                <c:pt idx="249">
                  <c:v>3.214077849314108E-5</c:v>
                </c:pt>
                <c:pt idx="250">
                  <c:v>7.5304197952418355E-5</c:v>
                </c:pt>
                <c:pt idx="251">
                  <c:v>3.9655905884299437E-5</c:v>
                </c:pt>
                <c:pt idx="252">
                  <c:v>6.6116561747469696E-5</c:v>
                </c:pt>
                <c:pt idx="253">
                  <c:v>4.7617864431461689E-5</c:v>
                </c:pt>
                <c:pt idx="254">
                  <c:v>5.6364536027655264E-5</c:v>
                </c:pt>
                <c:pt idx="255">
                  <c:v>5.5801523384631672E-5</c:v>
                </c:pt>
                <c:pt idx="256">
                  <c:v>4.6534727938290353E-5</c:v>
                </c:pt>
                <c:pt idx="257">
                  <c:v>6.3978915691096858E-5</c:v>
                </c:pt>
                <c:pt idx="258">
                  <c:v>3.7115034800605458E-5</c:v>
                </c:pt>
                <c:pt idx="259">
                  <c:v>7.1912760464890141E-5</c:v>
                </c:pt>
                <c:pt idx="260">
                  <c:v>2.8560057543475469E-5</c:v>
                </c:pt>
                <c:pt idx="261">
                  <c:v>7.4208237307421928E-5</c:v>
                </c:pt>
                <c:pt idx="262">
                  <c:v>3.5725366899421856E-5</c:v>
                </c:pt>
                <c:pt idx="263">
                  <c:v>6.5519314809812503E-5</c:v>
                </c:pt>
                <c:pt idx="264">
                  <c:v>4.3384133467496153E-5</c:v>
                </c:pt>
                <c:pt idx="265">
                  <c:v>5.6174781055424636E-5</c:v>
                </c:pt>
                <c:pt idx="266">
                  <c:v>5.1314268533999809E-5</c:v>
                </c:pt>
                <c:pt idx="267">
                  <c:v>4.6637383885104268E-5</c:v>
                </c:pt>
                <c:pt idx="268">
                  <c:v>5.929207847783604E-5</c:v>
                </c:pt>
                <c:pt idx="269">
                  <c:v>3.737950255916929E-5</c:v>
                </c:pt>
                <c:pt idx="270">
                  <c:v>6.7086539839815673E-5</c:v>
                </c:pt>
                <c:pt idx="271">
                  <c:v>2.8849788827255185E-5</c:v>
                </c:pt>
                <c:pt idx="272">
                  <c:v>7.4454724458326447E-5</c:v>
                </c:pt>
                <c:pt idx="273">
                  <c:v>2.1442741649211478E-5</c:v>
                </c:pt>
                <c:pt idx="274">
                  <c:v>5.8361395901756215E-5</c:v>
                </c:pt>
                <c:pt idx="275">
                  <c:v>2.7643579502378456E-5</c:v>
                </c:pt>
                <c:pt idx="276">
                  <c:v>5.0998257424489293E-5</c:v>
                </c:pt>
                <c:pt idx="277">
                  <c:v>3.4259404291860845E-5</c:v>
                </c:pt>
                <c:pt idx="278">
                  <c:v>4.3147581962409082E-5</c:v>
                </c:pt>
                <c:pt idx="279">
                  <c:v>4.1087489454545885E-5</c:v>
                </c:pt>
                <c:pt idx="280">
                  <c:v>3.5187761599552081E-5</c:v>
                </c:pt>
                <c:pt idx="281">
                  <c:v>4.7921850322343154E-5</c:v>
                </c:pt>
                <c:pt idx="282">
                  <c:v>2.7501503303493947E-5</c:v>
                </c:pt>
                <c:pt idx="283">
                  <c:v>5.4550962342540316E-5</c:v>
                </c:pt>
                <c:pt idx="284">
                  <c:v>2.0450270995770812E-5</c:v>
                </c:pt>
                <c:pt idx="285">
                  <c:v>6.0756536120266277E-5</c:v>
                </c:pt>
                <c:pt idx="286">
                  <c:v>1.4351207113646873E-5</c:v>
                </c:pt>
                <c:pt idx="287">
                  <c:v>5.9110129314199006E-5</c:v>
                </c:pt>
                <c:pt idx="288">
                  <c:v>1.9660586402565925E-5</c:v>
                </c:pt>
                <c:pt idx="289">
                  <c:v>5.2925190994713316E-5</c:v>
                </c:pt>
                <c:pt idx="290">
                  <c:v>2.5537495390501457E-5</c:v>
                </c:pt>
                <c:pt idx="291">
                  <c:v>4.599968084480392E-5</c:v>
                </c:pt>
                <c:pt idx="292">
                  <c:v>3.1789765856378759E-5</c:v>
                </c:pt>
                <c:pt idx="293">
                  <c:v>3.8659339033213068E-5</c:v>
                </c:pt>
                <c:pt idx="294">
                  <c:v>3.822246483726807E-5</c:v>
                </c:pt>
                <c:pt idx="295">
                  <c:v>3.12545222898964E-5</c:v>
                </c:pt>
                <c:pt idx="296">
                  <c:v>4.4637055862561768E-5</c:v>
                </c:pt>
                <c:pt idx="297">
                  <c:v>2.4137142832771445E-5</c:v>
                </c:pt>
                <c:pt idx="298">
                  <c:v>5.0830135836147749E-5</c:v>
                </c:pt>
                <c:pt idx="299">
                  <c:v>1.7637705934389264E-5</c:v>
                </c:pt>
                <c:pt idx="300">
                  <c:v>5.6593249224601146E-5</c:v>
                </c:pt>
                <c:pt idx="301">
                  <c:v>1.2044771940360795E-5</c:v>
                </c:pt>
                <c:pt idx="302">
                  <c:v>5.9137901157678738E-5</c:v>
                </c:pt>
                <c:pt idx="303">
                  <c:v>1.6992046898742688E-5</c:v>
                </c:pt>
                <c:pt idx="304">
                  <c:v>5.3426769336043805E-5</c:v>
                </c:pt>
                <c:pt idx="305">
                  <c:v>2.2560253551069471E-5</c:v>
                </c:pt>
                <c:pt idx="306">
                  <c:v>4.6897991227676411E-5</c:v>
                </c:pt>
                <c:pt idx="307">
                  <c:v>2.8561879894800097E-5</c:v>
                </c:pt>
                <c:pt idx="308">
                  <c:v>3.9854595898744149E-5</c:v>
                </c:pt>
                <c:pt idx="309">
                  <c:v>3.4806166255514643E-5</c:v>
                </c:pt>
                <c:pt idx="310">
                  <c:v>3.2630551098479877E-5</c:v>
                </c:pt>
                <c:pt idx="311">
                  <c:v>4.1099020784534041E-5</c:v>
                </c:pt>
                <c:pt idx="312">
                  <c:v>2.5569073591465765E-5</c:v>
                </c:pt>
                <c:pt idx="313">
                  <c:v>4.7242064565808164E-5</c:v>
                </c:pt>
                <c:pt idx="314">
                  <c:v>1.9000247943898659E-5</c:v>
                </c:pt>
                <c:pt idx="315">
                  <c:v>5.3032218968756447E-5</c:v>
                </c:pt>
                <c:pt idx="316">
                  <c:v>1.3220219368263972E-5</c:v>
                </c:pt>
                <c:pt idx="317">
                  <c:v>5.8263167596844973E-5</c:v>
                </c:pt>
                <c:pt idx="318">
                  <c:v>8.4739975043801636E-6</c:v>
                </c:pt>
                <c:pt idx="319">
                  <c:v>5.1062514581740574E-5</c:v>
                </c:pt>
                <c:pt idx="320">
                  <c:v>1.2660554409607813E-5</c:v>
                </c:pt>
                <c:pt idx="321">
                  <c:v>4.6285311711797468E-5</c:v>
                </c:pt>
                <c:pt idx="322">
                  <c:v>1.7438069923187152E-5</c:v>
                </c:pt>
                <c:pt idx="323">
                  <c:v>4.076748408823722E-5</c:v>
                </c:pt>
                <c:pt idx="324">
                  <c:v>2.2639475637308464E-5</c:v>
                </c:pt>
                <c:pt idx="325">
                  <c:v>3.475913954996098E-5</c:v>
                </c:pt>
                <c:pt idx="326">
                  <c:v>2.8092379170221216E-5</c:v>
                </c:pt>
                <c:pt idx="327">
                  <c:v>2.8538949705931556E-5</c:v>
                </c:pt>
                <c:pt idx="328">
                  <c:v>3.3620389635881224E-5</c:v>
                </c:pt>
                <c:pt idx="329">
                  <c:v>2.2396878318277992E-5</c:v>
                </c:pt>
                <c:pt idx="330">
                  <c:v>3.9043648876818811E-5</c:v>
                </c:pt>
                <c:pt idx="331">
                  <c:v>1.6616010460777218E-5</c:v>
                </c:pt>
                <c:pt idx="332">
                  <c:v>4.4179575384655704E-5</c:v>
                </c:pt>
                <c:pt idx="333">
                  <c:v>1.1455250525444439E-5</c:v>
                </c:pt>
                <c:pt idx="334">
                  <c:v>4.8844807599588416E-5</c:v>
                </c:pt>
                <c:pt idx="335">
                  <c:v>7.1345285648018182E-6</c:v>
                </c:pt>
                <c:pt idx="336">
                  <c:v>5.2859113082909603E-5</c:v>
                </c:pt>
                <c:pt idx="337">
                  <c:v>3.8238104852794306E-6</c:v>
                </c:pt>
                <c:pt idx="338">
                  <c:v>4.8525567217439759E-5</c:v>
                </c:pt>
                <c:pt idx="339">
                  <c:v>6.8279232008492316E-6</c:v>
                </c:pt>
                <c:pt idx="340">
                  <c:v>4.5174678917264026E-5</c:v>
                </c:pt>
                <c:pt idx="341">
                  <c:v>1.0521434265648709E-5</c:v>
                </c:pt>
                <c:pt idx="342">
                  <c:v>4.0984374672529858E-5</c:v>
                </c:pt>
                <c:pt idx="343">
                  <c:v>1.4762686643418355E-5</c:v>
                </c:pt>
                <c:pt idx="344">
                  <c:v>3.6133925488535121E-5</c:v>
                </c:pt>
                <c:pt idx="345">
                  <c:v>1.9400414134074334E-5</c:v>
                </c:pt>
                <c:pt idx="346">
                  <c:v>3.0839989366552044E-5</c:v>
                </c:pt>
                <c:pt idx="347">
                  <c:v>2.4276939107966619E-5</c:v>
                </c:pt>
                <c:pt idx="348">
                  <c:v>2.5344312702351798E-5</c:v>
                </c:pt>
                <c:pt idx="349">
                  <c:v>2.9230139528472174E-5</c:v>
                </c:pt>
                <c:pt idx="350">
                  <c:v>1.9899262462740063E-5</c:v>
                </c:pt>
                <c:pt idx="351">
                  <c:v>3.4094790055016332E-5</c:v>
                </c:pt>
                <c:pt idx="352">
                  <c:v>1.4752528343267733E-5</c:v>
                </c:pt>
                <c:pt idx="353">
                  <c:v>3.8704033912946779E-5</c:v>
                </c:pt>
                <c:pt idx="354">
                  <c:v>1.0132431420048793E-5</c:v>
                </c:pt>
                <c:pt idx="355">
                  <c:v>4.2891735901717933E-5</c:v>
                </c:pt>
                <c:pt idx="356">
                  <c:v>6.2351852665319051E-6</c:v>
                </c:pt>
                <c:pt idx="357">
                  <c:v>4.6496302813938553E-5</c:v>
                </c:pt>
                <c:pt idx="358">
                  <c:v>3.2151912074833375E-6</c:v>
                </c:pt>
                <c:pt idx="359">
                  <c:v>4.9366262576318667E-5</c:v>
                </c:pt>
                <c:pt idx="360">
                  <c:v>1.1790513247962348E-6</c:v>
                </c:pt>
                <c:pt idx="361">
                  <c:v>4.7968736472045111E-5</c:v>
                </c:pt>
                <c:pt idx="362">
                  <c:v>3.0831475594517151E-6</c:v>
                </c:pt>
                <c:pt idx="363">
                  <c:v>4.5890092810330408E-5</c:v>
                </c:pt>
                <c:pt idx="364">
                  <c:v>5.777961050419972E-6</c:v>
                </c:pt>
                <c:pt idx="365">
                  <c:v>4.2888545088153644E-5</c:v>
                </c:pt>
                <c:pt idx="366">
                  <c:v>9.1475223642634191E-6</c:v>
                </c:pt>
                <c:pt idx="367">
                  <c:v>3.9081125343982847E-5</c:v>
                </c:pt>
                <c:pt idx="368">
                  <c:v>1.3060481864068317E-5</c:v>
                </c:pt>
                <c:pt idx="369">
                  <c:v>3.4628547535480085E-5</c:v>
                </c:pt>
                <c:pt idx="370">
                  <c:v>1.7374861389419354E-5</c:v>
                </c:pt>
                <c:pt idx="371">
                  <c:v>2.9727404912536092E-5</c:v>
                </c:pt>
                <c:pt idx="372">
                  <c:v>2.1941483542017298E-5</c:v>
                </c:pt>
                <c:pt idx="373">
                  <c:v>2.4599334002843367E-5</c:v>
                </c:pt>
                <c:pt idx="374">
                  <c:v>2.6606294997897535E-5</c:v>
                </c:pt>
                <c:pt idx="375">
                  <c:v>1.9478050318002761E-5</c:v>
                </c:pt>
                <c:pt idx="376">
                  <c:v>3.1212064535910699E-5</c:v>
                </c:pt>
                <c:pt idx="377">
                  <c:v>1.4595424205853738E-5</c:v>
                </c:pt>
                <c:pt idx="378">
                  <c:v>3.5600090961138766E-5</c:v>
                </c:pt>
                <c:pt idx="379">
                  <c:v>1.0167879085269215E-5</c:v>
                </c:pt>
                <c:pt idx="380">
                  <c:v>3.9612574178746493E-5</c:v>
                </c:pt>
                <c:pt idx="381">
                  <c:v>6.3843421304597375E-6</c:v>
                </c:pt>
                <c:pt idx="382">
                  <c:v>4.3096180698474903E-5</c:v>
                </c:pt>
                <c:pt idx="383">
                  <c:v>3.3967676151241587E-6</c:v>
                </c:pt>
                <c:pt idx="384">
                  <c:v>4.5907092781609909E-5</c:v>
                </c:pt>
                <c:pt idx="385">
                  <c:v>1.3139173274362638E-6</c:v>
                </c:pt>
                <c:pt idx="386">
                  <c:v>4.7917508657785883E-5</c:v>
                </c:pt>
                <c:pt idx="387">
                  <c:v>1.9867096285795815E-7</c:v>
                </c:pt>
                <c:pt idx="388">
                  <c:v>4.837065570475514E-5</c:v>
                </c:pt>
                <c:pt idx="389">
                  <c:v>1.2720522318287329E-6</c:v>
                </c:pt>
                <c:pt idx="390">
                  <c:v>4.7218399148990845E-5</c:v>
                </c:pt>
                <c:pt idx="391">
                  <c:v>3.2138579991118753E-6</c:v>
                </c:pt>
                <c:pt idx="392">
                  <c:v>4.509143828584784E-5</c:v>
                </c:pt>
                <c:pt idx="393">
                  <c:v>5.9291194304587726E-6</c:v>
                </c:pt>
                <c:pt idx="394">
                  <c:v>4.2061948842844169E-5</c:v>
                </c:pt>
                <c:pt idx="395">
                  <c:v>9.3021146884856897E-6</c:v>
                </c:pt>
                <c:pt idx="396">
                  <c:v>3.8249026225091332E-5</c:v>
                </c:pt>
                <c:pt idx="397">
                  <c:v>1.3202152792165943E-5</c:v>
                </c:pt>
                <c:pt idx="398">
                  <c:v>3.3814215056201415E-5</c:v>
                </c:pt>
                <c:pt idx="399">
                  <c:v>1.7488173294176094E-5</c:v>
                </c:pt>
                <c:pt idx="400">
                  <c:v>2.895357684886299E-5</c:v>
                </c:pt>
                <c:pt idx="401">
                  <c:v>2.2012075406943133E-5</c:v>
                </c:pt>
                <c:pt idx="402">
                  <c:v>2.3886847215348872E-5</c:v>
                </c:pt>
                <c:pt idx="403">
                  <c:v>2.6621007034995143E-5</c:v>
                </c:pt>
                <c:pt idx="404">
                  <c:v>1.8844592419097652E-5</c:v>
                </c:pt>
                <c:pt idx="405">
                  <c:v>3.1159094400029451E-5</c:v>
                </c:pt>
                <c:pt idx="406">
                  <c:v>1.4054521761225284E-5</c:v>
                </c:pt>
                <c:pt idx="407">
                  <c:v>3.5469233610943465E-5</c:v>
                </c:pt>
                <c:pt idx="408">
                  <c:v>9.7282110805684962E-6</c:v>
                </c:pt>
                <c:pt idx="409">
                  <c:v>3.9395572322065721E-5</c:v>
                </c:pt>
                <c:pt idx="410">
                  <c:v>6.0494292952289421E-6</c:v>
                </c:pt>
                <c:pt idx="411">
                  <c:v>4.2787180803907472E-5</c:v>
                </c:pt>
                <c:pt idx="412">
                  <c:v>3.1650443723805713E-6</c:v>
                </c:pt>
                <c:pt idx="413">
                  <c:v>4.550316846632533E-5</c:v>
                </c:pt>
                <c:pt idx="414">
                  <c:v>1.1791499330288792E-6</c:v>
                </c:pt>
                <c:pt idx="415">
                  <c:v>4.7419184772633129E-5</c:v>
                </c:pt>
                <c:pt idx="416">
                  <c:v>1.5064895167371685E-7</c:v>
                </c:pt>
                <c:pt idx="417">
                  <c:v>4.8434906209030441E-5</c:v>
                </c:pt>
                <c:pt idx="418">
                  <c:v>9.411649585678574E-8</c:v>
                </c:pt>
                <c:pt idx="419">
                  <c:v>4.8481811548806488E-5</c:v>
                </c:pt>
                <c:pt idx="420">
                  <c:v>9.8339940761128001E-7</c:v>
                </c:pt>
                <c:pt idx="421">
                  <c:v>4.7530339115633036E-5</c:v>
                </c:pt>
                <c:pt idx="422">
                  <c:v>2.7571486323186814E-6</c:v>
                </c:pt>
                <c:pt idx="423">
                  <c:v>4.5595441559976544E-5</c:v>
                </c:pt>
                <c:pt idx="424">
                  <c:v>5.3253541859599755E-6</c:v>
                </c:pt>
                <c:pt idx="425">
                  <c:v>4.2739625185878516E-5</c:v>
                </c:pt>
                <c:pt idx="426">
                  <c:v>8.5759762147981583E-6</c:v>
                </c:pt>
                <c:pt idx="427">
                  <c:v>3.9072778052039708E-5</c:v>
                </c:pt>
                <c:pt idx="428">
                  <c:v>1.2380927277430737E-5</c:v>
                </c:pt>
                <c:pt idx="429">
                  <c:v>3.4748426794962246E-5</c:v>
                </c:pt>
                <c:pt idx="430">
                  <c:v>1.6600928265172049E-5</c:v>
                </c:pt>
                <c:pt idx="431">
                  <c:v>2.9956470187657163E-5</c:v>
                </c:pt>
                <c:pt idx="432">
                  <c:v>2.1089084464980861E-5</c:v>
                </c:pt>
                <c:pt idx="433">
                  <c:v>2.4912859608928751E-5</c:v>
                </c:pt>
                <c:pt idx="434">
                  <c:v>2.569335212130784E-5</c:v>
                </c:pt>
                <c:pt idx="435">
                  <c:v>1.9847071520623857E-5</c:v>
                </c:pt>
                <c:pt idx="436">
                  <c:v>3.0258333444983688E-5</c:v>
                </c:pt>
                <c:pt idx="437">
                  <c:v>1.4988489779998528E-5</c:v>
                </c:pt>
                <c:pt idx="438">
                  <c:v>3.4627003385347354E-5</c:v>
                </c:pt>
                <c:pt idx="439">
                  <c:v>1.0552946097861478E-5</c:v>
                </c:pt>
                <c:pt idx="440">
                  <c:v>3.8643006131799789E-5</c:v>
                </c:pt>
                <c:pt idx="441">
                  <c:v>6.7306362384231759E-6</c:v>
                </c:pt>
                <c:pt idx="442">
                  <c:v>4.2154056816220819E-5</c:v>
                </c:pt>
                <c:pt idx="443">
                  <c:v>3.6764427264429273E-6</c:v>
                </c:pt>
                <c:pt idx="444">
                  <c:v>4.5016760940348483E-5</c:v>
                </c:pt>
                <c:pt idx="445">
                  <c:v>1.5033801824268317E-6</c:v>
                </c:pt>
                <c:pt idx="446">
                  <c:v>4.7102857807599276E-5</c:v>
                </c:pt>
                <c:pt idx="447">
                  <c:v>2.7948404667232756E-7</c:v>
                </c:pt>
                <c:pt idx="448">
                  <c:v>4.8306556367813346E-5</c:v>
                </c:pt>
                <c:pt idx="449">
                  <c:v>2.8045935687804446E-8</c:v>
                </c:pt>
                <c:pt idx="450">
                  <c:v>4.8503615155604007E-5</c:v>
                </c:pt>
                <c:pt idx="451">
                  <c:v>2.7517616561020594E-7</c:v>
                </c:pt>
                <c:pt idx="452">
                  <c:v>4.8235526693688163E-5</c:v>
                </c:pt>
                <c:pt idx="453">
                  <c:v>1.4512188429510852E-6</c:v>
                </c:pt>
                <c:pt idx="454">
                  <c:v>4.6969925006878945E-5</c:v>
                </c:pt>
                <c:pt idx="455">
                  <c:v>3.4851314849871891E-6</c:v>
                </c:pt>
                <c:pt idx="456">
                  <c:v>4.4736634504414098E-5</c:v>
                </c:pt>
                <c:pt idx="457">
                  <c:v>6.2793580176467554E-6</c:v>
                </c:pt>
                <c:pt idx="458">
                  <c:v>4.1613285134190303E-5</c:v>
                </c:pt>
                <c:pt idx="459">
                  <c:v>9.7163130615513425E-6</c:v>
                </c:pt>
                <c:pt idx="460">
                  <c:v>3.7724028617832706E-5</c:v>
                </c:pt>
                <c:pt idx="461">
                  <c:v>1.3664036764388971E-5</c:v>
                </c:pt>
                <c:pt idx="462">
                  <c:v>3.3234659047783009E-5</c:v>
                </c:pt>
                <c:pt idx="463">
                  <c:v>1.7980642362360532E-5</c:v>
                </c:pt>
                <c:pt idx="464">
                  <c:v>2.8344320802586222E-5</c:v>
                </c:pt>
                <c:pt idx="465">
                  <c:v>2.2517508206100231E-5</c:v>
                </c:pt>
                <c:pt idx="466">
                  <c:v>2.3274399598040886E-5</c:v>
                </c:pt>
                <c:pt idx="467">
                  <c:v>2.7121477051414336E-5</c:v>
                </c:pt>
                <c:pt idx="468">
                  <c:v>1.8255539714607608E-5</c:v>
                </c:pt>
                <c:pt idx="469">
                  <c:v>3.1636564345649449E-5</c:v>
                </c:pt>
                <c:pt idx="470">
                  <c:v>1.3513961064978426E-5</c:v>
                </c:pt>
                <c:pt idx="471">
                  <c:v>3.5905803008799201E-5</c:v>
                </c:pt>
                <c:pt idx="472">
                  <c:v>9.2583299623863495E-6</c:v>
                </c:pt>
                <c:pt idx="473">
                  <c:v>3.9773843020111692E-5</c:v>
                </c:pt>
                <c:pt idx="474">
                  <c:v>5.6683557616885613E-6</c:v>
                </c:pt>
                <c:pt idx="475">
                  <c:v>4.3090780932977243E-5</c:v>
                </c:pt>
                <c:pt idx="476">
                  <c:v>2.8860546484796591E-6</c:v>
                </c:pt>
                <c:pt idx="477">
                  <c:v>4.5717440833820039E-5</c:v>
                </c:pt>
                <c:pt idx="478">
                  <c:v>1.0102765610815912E-6</c:v>
                </c:pt>
                <c:pt idx="479">
                  <c:v>4.7532006669918935E-5</c:v>
                </c:pt>
                <c:pt idx="480">
                  <c:v>9.4683067626869794E-8</c:v>
                </c:pt>
                <c:pt idx="481">
                  <c:v>4.8437570792884092E-5</c:v>
                </c:pt>
                <c:pt idx="482">
                  <c:v>1.4895319118204059E-7</c:v>
                </c:pt>
                <c:pt idx="483">
                  <c:v>4.8369872792072052E-5</c:v>
                </c:pt>
                <c:pt idx="484">
                  <c:v>1.1426402301435779E-6</c:v>
                </c:pt>
                <c:pt idx="485">
                  <c:v>4.7304307997319387E-5</c:v>
                </c:pt>
                <c:pt idx="486">
                  <c:v>3.0108552567393291E-6</c:v>
                </c:pt>
                <c:pt idx="487">
                  <c:v>4.5261223743012879E-5</c:v>
                </c:pt>
                <c:pt idx="488">
                  <c:v>5.6608444356779249E-6</c:v>
                </c:pt>
                <c:pt idx="489">
                  <c:v>4.2308610341377829E-5</c:v>
                </c:pt>
                <c:pt idx="490">
                  <c:v>8.9785675524975877E-6</c:v>
                </c:pt>
                <c:pt idx="491">
                  <c:v>3.8561525919499342E-5</c:v>
                </c:pt>
                <c:pt idx="492">
                  <c:v>1.2834560576583519E-5</c:v>
                </c:pt>
                <c:pt idx="493">
                  <c:v>3.4177940303398216E-5</c:v>
                </c:pt>
                <c:pt idx="494">
                  <c:v>1.7088640979488016E-5</c:v>
                </c:pt>
                <c:pt idx="495">
                  <c:v>2.9351095091419731E-5</c:v>
                </c:pt>
                <c:pt idx="496">
                  <c:v>2.159334079683595E-5</c:v>
                </c:pt>
                <c:pt idx="497">
                  <c:v>2.4298895995906379E-5</c:v>
                </c:pt>
                <c:pt idx="498">
                  <c:v>2.6196271786884202E-5</c:v>
                </c:pt>
                <c:pt idx="499">
                  <c:v>1.9251218497999502E-5</c:v>
                </c:pt>
                <c:pt idx="500">
                  <c:v>3.0741884316425482E-5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634928"/>
        <c:axId val="290630448"/>
      </c:scatterChart>
      <c:valAx>
        <c:axId val="29063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0630448"/>
        <c:crosses val="autoZero"/>
        <c:crossBetween val="midCat"/>
      </c:valAx>
      <c:valAx>
        <c:axId val="2906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063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</a:t>
            </a:r>
            <a:r>
              <a:rPr lang="en-US" altLang="ko-KR" baseline="0"/>
              <a:t> = 0.2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hw_4교시!$X$32:$X$532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hw_4교시!$Y$32:$Y$532</c:f>
              <c:numCache>
                <c:formatCode>General</c:formatCode>
                <c:ptCount val="501"/>
                <c:pt idx="0">
                  <c:v>0.1</c:v>
                </c:pt>
                <c:pt idx="1">
                  <c:v>9.9000000000000005E-2</c:v>
                </c:pt>
                <c:pt idx="2">
                  <c:v>9.7206000000000001E-2</c:v>
                </c:pt>
                <c:pt idx="3">
                  <c:v>9.4635940000000002E-2</c:v>
                </c:pt>
                <c:pt idx="4">
                  <c:v>9.1315520600000005E-2</c:v>
                </c:pt>
                <c:pt idx="5">
                  <c:v>8.7277945994000003E-2</c:v>
                </c:pt>
                <c:pt idx="6">
                  <c:v>8.2563591928060009E-2</c:v>
                </c:pt>
                <c:pt idx="7">
                  <c:v>7.7219601942839403E-2</c:v>
                </c:pt>
                <c:pt idx="8">
                  <c:v>7.1299415938190405E-2</c:v>
                </c:pt>
                <c:pt idx="9">
                  <c:v>6.4862235774159505E-2</c:v>
                </c:pt>
                <c:pt idx="10">
                  <c:v>5.7972433252387004E-2</c:v>
                </c:pt>
                <c:pt idx="11">
                  <c:v>5.0698906398090646E-2</c:v>
                </c:pt>
                <c:pt idx="12">
                  <c:v>4.3114390479813379E-2</c:v>
                </c:pt>
                <c:pt idx="13">
                  <c:v>3.5294730656737966E-2</c:v>
                </c:pt>
                <c:pt idx="14">
                  <c:v>2.7318123527095173E-2</c:v>
                </c:pt>
                <c:pt idx="15">
                  <c:v>1.9264335162181453E-2</c:v>
                </c:pt>
                <c:pt idx="16">
                  <c:v>1.1213903445645896E-2</c:v>
                </c:pt>
                <c:pt idx="17">
                  <c:v>3.2473326946538799E-3</c:v>
                </c:pt>
                <c:pt idx="18">
                  <c:v>-4.5557113832846536E-3</c:v>
                </c:pt>
                <c:pt idx="19">
                  <c:v>-1.2117198347390362E-2</c:v>
                </c:pt>
                <c:pt idx="20">
                  <c:v>-1.9361513328022165E-2</c:v>
                </c:pt>
                <c:pt idx="21">
                  <c:v>-2.6216213175373728E-2</c:v>
                </c:pt>
                <c:pt idx="22">
                  <c:v>-3.261275089097157E-2</c:v>
                </c:pt>
                <c:pt idx="23">
                  <c:v>-3.8487161097659699E-2</c:v>
                </c:pt>
                <c:pt idx="24">
                  <c:v>-4.3780699693371214E-2</c:v>
                </c:pt>
                <c:pt idx="25">
                  <c:v>-4.8440431292149033E-2</c:v>
                </c:pt>
                <c:pt idx="26">
                  <c:v>-5.2419758578005363E-2</c:v>
                </c:pt>
                <c:pt idx="27">
                  <c:v>-5.5678888278081637E-2</c:v>
                </c:pt>
                <c:pt idx="28">
                  <c:v>-5.8185229095377093E-2</c:v>
                </c:pt>
                <c:pt idx="29">
                  <c:v>-5.9913717621718772E-2</c:v>
                </c:pt>
                <c:pt idx="30">
                  <c:v>-6.084706897184327E-2</c:v>
                </c:pt>
                <c:pt idx="31">
                  <c:v>-6.0975949632249331E-2</c:v>
                </c:pt>
                <c:pt idx="32">
                  <c:v>-6.0299070796332899E-2</c:v>
                </c:pt>
                <c:pt idx="33">
                  <c:v>-5.9215201252453137E-2</c:v>
                </c:pt>
                <c:pt idx="34">
                  <c:v>-5.7735179696048841E-2</c:v>
                </c:pt>
                <c:pt idx="35">
                  <c:v>-5.587380634268406E-2</c:v>
                </c:pt>
                <c:pt idx="36">
                  <c:v>-5.3649694925892451E-2</c:v>
                </c:pt>
                <c:pt idx="37">
                  <c:v>-5.1085086559841904E-2</c:v>
                </c:pt>
                <c:pt idx="38">
                  <c:v>-4.8205627328192939E-2</c:v>
                </c:pt>
                <c:pt idx="39">
                  <c:v>-4.5040111823262043E-2</c:v>
                </c:pt>
                <c:pt idx="40">
                  <c:v>-4.1620195200098527E-2</c:v>
                </c:pt>
                <c:pt idx="41">
                  <c:v>-3.7980076624934023E-2</c:v>
                </c:pt>
                <c:pt idx="42">
                  <c:v>-3.41561572835202E-2</c:v>
                </c:pt>
                <c:pt idx="43">
                  <c:v>-3.0186676369271154E-2</c:v>
                </c:pt>
                <c:pt idx="44">
                  <c:v>-2.6111328691329396E-2</c:v>
                </c:pt>
                <c:pt idx="45">
                  <c:v>-2.1970867726474344E-2</c:v>
                </c:pt>
                <c:pt idx="46">
                  <c:v>-1.780669808435455E-2</c:v>
                </c:pt>
                <c:pt idx="47">
                  <c:v>-1.366046146139121E-2</c:v>
                </c:pt>
                <c:pt idx="48">
                  <c:v>-9.5736202238139809E-3</c:v>
                </c:pt>
                <c:pt idx="49">
                  <c:v>-5.5870427839985887E-3</c:v>
                </c:pt>
                <c:pt idx="50">
                  <c:v>-1.7405949163432108E-3</c:v>
                </c:pt>
                <c:pt idx="51">
                  <c:v>1.9272589004755989E-3</c:v>
                </c:pt>
                <c:pt idx="52">
                  <c:v>5.3798401282896518E-3</c:v>
                </c:pt>
                <c:pt idx="53">
                  <c:v>8.5826229548208073E-3</c:v>
                </c:pt>
                <c:pt idx="54">
                  <c:v>1.1503579551803755E-2</c:v>
                </c:pt>
                <c:pt idx="55">
                  <c:v>1.4113500353268665E-2</c:v>
                </c:pt>
                <c:pt idx="56">
                  <c:v>1.6386286151200889E-2</c:v>
                </c:pt>
                <c:pt idx="57">
                  <c:v>1.8299209087621102E-2</c:v>
                </c:pt>
                <c:pt idx="58">
                  <c:v>1.983313993316509E-2</c:v>
                </c:pt>
                <c:pt idx="59">
                  <c:v>2.0972739379377443E-2</c:v>
                </c:pt>
                <c:pt idx="60">
                  <c:v>2.1706611431796023E-2</c:v>
                </c:pt>
                <c:pt idx="61">
                  <c:v>2.2027417369896642E-2</c:v>
                </c:pt>
                <c:pt idx="62">
                  <c:v>2.193194913429829E-2</c:v>
                </c:pt>
                <c:pt idx="63">
                  <c:v>2.1813161407356958E-2</c:v>
                </c:pt>
                <c:pt idx="64">
                  <c:v>2.1672242066342055E-2</c:v>
                </c:pt>
                <c:pt idx="65">
                  <c:v>2.1510600304663733E-2</c:v>
                </c:pt>
                <c:pt idx="66">
                  <c:v>2.1329852539938774E-2</c:v>
                </c:pt>
                <c:pt idx="67">
                  <c:v>2.1131806249814426E-2</c:v>
                </c:pt>
                <c:pt idx="68">
                  <c:v>2.0918441897191935E-2</c:v>
                </c:pt>
                <c:pt idx="69">
                  <c:v>2.0691893125597525E-2</c:v>
                </c:pt>
                <c:pt idx="70">
                  <c:v>2.0454425422747138E-2</c:v>
                </c:pt>
                <c:pt idx="71">
                  <c:v>2.0208413465669282E-2</c:v>
                </c:pt>
                <c:pt idx="72">
                  <c:v>1.9956317373934732E-2</c:v>
                </c:pt>
                <c:pt idx="73">
                  <c:v>1.9700658108460833E-2</c:v>
                </c:pt>
                <c:pt idx="74">
                  <c:v>1.9443992261902326E-2</c:v>
                </c:pt>
                <c:pt idx="75">
                  <c:v>1.9188886492724797E-2</c:v>
                </c:pt>
                <c:pt idx="76">
                  <c:v>1.8937891858620021E-2</c:v>
                </c:pt>
                <c:pt idx="77">
                  <c:v>1.8693518305929042E-2</c:v>
                </c:pt>
                <c:pt idx="78">
                  <c:v>1.8458209570178772E-2</c:v>
                </c:pt>
                <c:pt idx="79">
                  <c:v>1.8234318738726715E-2</c:v>
                </c:pt>
                <c:pt idx="80">
                  <c:v>1.8024084719887392E-2</c:v>
                </c:pt>
                <c:pt idx="81">
                  <c:v>1.7829609853849196E-2</c:v>
                </c:pt>
                <c:pt idx="82">
                  <c:v>1.7652838889272507E-2</c:v>
                </c:pt>
                <c:pt idx="83">
                  <c:v>1.7495539535803094E-2</c:v>
                </c:pt>
                <c:pt idx="84">
                  <c:v>1.735928478697565E-2</c:v>
                </c:pt>
                <c:pt idx="85">
                  <c:v>1.7245437190278448E-2</c:v>
                </c:pt>
                <c:pt idx="86">
                  <c:v>1.7155135221678462E-2</c:v>
                </c:pt>
                <c:pt idx="87">
                  <c:v>1.7089281900861692E-2</c:v>
                </c:pt>
                <c:pt idx="88">
                  <c:v>1.7048535761036303E-2</c:v>
                </c:pt>
                <c:pt idx="89">
                  <c:v>1.7033304263600554E-2</c:v>
                </c:pt>
                <c:pt idx="90">
                  <c:v>1.7043739723528798E-2</c:v>
                </c:pt>
                <c:pt idx="91">
                  <c:v>1.6687737786221755E-2</c:v>
                </c:pt>
                <c:pt idx="92">
                  <c:v>1.6360858471052495E-2</c:v>
                </c:pt>
                <c:pt idx="93">
                  <c:v>1.6066370571172706E-2</c:v>
                </c:pt>
                <c:pt idx="94">
                  <c:v>1.5807218965581193E-2</c:v>
                </c:pt>
                <c:pt idx="95">
                  <c:v>1.5585995170333867E-2</c:v>
                </c:pt>
                <c:pt idx="96">
                  <c:v>1.5404911423383204E-2</c:v>
                </c:pt>
                <c:pt idx="97">
                  <c:v>1.5265778562198707E-2</c:v>
                </c:pt>
                <c:pt idx="98">
                  <c:v>1.5169987915392223E-2</c:v>
                </c:pt>
                <c:pt idx="99">
                  <c:v>1.5118497389431818E-2</c:v>
                </c:pt>
                <c:pt idx="100">
                  <c:v>1.5111821889577095E-2</c:v>
                </c:pt>
                <c:pt idx="101">
                  <c:v>1.5150028170826601E-2</c:v>
                </c:pt>
                <c:pt idx="102">
                  <c:v>1.4840734170367839E-2</c:v>
                </c:pt>
                <c:pt idx="103">
                  <c:v>1.4579032828205401E-2</c:v>
                </c:pt>
                <c:pt idx="104">
                  <c:v>1.4367541157760908E-2</c:v>
                </c:pt>
                <c:pt idx="105">
                  <c:v>1.4208374075738805E-2</c:v>
                </c:pt>
                <c:pt idx="106">
                  <c:v>1.4103123252959315E-2</c:v>
                </c:pt>
                <c:pt idx="107">
                  <c:v>1.4052841197650233E-2</c:v>
                </c:pt>
                <c:pt idx="108">
                  <c:v>1.4058030730364648E-2</c:v>
                </c:pt>
                <c:pt idx="109">
                  <c:v>1.3726639955775416E-2</c:v>
                </c:pt>
                <c:pt idx="110">
                  <c:v>1.345398278162843E-2</c:v>
                </c:pt>
                <c:pt idx="111">
                  <c:v>1.3242785779665159E-2</c:v>
                </c:pt>
                <c:pt idx="112">
                  <c:v>1.3095160919905237E-2</c:v>
                </c:pt>
                <c:pt idx="113">
                  <c:v>1.3012584450946262E-2</c:v>
                </c:pt>
                <c:pt idx="114">
                  <c:v>1.2995882137477825E-2</c:v>
                </c:pt>
                <c:pt idx="115">
                  <c:v>1.3045221002634609E-2</c:v>
                </c:pt>
                <c:pt idx="116">
                  <c:v>1.276810765776506E-2</c:v>
                </c:pt>
                <c:pt idx="117">
                  <c:v>1.2559313236317855E-2</c:v>
                </c:pt>
                <c:pt idx="118">
                  <c:v>1.2420925682507472E-2</c:v>
                </c:pt>
                <c:pt idx="119">
                  <c:v>1.2354328871872013E-2</c:v>
                </c:pt>
                <c:pt idx="120">
                  <c:v>1.2360188772517836E-2</c:v>
                </c:pt>
                <c:pt idx="121">
                  <c:v>1.2046446785438479E-2</c:v>
                </c:pt>
                <c:pt idx="122">
                  <c:v>1.1808240330504738E-2</c:v>
                </c:pt>
                <c:pt idx="123">
                  <c:v>1.1647951472265949E-2</c:v>
                </c:pt>
                <c:pt idx="124">
                  <c:v>1.15671830993045E-2</c:v>
                </c:pt>
                <c:pt idx="125">
                  <c:v>1.1566742895350007E-2</c:v>
                </c:pt>
                <c:pt idx="126">
                  <c:v>1.1646635262442015E-2</c:v>
                </c:pt>
                <c:pt idx="127">
                  <c:v>1.1414061276909601E-2</c:v>
                </c:pt>
                <c:pt idx="128">
                  <c:v>1.1263346678608092E-2</c:v>
                </c:pt>
                <c:pt idx="129">
                  <c:v>1.1195998613520502E-2</c:v>
                </c:pt>
                <c:pt idx="130">
                  <c:v>1.1212690562297708E-2</c:v>
                </c:pt>
                <c:pt idx="131">
                  <c:v>1.0921255605451935E-2</c:v>
                </c:pt>
                <c:pt idx="132">
                  <c:v>1.0716608092551642E-2</c:v>
                </c:pt>
                <c:pt idx="133">
                  <c:v>1.0600794498725835E-2</c:v>
                </c:pt>
                <c:pt idx="134">
                  <c:v>1.0574972959912769E-2</c:v>
                </c:pt>
                <c:pt idx="135">
                  <c:v>1.0639401691500575E-2</c:v>
                </c:pt>
                <c:pt idx="136">
                  <c:v>1.0401436406173374E-2</c:v>
                </c:pt>
                <c:pt idx="137">
                  <c:v>1.025545675678444E-2</c:v>
                </c:pt>
                <c:pt idx="138">
                  <c:v>1.0202922539827663E-2</c:v>
                </c:pt>
                <c:pt idx="139">
                  <c:v>1.024435909747261E-2</c:v>
                </c:pt>
                <c:pt idx="140">
                  <c:v>9.9873520641428279E-3</c:v>
                </c:pt>
                <c:pt idx="141">
                  <c:v>9.82647151017162E-3</c:v>
                </c:pt>
                <c:pt idx="142">
                  <c:v>9.7633262410986923E-3</c:v>
                </c:pt>
                <c:pt idx="143">
                  <c:v>9.7985477096147779E-3</c:v>
                </c:pt>
                <c:pt idx="144">
                  <c:v>9.539783701034716E-3</c:v>
                </c:pt>
                <c:pt idx="145">
                  <c:v>9.3816218554443071E-3</c:v>
                </c:pt>
                <c:pt idx="146">
                  <c:v>9.3256437912994546E-3</c:v>
                </c:pt>
                <c:pt idx="147">
                  <c:v>9.372409289241608E-3</c:v>
                </c:pt>
                <c:pt idx="148">
                  <c:v>9.1294506942913457E-3</c:v>
                </c:pt>
                <c:pt idx="149">
                  <c:v>8.9911975923981698E-3</c:v>
                </c:pt>
                <c:pt idx="150">
                  <c:v>8.9590325145810119E-3</c:v>
                </c:pt>
                <c:pt idx="151">
                  <c:v>9.0332771116180439E-3</c:v>
                </c:pt>
                <c:pt idx="152">
                  <c:v>8.8211889375388944E-3</c:v>
                </c:pt>
                <c:pt idx="153">
                  <c:v>8.7168888740843577E-3</c:v>
                </c:pt>
                <c:pt idx="154">
                  <c:v>8.7214199218889777E-3</c:v>
                </c:pt>
                <c:pt idx="155">
                  <c:v>8.4427367704747059E-3</c:v>
                </c:pt>
                <c:pt idx="156">
                  <c:v>8.2756262513556875E-3</c:v>
                </c:pt>
                <c:pt idx="157">
                  <c:v>8.2217594697231132E-3</c:v>
                </c:pt>
                <c:pt idx="158">
                  <c:v>8.2816750933933075E-3</c:v>
                </c:pt>
                <c:pt idx="159">
                  <c:v>8.0627739661295675E-3</c:v>
                </c:pt>
                <c:pt idx="160">
                  <c:v>7.9592450992045337E-3</c:v>
                </c:pt>
                <c:pt idx="161">
                  <c:v>7.9721237812874542E-3</c:v>
                </c:pt>
                <c:pt idx="162">
                  <c:v>7.7092812255574999E-3</c:v>
                </c:pt>
                <c:pt idx="163">
                  <c:v>7.5653458575719703E-3</c:v>
                </c:pt>
                <c:pt idx="164">
                  <c:v>7.5417570310107214E-3</c:v>
                </c:pt>
                <c:pt idx="165">
                  <c:v>7.6387506341393657E-3</c:v>
                </c:pt>
                <c:pt idx="166">
                  <c:v>7.4633567309266152E-3</c:v>
                </c:pt>
                <c:pt idx="167">
                  <c:v>7.4093292604045973E-3</c:v>
                </c:pt>
                <c:pt idx="168">
                  <c:v>7.4772084972785325E-3</c:v>
                </c:pt>
                <c:pt idx="169">
                  <c:v>7.2743156491796822E-3</c:v>
                </c:pt>
                <c:pt idx="170">
                  <c:v>7.1946796445890356E-3</c:v>
                </c:pt>
                <c:pt idx="171">
                  <c:v>7.2390968435524982E-3</c:v>
                </c:pt>
                <c:pt idx="172">
                  <c:v>7.0151230740804361E-3</c:v>
                </c:pt>
                <c:pt idx="173">
                  <c:v>6.9169980738675698E-3</c:v>
                </c:pt>
                <c:pt idx="174">
                  <c:v>6.9457030929160274E-3</c:v>
                </c:pt>
                <c:pt idx="175">
                  <c:v>6.7089510810353246E-3</c:v>
                </c:pt>
                <c:pt idx="176">
                  <c:v>6.6011095583442684E-3</c:v>
                </c:pt>
                <c:pt idx="177">
                  <c:v>6.6232569400697704E-3</c:v>
                </c:pt>
                <c:pt idx="178">
                  <c:v>6.3831717523945737E-3</c:v>
                </c:pt>
                <c:pt idx="179">
                  <c:v>6.2752548471954319E-3</c:v>
                </c:pt>
                <c:pt idx="180">
                  <c:v>6.3005853935243356E-3</c:v>
                </c:pt>
                <c:pt idx="181">
                  <c:v>6.0669100859179958E-3</c:v>
                </c:pt>
                <c:pt idx="182">
                  <c:v>5.9685656774524764E-3</c:v>
                </c:pt>
                <c:pt idx="183">
                  <c:v>6.0065356122124321E-3</c:v>
                </c:pt>
                <c:pt idx="184">
                  <c:v>5.7884401908502633E-3</c:v>
                </c:pt>
                <c:pt idx="185">
                  <c:v>5.708460367579592E-3</c:v>
                </c:pt>
                <c:pt idx="186">
                  <c:v>5.767395940633125E-3</c:v>
                </c:pt>
                <c:pt idx="187">
                  <c:v>5.5726575542803265E-3</c:v>
                </c:pt>
                <c:pt idx="188">
                  <c:v>5.5181925923847245E-3</c:v>
                </c:pt>
                <c:pt idx="189">
                  <c:v>5.6045457045652758E-3</c:v>
                </c:pt>
                <c:pt idx="190">
                  <c:v>5.4388533597001737E-3</c:v>
                </c:pt>
                <c:pt idx="191">
                  <c:v>5.4147724812380702E-3</c:v>
                </c:pt>
                <c:pt idx="192">
                  <c:v>5.5325438779635803E-3</c:v>
                </c:pt>
                <c:pt idx="193">
                  <c:v>5.398989835909457E-3</c:v>
                </c:pt>
                <c:pt idx="194">
                  <c:v>5.4074458954962391E-3</c:v>
                </c:pt>
                <c:pt idx="195">
                  <c:v>5.1658274961280583E-3</c:v>
                </c:pt>
                <c:pt idx="196">
                  <c:v>5.0685508217985977E-3</c:v>
                </c:pt>
                <c:pt idx="197">
                  <c:v>5.1165886392511512E-3</c:v>
                </c:pt>
                <c:pt idx="198">
                  <c:v>4.9174605703111926E-3</c:v>
                </c:pt>
                <c:pt idx="199">
                  <c:v>4.8651578956681223E-3</c:v>
                </c:pt>
                <c:pt idx="200">
                  <c:v>4.9602036420683714E-3</c:v>
                </c:pt>
                <c:pt idx="201">
                  <c:v>4.8096473520479275E-3</c:v>
                </c:pt>
                <c:pt idx="202">
                  <c:v>4.8069945885070046E-3</c:v>
                </c:pt>
                <c:pt idx="203">
                  <c:v>4.9522718790810183E-3</c:v>
                </c:pt>
                <c:pt idx="204">
                  <c:v>4.8520264508642259E-3</c:v>
                </c:pt>
                <c:pt idx="205">
                  <c:v>4.8992607581387852E-3</c:v>
                </c:pt>
                <c:pt idx="206">
                  <c:v>4.7015024578319475E-3</c:v>
                </c:pt>
                <c:pt idx="207">
                  <c:v>4.6527291329467929E-3</c:v>
                </c:pt>
                <c:pt idx="208">
                  <c:v>4.7534285167321749E-3</c:v>
                </c:pt>
                <c:pt idx="209">
                  <c:v>4.6105936153502409E-3</c:v>
                </c:pt>
                <c:pt idx="210">
                  <c:v>4.6176527778148055E-3</c:v>
                </c:pt>
                <c:pt idx="211">
                  <c:v>4.3825354125012319E-3</c:v>
                </c:pt>
                <c:pt idx="212">
                  <c:v>4.2995926930626425E-3</c:v>
                </c:pt>
                <c:pt idx="213">
                  <c:v>4.369654046693424E-3</c:v>
                </c:pt>
                <c:pt idx="214">
                  <c:v>4.2000188598572633E-3</c:v>
                </c:pt>
                <c:pt idx="215">
                  <c:v>4.1843834844225306E-3</c:v>
                </c:pt>
                <c:pt idx="216">
                  <c:v>4.3229042741435792E-3</c:v>
                </c:pt>
                <c:pt idx="217">
                  <c:v>4.2221960211231962E-3</c:v>
                </c:pt>
                <c:pt idx="218">
                  <c:v>4.2752658078915838E-3</c:v>
                </c:pt>
                <c:pt idx="219">
                  <c:v>4.0895829365810632E-3</c:v>
                </c:pt>
                <c:pt idx="220">
                  <c:v>4.0590042359047304E-3</c:v>
                </c:pt>
                <c:pt idx="221">
                  <c:v>4.1838354928693455E-3</c:v>
                </c:pt>
                <c:pt idx="222">
                  <c:v>4.0708283949052616E-3</c:v>
                </c:pt>
                <c:pt idx="223">
                  <c:v>4.1131130129921237E-3</c:v>
                </c:pt>
                <c:pt idx="224">
                  <c:v>3.9182665009490558E-3</c:v>
                </c:pt>
                <c:pt idx="225">
                  <c:v>3.880237323896499E-3</c:v>
                </c:pt>
                <c:pt idx="226">
                  <c:v>3.9994057736049823E-3</c:v>
                </c:pt>
                <c:pt idx="227">
                  <c:v>3.8825801655774208E-3</c:v>
                </c:pt>
                <c:pt idx="228">
                  <c:v>3.9229287558940869E-3</c:v>
                </c:pt>
                <c:pt idx="229">
                  <c:v>3.7280480586518207E-3</c:v>
                </c:pt>
                <c:pt idx="230">
                  <c:v>3.6918868808230349E-3</c:v>
                </c:pt>
                <c:pt idx="231">
                  <c:v>3.8148068341860137E-3</c:v>
                </c:pt>
                <c:pt idx="232">
                  <c:v>3.7035787192071425E-3</c:v>
                </c:pt>
                <c:pt idx="233">
                  <c:v>3.7513148170362021E-3</c:v>
                </c:pt>
                <c:pt idx="234">
                  <c:v>3.5655377666949073E-3</c:v>
                </c:pt>
                <c:pt idx="235">
                  <c:v>3.5401053386866629E-3</c:v>
                </c:pt>
                <c:pt idx="236">
                  <c:v>3.6752718572915463E-3</c:v>
                </c:pt>
                <c:pt idx="237">
                  <c:v>3.5776856573235091E-3</c:v>
                </c:pt>
                <c:pt idx="238">
                  <c:v>3.6403226007822344E-3</c:v>
                </c:pt>
                <c:pt idx="239">
                  <c:v>3.4705563182331296E-3</c:v>
                </c:pt>
                <c:pt idx="240">
                  <c:v>3.4620844725016938E-3</c:v>
                </c:pt>
                <c:pt idx="241">
                  <c:v>3.6149917820452486E-3</c:v>
                </c:pt>
                <c:pt idx="242">
                  <c:v>3.5357491737683538E-3</c:v>
                </c:pt>
                <c:pt idx="243">
                  <c:v>3.6171490737537792E-3</c:v>
                </c:pt>
                <c:pt idx="244">
                  <c:v>3.466377483001673E-3</c:v>
                </c:pt>
                <c:pt idx="245">
                  <c:v>3.4769421174195513E-3</c:v>
                </c:pt>
                <c:pt idx="246">
                  <c:v>3.2567373306632433E-3</c:v>
                </c:pt>
                <c:pt idx="247">
                  <c:v>3.1999651706003007E-3</c:v>
                </c:pt>
                <c:pt idx="248">
                  <c:v>3.3071933588313504E-3</c:v>
                </c:pt>
                <c:pt idx="249">
                  <c:v>3.1853496134740811E-3</c:v>
                </c:pt>
                <c:pt idx="250">
                  <c:v>3.2276523719820694E-3</c:v>
                </c:pt>
                <c:pt idx="251">
                  <c:v>3.0416786067702282E-3</c:v>
                </c:pt>
                <c:pt idx="252">
                  <c:v>3.0212880554906858E-3</c:v>
                </c:pt>
                <c:pt idx="253">
                  <c:v>3.1666846236562433E-3</c:v>
                </c:pt>
                <c:pt idx="254">
                  <c:v>3.0844143455852416E-3</c:v>
                </c:pt>
                <c:pt idx="255">
                  <c:v>3.1672999240583916E-3</c:v>
                </c:pt>
                <c:pt idx="256">
                  <c:v>3.0225125032909638E-3</c:v>
                </c:pt>
                <c:pt idx="257">
                  <c:v>3.0434999574906192E-3</c:v>
                </c:pt>
                <c:pt idx="258">
                  <c:v>2.838052412115359E-3</c:v>
                </c:pt>
                <c:pt idx="259">
                  <c:v>2.8002243426189471E-3</c:v>
                </c:pt>
                <c:pt idx="260">
                  <c:v>2.9303940296963519E-3</c:v>
                </c:pt>
                <c:pt idx="261">
                  <c:v>2.8352597764767971E-3</c:v>
                </c:pt>
                <c:pt idx="262">
                  <c:v>2.9077729254924777E-3</c:v>
                </c:pt>
                <c:pt idx="263">
                  <c:v>2.7552083452532399E-3</c:v>
                </c:pt>
                <c:pt idx="264">
                  <c:v>2.7710916815614707E-3</c:v>
                </c:pt>
                <c:pt idx="265">
                  <c:v>2.5632641010540956E-3</c:v>
                </c:pt>
                <c:pt idx="266">
                  <c:v>2.5258038795361783E-3</c:v>
                </c:pt>
                <c:pt idx="267">
                  <c:v>2.6590856192228937E-3</c:v>
                </c:pt>
                <c:pt idx="268">
                  <c:v>2.5697765027173757E-3</c:v>
                </c:pt>
                <c:pt idx="269">
                  <c:v>2.6507696211846804E-3</c:v>
                </c:pt>
                <c:pt idx="270">
                  <c:v>2.5092550434401319E-3</c:v>
                </c:pt>
                <c:pt idx="271">
                  <c:v>2.5386479152611809E-3</c:v>
                </c:pt>
                <c:pt idx="272">
                  <c:v>2.346654307929609E-3</c:v>
                </c:pt>
                <c:pt idx="273">
                  <c:v>2.3271941575187423E-3</c:v>
                </c:pt>
                <c:pt idx="274">
                  <c:v>2.4804620655326953E-3</c:v>
                </c:pt>
                <c:pt idx="275">
                  <c:v>2.412925352891324E-3</c:v>
                </c:pt>
                <c:pt idx="276">
                  <c:v>2.5172593867210445E-3</c:v>
                </c:pt>
                <c:pt idx="277">
                  <c:v>2.4004208266835592E-3</c:v>
                </c:pt>
                <c:pt idx="278">
                  <c:v>2.455578058379241E-3</c:v>
                </c:pt>
                <c:pt idx="279">
                  <c:v>2.2901795094911375E-3</c:v>
                </c:pt>
                <c:pt idx="280">
                  <c:v>2.2978791655081233E-3</c:v>
                </c:pt>
                <c:pt idx="281">
                  <c:v>2.0866000298700371E-3</c:v>
                </c:pt>
                <c:pt idx="282">
                  <c:v>2.0504548939332427E-3</c:v>
                </c:pt>
                <c:pt idx="283">
                  <c:v>2.1898052090571227E-3</c:v>
                </c:pt>
                <c:pt idx="284">
                  <c:v>2.1112574720904345E-3</c:v>
                </c:pt>
                <c:pt idx="285">
                  <c:v>2.2075971604028463E-3</c:v>
                </c:pt>
                <c:pt idx="286">
                  <c:v>2.0858608771112349E-3</c:v>
                </c:pt>
                <c:pt idx="287">
                  <c:v>2.1392659850485137E-3</c:v>
                </c:pt>
                <c:pt idx="288">
                  <c:v>1.9752784331353141E-3</c:v>
                </c:pt>
                <c:pt idx="289">
                  <c:v>1.9875380968907624E-3</c:v>
                </c:pt>
                <c:pt idx="290">
                  <c:v>1.7839223796773118E-3</c:v>
                </c:pt>
                <c:pt idx="291">
                  <c:v>1.7584674386670871E-3</c:v>
                </c:pt>
                <c:pt idx="292">
                  <c:v>1.9114278232701851E-3</c:v>
                </c:pt>
                <c:pt idx="293">
                  <c:v>1.8492739296405783E-3</c:v>
                </c:pt>
                <c:pt idx="294">
                  <c:v>1.9646272967145609E-3</c:v>
                </c:pt>
                <c:pt idx="295">
                  <c:v>1.8643343908213931E-3</c:v>
                </c:pt>
                <c:pt idx="296">
                  <c:v>1.9413981410200082E-3</c:v>
                </c:pt>
                <c:pt idx="297">
                  <c:v>1.8030479098084164E-3</c:v>
                </c:pt>
                <c:pt idx="298">
                  <c:v>1.8426671994987392E-3</c:v>
                </c:pt>
                <c:pt idx="299">
                  <c:v>1.6678598171940666E-3</c:v>
                </c:pt>
                <c:pt idx="300">
                  <c:v>1.6723738367174534E-3</c:v>
                </c:pt>
                <c:pt idx="301">
                  <c:v>1.4641641178736559E-3</c:v>
                </c:pt>
                <c:pt idx="302">
                  <c:v>1.4373127578511235E-3</c:v>
                </c:pt>
                <c:pt idx="303">
                  <c:v>1.592088270250087E-3</c:v>
                </c:pt>
                <c:pt idx="304">
                  <c:v>1.5349428999465518E-3</c:v>
                </c:pt>
                <c:pt idx="305">
                  <c:v>1.6584481006435569E-3</c:v>
                </c:pt>
                <c:pt idx="306">
                  <c:v>1.5693688203341301E-3</c:v>
                </c:pt>
                <c:pt idx="307">
                  <c:v>1.6605958518213662E-3</c:v>
                </c:pt>
                <c:pt idx="308">
                  <c:v>1.5392169247903937E-3</c:v>
                </c:pt>
                <c:pt idx="309">
                  <c:v>1.5984458285115096E-3</c:v>
                </c:pt>
                <c:pt idx="310">
                  <c:v>1.4456902739475033E-3</c:v>
                </c:pt>
                <c:pt idx="311">
                  <c:v>1.4744778166440209E-3</c:v>
                </c:pt>
                <c:pt idx="312">
                  <c:v>1.2925205811740899E-3</c:v>
                </c:pt>
                <c:pt idx="313">
                  <c:v>1.2936381398924183E-3</c:v>
                </c:pt>
                <c:pt idx="314">
                  <c:v>1.085819317211813E-3</c:v>
                </c:pt>
                <c:pt idx="315">
                  <c:v>1.0631423013590909E-3</c:v>
                </c:pt>
                <c:pt idx="316">
                  <c:v>1.2258338624927855E-3</c:v>
                </c:pt>
                <c:pt idx="317">
                  <c:v>1.1802670850015538E-3</c:v>
                </c:pt>
                <c:pt idx="318">
                  <c:v>1.3188976366603131E-3</c:v>
                </c:pt>
                <c:pt idx="319">
                  <c:v>1.2483392119524719E-3</c:v>
                </c:pt>
                <c:pt idx="320">
                  <c:v>1.3612973951251115E-3</c:v>
                </c:pt>
                <c:pt idx="321">
                  <c:v>1.2646426043465037E-3</c:v>
                </c:pt>
                <c:pt idx="322">
                  <c:v>1.3513413875244351E-3</c:v>
                </c:pt>
                <c:pt idx="323">
                  <c:v>1.2285267568271272E-3</c:v>
                </c:pt>
                <c:pt idx="324">
                  <c:v>1.289426858561551E-3</c:v>
                </c:pt>
                <c:pt idx="325">
                  <c:v>1.1414326917103656E-3</c:v>
                </c:pt>
                <c:pt idx="326">
                  <c:v>1.1780241979420785E-3</c:v>
                </c:pt>
                <c:pt idx="327">
                  <c:v>1.0068354621943778E-3</c:v>
                </c:pt>
                <c:pt idx="328">
                  <c:v>1.0215783718247344E-3</c:v>
                </c:pt>
                <c:pt idx="329">
                  <c:v>8.3010549773685177E-4</c:v>
                </c:pt>
                <c:pt idx="330">
                  <c:v>8.2633156867160083E-4</c:v>
                </c:pt>
                <c:pt idx="331">
                  <c:v>1.0102943239196261E-3</c:v>
                </c:pt>
                <c:pt idx="332">
                  <c:v>9.8815413592845359E-4</c:v>
                </c:pt>
                <c:pt idx="333">
                  <c:v>1.1521324065779897E-3</c:v>
                </c:pt>
                <c:pt idx="334">
                  <c:v>1.1085893531617547E-3</c:v>
                </c:pt>
                <c:pt idx="335">
                  <c:v>1.2499604062139089E-3</c:v>
                </c:pt>
                <c:pt idx="336">
                  <c:v>1.1828318552039264E-3</c:v>
                </c:pt>
                <c:pt idx="337">
                  <c:v>1.2998749856419102E-3</c:v>
                </c:pt>
                <c:pt idx="338">
                  <c:v>1.2079193662234786E-3</c:v>
                </c:pt>
                <c:pt idx="339">
                  <c:v>1.2998845531428168E-3</c:v>
                </c:pt>
                <c:pt idx="340">
                  <c:v>1.1828508945307314E-3</c:v>
                </c:pt>
                <c:pt idx="341">
                  <c:v>1.2499887269733423E-3</c:v>
                </c:pt>
                <c:pt idx="342">
                  <c:v>1.1086266721462255E-3</c:v>
                </c:pt>
                <c:pt idx="343">
                  <c:v>1.1521783505976488E-3</c:v>
                </c:pt>
                <c:pt idx="344">
                  <c:v>9.8820824554310231E-4</c:v>
                </c:pt>
                <c:pt idx="345">
                  <c:v>1.0103560580331263E-3</c:v>
                </c:pt>
                <c:pt idx="346">
                  <c:v>8.2640030994282675E-4</c:v>
                </c:pt>
                <c:pt idx="347">
                  <c:v>8.3018055875309948E-4</c:v>
                </c:pt>
                <c:pt idx="348">
                  <c:v>6.2965900197584968E-4</c:v>
                </c:pt>
                <c:pt idx="349">
                  <c:v>6.1884085517884132E-4</c:v>
                </c:pt>
                <c:pt idx="350">
                  <c:v>7.9783429983003697E-4</c:v>
                </c:pt>
                <c:pt idx="351">
                  <c:v>7.7284940148293071E-4</c:v>
                </c:pt>
                <c:pt idx="352">
                  <c:v>9.3613600912098821E-4</c:v>
                </c:pt>
                <c:pt idx="353">
                  <c:v>8.9406125666783361E-4</c:v>
                </c:pt>
                <c:pt idx="354">
                  <c:v>1.0390458916479945E-3</c:v>
                </c:pt>
                <c:pt idx="355">
                  <c:v>9.7764006771167253E-4</c:v>
                </c:pt>
                <c:pt idx="356">
                  <c:v>1.1024578430982286E-3</c:v>
                </c:pt>
                <c:pt idx="357">
                  <c:v>1.0202510400537984E-3</c:v>
                </c:pt>
                <c:pt idx="358">
                  <c:v>1.1238417266088258E-3</c:v>
                </c:pt>
                <c:pt idx="359">
                  <c:v>1.0201939958977739E-3</c:v>
                </c:pt>
                <c:pt idx="360">
                  <c:v>1.1023443252277483E-3</c:v>
                </c:pt>
                <c:pt idx="361">
                  <c:v>9.7747121130545029E-4</c:v>
                </c:pt>
                <c:pt idx="362">
                  <c:v>1.0388233852701009E-3</c:v>
                </c:pt>
                <c:pt idx="363">
                  <c:v>8.9378732538205642E-4</c:v>
                </c:pt>
                <c:pt idx="364">
                  <c:v>9.3581339224019363E-4</c:v>
                </c:pt>
                <c:pt idx="365">
                  <c:v>7.7248132517593576E-4</c:v>
                </c:pt>
                <c:pt idx="366">
                  <c:v>7.9742444485991998E-4</c:v>
                </c:pt>
                <c:pt idx="367">
                  <c:v>6.1839332009531252E-4</c:v>
                </c:pt>
                <c:pt idx="368">
                  <c:v>6.2917826212975279E-4</c:v>
                </c:pt>
                <c:pt idx="369">
                  <c:v>4.3767142154290371E-4</c:v>
                </c:pt>
                <c:pt idx="370">
                  <c:v>4.3778786674062597E-4</c:v>
                </c:pt>
                <c:pt idx="371">
                  <c:v>2.3752643327095045E-4</c:v>
                </c:pt>
                <c:pt idx="372">
                  <c:v>2.3088973546856549E-4</c:v>
                </c:pt>
                <c:pt idx="373">
                  <c:v>4.1794414031148694E-4</c:v>
                </c:pt>
                <c:pt idx="374">
                  <c:v>4.0481910375129261E-4</c:v>
                </c:pt>
                <c:pt idx="375">
                  <c:v>5.8364587615357768E-4</c:v>
                </c:pt>
                <c:pt idx="376">
                  <c:v>5.6063618979432565E-4</c:v>
                </c:pt>
                <c:pt idx="377">
                  <c:v>7.2802014153712329E-4</c:v>
                </c:pt>
                <c:pt idx="378">
                  <c:v>6.9212389186454771E-4</c:v>
                </c:pt>
                <c:pt idx="379">
                  <c:v>8.4530640327332022E-4</c:v>
                </c:pt>
                <c:pt idx="380">
                  <c:v>7.9403585064935684E-4</c:v>
                </c:pt>
                <c:pt idx="381">
                  <c:v>9.3082493951889423E-4</c:v>
                </c:pt>
                <c:pt idx="382">
                  <c:v>8.6230577899323933E-4</c:v>
                </c:pt>
                <c:pt idx="383">
                  <c:v>9.8116356067764706E-4</c:v>
                </c:pt>
                <c:pt idx="384">
                  <c:v>8.9420970675528708E-4</c:v>
                </c:pt>
                <c:pt idx="385">
                  <c:v>9.9431375576537902E-4</c:v>
                </c:pt>
                <c:pt idx="386">
                  <c:v>8.8847466721782146E-4</c:v>
                </c:pt>
                <c:pt idx="387">
                  <c:v>9.6975083199808958E-4</c:v>
                </c:pt>
                <c:pt idx="388">
                  <c:v>8.4532948845838195E-4</c:v>
                </c:pt>
                <c:pt idx="389">
                  <c:v>9.0845485003409373E-4</c:v>
                </c:pt>
                <c:pt idx="390">
                  <c:v>7.664956631094704E-4</c:v>
                </c:pt>
                <c:pt idx="391">
                  <c:v>8.1287151955375479E-4</c:v>
                </c:pt>
                <c:pt idx="392">
                  <c:v>6.551186608025083E-4</c:v>
                </c:pt>
                <c:pt idx="393">
                  <c:v>6.8681461544323847E-4</c:v>
                </c:pt>
                <c:pt idx="394">
                  <c:v>5.1564242392954356E-4</c:v>
                </c:pt>
                <c:pt idx="395">
                  <c:v>5.3531380817655448E-4</c:v>
                </c:pt>
                <c:pt idx="396">
                  <c:v>3.5363205434180752E-4</c:v>
                </c:pt>
                <c:pt idx="397">
                  <c:v>3.6441397996364334E-4</c:v>
                </c:pt>
                <c:pt idx="398">
                  <c:v>1.7555176578585072E-4</c:v>
                </c:pt>
                <c:pt idx="399">
                  <c:v>1.8093403395020021E-4</c:v>
                </c:pt>
                <c:pt idx="400">
                  <c:v>-1.1493038224944131E-5</c:v>
                </c:pt>
                <c:pt idx="401">
                  <c:v>-7.8051800178473684E-6</c:v>
                </c:pt>
                <c:pt idx="402">
                  <c:v>-2.0003927001059827E-4</c:v>
                </c:pt>
                <c:pt idx="403">
                  <c:v>-1.9427296730323453E-4</c:v>
                </c:pt>
                <c:pt idx="404">
                  <c:v>-3.8256393492283017E-4</c:v>
                </c:pt>
                <c:pt idx="405">
                  <c:v>-3.7102926319320604E-4</c:v>
                </c:pt>
                <c:pt idx="406">
                  <c:v>-5.5178429883167483E-4</c:v>
                </c:pt>
                <c:pt idx="407">
                  <c:v>-5.3102149148181934E-4</c:v>
                </c:pt>
                <c:pt idx="408">
                  <c:v>-7.0094846921713754E-4</c:v>
                </c:pt>
                <c:pt idx="409">
                  <c:v>-6.6786596226029295E-4</c:v>
                </c:pt>
                <c:pt idx="410">
                  <c:v>-8.2410479568083739E-4</c:v>
                </c:pt>
                <c:pt idx="411">
                  <c:v>-7.7610258114455975E-4</c:v>
                </c:pt>
                <c:pt idx="412">
                  <c:v>-9.1633934079683277E-4</c:v>
                </c:pt>
                <c:pt idx="413">
                  <c:v>-8.5141270704114618E-4</c:v>
                </c:pt>
                <c:pt idx="414">
                  <c:v>-9.7397194621504015E-4</c:v>
                </c:pt>
                <c:pt idx="415">
                  <c:v>-8.9079146592676683E-4</c:v>
                </c:pt>
                <c:pt idx="416">
                  <c:v>-9.9470307097922531E-4</c:v>
                </c:pt>
                <c:pt idx="417">
                  <c:v>-8.9266764532190028E-4</c:v>
                </c:pt>
                <c:pt idx="418">
                  <c:v>-9.7770554321134824E-4</c:v>
                </c:pt>
                <c:pt idx="419">
                  <c:v>-8.569663856686625E-4</c:v>
                </c:pt>
                <c:pt idx="420">
                  <c:v>-9.2365756426929289E-4</c:v>
                </c:pt>
                <c:pt idx="421">
                  <c:v>-7.8511216722723914E-4</c:v>
                </c:pt>
                <c:pt idx="422">
                  <c:v>-8.3471564851290492E-4</c:v>
                </c:pt>
                <c:pt idx="423">
                  <c:v>-6.7997197331341849E-4</c:v>
                </c:pt>
                <c:pt idx="424">
                  <c:v>-7.1442857838080356E-4</c:v>
                </c:pt>
                <c:pt idx="425">
                  <c:v>-5.4574089766438918E-4</c:v>
                </c:pt>
                <c:pt idx="426">
                  <c:v>-5.6759580797132283E-4</c:v>
                </c:pt>
                <c:pt idx="427">
                  <c:v>-3.8777476019851787E-4</c:v>
                </c:pt>
                <c:pt idx="428">
                  <c:v>-4.0007596482373556E-4</c:v>
                </c:pt>
                <c:pt idx="429">
                  <c:v>-2.1237640980072443E-4</c:v>
                </c:pt>
                <c:pt idx="430">
                  <c:v>-2.1855309067969777E-4</c:v>
                </c:pt>
                <c:pt idx="431">
                  <c:v>-2.6544240651847905E-5</c:v>
                </c:pt>
                <c:pt idx="432">
                  <c:v>-3.026994821748829E-5</c:v>
                </c:pt>
                <c:pt idx="433">
                  <c:v>1.6230704369903784E-4</c:v>
                </c:pt>
                <c:pt idx="434">
                  <c:v>1.5726096517858199E-4</c:v>
                </c:pt>
                <c:pt idx="435">
                  <c:v>3.4664227700636617E-4</c:v>
                </c:pt>
                <c:pt idx="436">
                  <c:v>3.3655716606407831E-4</c:v>
                </c:pt>
                <c:pt idx="437">
                  <c:v>5.1910648346114154E-4</c:v>
                </c:pt>
                <c:pt idx="438">
                  <c:v>5.0046473602360182E-4</c:v>
                </c:pt>
                <c:pt idx="439">
                  <c:v>6.7281834122581794E-4</c:v>
                </c:pt>
                <c:pt idx="440">
                  <c:v>6.4244376301576388E-4</c:v>
                </c:pt>
                <c:pt idx="441">
                  <c:v>8.0164474717554681E-4</c:v>
                </c:pt>
                <c:pt idx="442">
                  <c:v>7.5682928386358291E-4</c:v>
                </c:pt>
                <c:pt idx="443">
                  <c:v>9.0044552771297525E-4</c:v>
                </c:pt>
                <c:pt idx="444">
                  <c:v>8.3905731628522288E-4</c:v>
                </c:pt>
                <c:pt idx="445">
                  <c:v>9.6527853169461571E-4</c:v>
                </c:pt>
                <c:pt idx="446">
                  <c:v>8.8584696178707113E-4</c:v>
                </c:pt>
                <c:pt idx="447">
                  <c:v>9.9355692226164795E-4</c:v>
                </c:pt>
                <c:pt idx="448">
                  <c:v>8.9533131351358995E-4</c:v>
                </c:pt>
                <c:pt idx="449">
                  <c:v>9.8415239163039681E-4</c:v>
                </c:pt>
                <c:pt idx="450">
                  <c:v>8.6713194583090854E-4</c:v>
                </c:pt>
                <c:pt idx="451">
                  <c:v>9.3744018057310323E-4</c:v>
                </c:pt>
                <c:pt idx="452">
                  <c:v>8.0237401350954538E-4</c:v>
                </c:pt>
                <c:pt idx="453">
                  <c:v>8.5528410631089606E-4</c:v>
                </c:pt>
                <c:pt idx="454">
                  <c:v>7.0364135804914651E-4</c:v>
                </c:pt>
                <c:pt idx="455">
                  <c:v>7.4096219620689747E-4</c:v>
                </c:pt>
                <c:pt idx="456">
                  <c:v>5.748734124025553E-4</c:v>
                </c:pt>
                <c:pt idx="457">
                  <c:v>5.9903589447419419E-4</c:v>
                </c:pt>
                <c:pt idx="458">
                  <c:v>4.2120801760109973E-4</c:v>
                </c:pt>
                <c:pt idx="459">
                  <c:v>4.3516806055198611E-4</c:v>
                </c:pt>
                <c:pt idx="460">
                  <c:v>2.4877642289732678E-4</c:v>
                </c:pt>
                <c:pt idx="461">
                  <c:v>2.5589702101370249E-4</c:v>
                </c:pt>
                <c:pt idx="462">
                  <c:v>6.4458648919949634E-5</c:v>
                </c:pt>
                <c:pt idx="463">
                  <c:v>6.8375690336988984E-5</c:v>
                </c:pt>
                <c:pt idx="464">
                  <c:v>-1.2439102514933317E-4</c:v>
                </c:pt>
                <c:pt idx="465">
                  <c:v>-1.1991383038415247E-4</c:v>
                </c:pt>
                <c:pt idx="466">
                  <c:v>-3.1023749731512234E-4</c:v>
                </c:pt>
                <c:pt idx="467">
                  <c:v>-3.0145878927294946E-4</c:v>
                </c:pt>
                <c:pt idx="468">
                  <c:v>-4.8566549333803886E-4</c:v>
                </c:pt>
                <c:pt idx="469">
                  <c:v>-4.6901554246973708E-4</c:v>
                </c:pt>
                <c:pt idx="470">
                  <c:v>-6.4367543617673125E-4</c:v>
                </c:pt>
                <c:pt idx="471">
                  <c:v>-6.158985755219667E-4</c:v>
                </c:pt>
                <c:pt idx="472">
                  <c:v>-7.7796272911197445E-4</c:v>
                </c:pt>
                <c:pt idx="473">
                  <c:v>-7.3624725541084925E-4</c:v>
                </c:pt>
                <c:pt idx="474">
                  <c:v>-8.8316930915561132E-4</c:v>
                </c:pt>
                <c:pt idx="475">
                  <c:v>-8.2525966980882598E-4</c:v>
                </c:pt>
                <c:pt idx="476">
                  <c:v>-9.5509743376394438E-4</c:v>
                </c:pt>
                <c:pt idx="477">
                  <c:v>-8.793842233814071E-4</c:v>
                </c:pt>
                <c:pt idx="478">
                  <c:v>-9.9087717076505447E-4</c:v>
                </c:pt>
                <c:pt idx="479">
                  <c:v>-8.9646134644106017E-4</c:v>
                </c:pt>
                <c:pt idx="480">
                  <c:v>-9.890809086526473E-4</c:v>
                </c:pt>
                <c:pt idx="481">
                  <c:v>-8.7580966177768838E-4</c:v>
                </c:pt>
                <c:pt idx="482">
                  <c:v>-9.497803182849546E-4</c:v>
                </c:pt>
                <c:pt idx="483">
                  <c:v>-8.1825317160938004E-4</c:v>
                </c:pt>
                <c:pt idx="484">
                  <c:v>-8.7454349321770374E-4</c:v>
                </c:pt>
                <c:pt idx="485">
                  <c:v>-7.2608837989382772E-4</c:v>
                </c:pt>
                <c:pt idx="486">
                  <c:v>-7.6637238277101863E-4</c:v>
                </c:pt>
                <c:pt idx="487">
                  <c:v>-6.0299266182050801E-4</c:v>
                </c:pt>
                <c:pt idx="488">
                  <c:v>-6.2958301425178418E-4</c:v>
                </c:pt>
                <c:pt idx="489">
                  <c:v>-4.5387753654055113E-4</c:v>
                </c:pt>
                <c:pt idx="490">
                  <c:v>-4.6963328346392286E-4</c:v>
                </c:pt>
                <c:pt idx="491">
                  <c:v>-2.8469269755266246E-4</c:v>
                </c:pt>
                <c:pt idx="492">
                  <c:v>-2.9290518466586722E-4</c:v>
                </c:pt>
                <c:pt idx="493">
                  <c:v>-1.0218861993242179E-4</c:v>
                </c:pt>
                <c:pt idx="494">
                  <c:v>-1.0645016899966155E-4</c:v>
                </c:pt>
                <c:pt idx="495">
                  <c:v>8.635278362308728E-5</c:v>
                </c:pt>
                <c:pt idx="496">
                  <c:v>8.22922084096136E-5</c:v>
                </c:pt>
                <c:pt idx="497">
                  <c:v>2.7340871111203552E-4</c:v>
                </c:pt>
                <c:pt idx="498">
                  <c:v>2.6579112670332717E-4</c:v>
                </c:pt>
                <c:pt idx="499">
                  <c:v>4.5151563102757805E-4</c:v>
                </c:pt>
                <c:pt idx="500">
                  <c:v>4.3672497904156168E-4</c:v>
                </c:pt>
              </c:numCache>
            </c:numRef>
          </c:yVal>
          <c:smooth val="1"/>
        </c:ser>
        <c:ser>
          <c:idx val="1"/>
          <c:order val="1"/>
          <c:tx>
            <c:v>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hw_4교시!$X$32:$X$532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hw_4교시!$AE$32:$AE$532</c:f>
              <c:numCache>
                <c:formatCode>General</c:formatCode>
                <c:ptCount val="501"/>
                <c:pt idx="0">
                  <c:v>0.50000000000000011</c:v>
                </c:pt>
                <c:pt idx="1">
                  <c:v>0.49505000000000005</c:v>
                </c:pt>
                <c:pt idx="2">
                  <c:v>0.48854250179999997</c:v>
                </c:pt>
                <c:pt idx="3">
                  <c:v>0.48082409900217998</c:v>
                </c:pt>
                <c:pt idx="4">
                  <c:v>0.47205214008193308</c:v>
                </c:pt>
                <c:pt idx="5">
                  <c:v>0.46238203634165936</c:v>
                </c:pt>
                <c:pt idx="6">
                  <c:v>0.45196300689838587</c:v>
                </c:pt>
                <c:pt idx="7">
                  <c:v>0.44093449102121868</c:v>
                </c:pt>
                <c:pt idx="8">
                  <c:v>0.42942334730456311</c:v>
                </c:pt>
                <c:pt idx="9">
                  <c:v>0.41754192380209709</c:v>
                </c:pt>
                <c:pt idx="10">
                  <c:v>0.40538704480523635</c:v>
                </c:pt>
                <c:pt idx="11">
                  <c:v>0.39303991999896959</c:v>
                </c:pt>
                <c:pt idx="12">
                  <c:v>0.38056694189529766</c:v>
                </c:pt>
                <c:pt idx="13">
                  <c:v>0.36802129934968231</c:v>
                </c:pt>
                <c:pt idx="14">
                  <c:v>0.35544530015542203</c:v>
                </c:pt>
                <c:pt idx="15">
                  <c:v>0.34287326559614228</c:v>
                </c:pt>
                <c:pt idx="16">
                  <c:v>0.33033483563742105</c:v>
                </c:pt>
                <c:pt idx="17">
                  <c:v>0.31785850613429528</c:v>
                </c:pt>
                <c:pt idx="18">
                  <c:v>0.30547520972164871</c:v>
                </c:pt>
                <c:pt idx="19">
                  <c:v>0.29322175033120229</c:v>
                </c:pt>
                <c:pt idx="20">
                  <c:v>0.28114390761059044</c:v>
                </c:pt>
                <c:pt idx="21">
                  <c:v>0.26929904164924057</c:v>
                </c:pt>
                <c:pt idx="22">
                  <c:v>0.25775804976915645</c:v>
                </c:pt>
                <c:pt idx="23">
                  <c:v>0.24660655485006844</c:v>
                </c:pt>
                <c:pt idx="24">
                  <c:v>0.23594523760349551</c:v>
                </c:pt>
                <c:pt idx="25">
                  <c:v>0.22588926205171278</c:v>
                </c:pt>
                <c:pt idx="26">
                  <c:v>0.21656678270862159</c:v>
                </c:pt>
                <c:pt idx="27">
                  <c:v>0.20811656200375098</c:v>
                </c:pt>
                <c:pt idx="28">
                  <c:v>0.20068476570628202</c:v>
                </c:pt>
                <c:pt idx="29">
                  <c:v>0.19442104089122697</c:v>
                </c:pt>
                <c:pt idx="30">
                  <c:v>0.18947401383710868</c:v>
                </c:pt>
                <c:pt idx="31">
                  <c:v>0.18598637280086389</c:v>
                </c:pt>
                <c:pt idx="32">
                  <c:v>0.18408972173761626</c:v>
                </c:pt>
                <c:pt idx="33">
                  <c:v>0.18119586890917697</c:v>
                </c:pt>
                <c:pt idx="34">
                  <c:v>0.17761986776385943</c:v>
                </c:pt>
                <c:pt idx="35">
                  <c:v>0.17341766556407034</c:v>
                </c:pt>
                <c:pt idx="36">
                  <c:v>0.16864784625358065</c:v>
                </c:pt>
                <c:pt idx="37">
                  <c:v>0.16337038379740923</c:v>
                </c:pt>
                <c:pt idx="38">
                  <c:v>0.15764555263887331</c:v>
                </c:pt>
                <c:pt idx="39">
                  <c:v>0.15153302571238692</c:v>
                </c:pt>
                <c:pt idx="40">
                  <c:v>0.14509118097166587</c:v>
                </c:pt>
                <c:pt idx="41">
                  <c:v>0.13837662722808114</c:v>
                </c:pt>
                <c:pt idx="42">
                  <c:v>0.13144394966702275</c:v>
                </c:pt>
                <c:pt idx="43">
                  <c:v>0.12434566515409273</c:v>
                </c:pt>
                <c:pt idx="44">
                  <c:v>0.1171323677818583</c:v>
                </c:pt>
                <c:pt idx="45">
                  <c:v>0.10985303644015355</c:v>
                </c:pt>
                <c:pt idx="46">
                  <c:v>0.10255546887512813</c:v>
                </c:pt>
                <c:pt idx="47">
                  <c:v>9.528680103491978E-2</c:v>
                </c:pt>
                <c:pt idx="48">
                  <c:v>8.8094066715300692E-2</c:v>
                </c:pt>
                <c:pt idx="49">
                  <c:v>8.1024750771736626E-2</c:v>
                </c:pt>
                <c:pt idx="50">
                  <c:v>7.4127289526092877E-2</c:v>
                </c:pt>
                <c:pt idx="51">
                  <c:v>6.7451474451234561E-2</c:v>
                </c:pt>
                <c:pt idx="52">
                  <c:v>6.104871966356764E-2</c:v>
                </c:pt>
                <c:pt idx="53">
                  <c:v>5.4972160008845264E-2</c:v>
                </c:pt>
                <c:pt idx="54">
                  <c:v>4.9276554332524806E-2</c:v>
                </c:pt>
                <c:pt idx="55">
                  <c:v>4.4017977560681855E-2</c:v>
                </c:pt>
                <c:pt idx="56">
                  <c:v>3.9253295107863899E-2</c:v>
                </c:pt>
                <c:pt idx="57">
                  <c:v>3.503942346503635E-2</c:v>
                </c:pt>
                <c:pt idx="58">
                  <c:v>3.1432391174982102E-2</c:v>
                </c:pt>
                <c:pt idx="59">
                  <c:v>2.8486224342801972E-2</c:v>
                </c:pt>
                <c:pt idx="60">
                  <c:v>2.6251689939154169E-2</c:v>
                </c:pt>
                <c:pt idx="61">
                  <c:v>2.4774938048984299E-2</c:v>
                </c:pt>
                <c:pt idx="62">
                  <c:v>2.4096090561513687E-2</c:v>
                </c:pt>
                <c:pt idx="63">
                  <c:v>2.3861253149529794E-2</c:v>
                </c:pt>
                <c:pt idx="64">
                  <c:v>2.3583595112466681E-2</c:v>
                </c:pt>
                <c:pt idx="65">
                  <c:v>2.3265936568942332E-2</c:v>
                </c:pt>
                <c:pt idx="66">
                  <c:v>2.2911479241041973E-2</c:v>
                </c:pt>
                <c:pt idx="67">
                  <c:v>2.2523773434144887E-2</c:v>
                </c:pt>
                <c:pt idx="68">
                  <c:v>2.2106682305159817E-2</c:v>
                </c:pt>
                <c:pt idx="69">
                  <c:v>2.1664343785612189E-2</c:v>
                </c:pt>
                <c:pt idx="70">
                  <c:v>2.1201130518221419E-2</c:v>
                </c:pt>
                <c:pt idx="71">
                  <c:v>2.0721608155098568E-2</c:v>
                </c:pt>
                <c:pt idx="72">
                  <c:v>2.0230492353799638E-2</c:v>
                </c:pt>
                <c:pt idx="73">
                  <c:v>1.9732604795436447E-2</c:v>
                </c:pt>
                <c:pt idx="74">
                  <c:v>1.9232828537993851E-2</c:v>
                </c:pt>
                <c:pt idx="75">
                  <c:v>1.8736063008872102E-2</c:v>
                </c:pt>
                <c:pt idx="76">
                  <c:v>1.824717893418628E-2</c:v>
                </c:pt>
                <c:pt idx="77">
                  <c:v>1.777097349897926E-2</c:v>
                </c:pt>
                <c:pt idx="78">
                  <c:v>1.731212603243391E-2</c:v>
                </c:pt>
                <c:pt idx="79">
                  <c:v>1.6875154515315478E-2</c:v>
                </c:pt>
                <c:pt idx="80">
                  <c:v>1.6464373212870569E-2</c:v>
                </c:pt>
                <c:pt idx="81">
                  <c:v>1.608385174462669E-2</c:v>
                </c:pt>
                <c:pt idx="82">
                  <c:v>1.5737375912117452E-2</c:v>
                </c:pt>
                <c:pt idx="83">
                  <c:v>1.5428410615451933E-2</c:v>
                </c:pt>
                <c:pt idx="84">
                  <c:v>1.5160065198656364E-2</c:v>
                </c:pt>
                <c:pt idx="85">
                  <c:v>1.4935061570560595E-2</c:v>
                </c:pt>
                <c:pt idx="86">
                  <c:v>1.4755705451368811E-2</c:v>
                </c:pt>
                <c:pt idx="87">
                  <c:v>1.4623861093668934E-2</c:v>
                </c:pt>
                <c:pt idx="88">
                  <c:v>1.4540929819320035E-2</c:v>
                </c:pt>
                <c:pt idx="89">
                  <c:v>1.4507832699390317E-2</c:v>
                </c:pt>
                <c:pt idx="90">
                  <c:v>1.4524997682289244E-2</c:v>
                </c:pt>
                <c:pt idx="91">
                  <c:v>1.455771651791651E-2</c:v>
                </c:pt>
                <c:pt idx="92">
                  <c:v>1.3918134928918136E-2</c:v>
                </c:pt>
                <c:pt idx="93">
                  <c:v>1.3340028782390255E-2</c:v>
                </c:pt>
                <c:pt idx="94">
                  <c:v>1.2829206344694784E-2</c:v>
                </c:pt>
                <c:pt idx="95">
                  <c:v>1.2390862110401683E-2</c:v>
                </c:pt>
                <c:pt idx="96">
                  <c:v>1.2029521415162578E-2</c:v>
                </c:pt>
                <c:pt idx="97">
                  <c:v>1.1748989520811203E-2</c:v>
                </c:pt>
                <c:pt idx="98">
                  <c:v>1.1552305907735327E-2</c:v>
                </c:pt>
                <c:pt idx="99">
                  <c:v>1.1441704537031231E-2</c:v>
                </c:pt>
                <c:pt idx="100">
                  <c:v>1.1418580852606625E-2</c:v>
                </c:pt>
                <c:pt idx="101">
                  <c:v>1.1483466278476561E-2</c:v>
                </c:pt>
                <c:pt idx="102">
                  <c:v>1.14906834293751E-2</c:v>
                </c:pt>
                <c:pt idx="103">
                  <c:v>1.0969847872742649E-2</c:v>
                </c:pt>
                <c:pt idx="104">
                  <c:v>1.0544955579334693E-2</c:v>
                </c:pt>
                <c:pt idx="105">
                  <c:v>1.022056549380348E-2</c:v>
                </c:pt>
                <c:pt idx="106">
                  <c:v>1.0000292952886885E-2</c:v>
                </c:pt>
                <c:pt idx="107">
                  <c:v>9.8867587117493095E-3</c:v>
                </c:pt>
                <c:pt idx="108">
                  <c:v>9.8815460570428112E-3</c:v>
                </c:pt>
                <c:pt idx="109">
                  <c:v>9.9701314511887618E-3</c:v>
                </c:pt>
                <c:pt idx="110">
                  <c:v>9.4221923074868132E-3</c:v>
                </c:pt>
                <c:pt idx="111">
                  <c:v>8.9915896284964558E-3</c:v>
                </c:pt>
                <c:pt idx="112">
                  <c:v>8.6831274720063512E-3</c:v>
                </c:pt>
                <c:pt idx="113">
                  <c:v>8.5004620707790843E-3</c:v>
                </c:pt>
                <c:pt idx="114">
                  <c:v>8.4460424629367488E-3</c:v>
                </c:pt>
                <c:pt idx="115">
                  <c:v>8.5210611684537509E-3</c:v>
                </c:pt>
                <c:pt idx="116">
                  <c:v>8.5351876875379012E-3</c:v>
                </c:pt>
                <c:pt idx="117">
                  <c:v>8.1047930005348073E-3</c:v>
                </c:pt>
                <c:pt idx="118">
                  <c:v>7.8097253157667947E-3</c:v>
                </c:pt>
                <c:pt idx="119">
                  <c:v>7.6536477696525964E-3</c:v>
                </c:pt>
                <c:pt idx="120">
                  <c:v>7.6388850167916928E-3</c:v>
                </c:pt>
                <c:pt idx="121">
                  <c:v>7.7480141800025685E-3</c:v>
                </c:pt>
                <c:pt idx="122">
                  <c:v>7.2554385610084345E-3</c:v>
                </c:pt>
                <c:pt idx="123">
                  <c:v>6.9122012653905955E-3</c:v>
                </c:pt>
                <c:pt idx="124">
                  <c:v>6.7226038929959816E-3</c:v>
                </c:pt>
                <c:pt idx="125">
                  <c:v>6.6894780292541022E-3</c:v>
                </c:pt>
                <c:pt idx="126">
                  <c:v>6.8141195984157089E-3</c:v>
                </c:pt>
                <c:pt idx="127">
                  <c:v>6.7844930353845182E-3</c:v>
                </c:pt>
                <c:pt idx="128">
                  <c:v>6.4567233708315236E-3</c:v>
                </c:pt>
                <c:pt idx="129">
                  <c:v>6.290198057052861E-3</c:v>
                </c:pt>
                <c:pt idx="130">
                  <c:v>6.2876145880619077E-3</c:v>
                </c:pt>
                <c:pt idx="131">
                  <c:v>6.3883628703392519E-3</c:v>
                </c:pt>
                <c:pt idx="132">
                  <c:v>5.9516874731485436E-3</c:v>
                </c:pt>
                <c:pt idx="133">
                  <c:v>5.6859061427850426E-3</c:v>
                </c:pt>
                <c:pt idx="134">
                  <c:v>5.5948364144776854E-3</c:v>
                </c:pt>
                <c:pt idx="135">
                  <c:v>5.6805987249253327E-3</c:v>
                </c:pt>
                <c:pt idx="136">
                  <c:v>5.692631350687722E-3</c:v>
                </c:pt>
                <c:pt idx="137">
                  <c:v>5.3652699546923605E-3</c:v>
                </c:pt>
                <c:pt idx="138">
                  <c:v>5.2187806374424774E-3</c:v>
                </c:pt>
                <c:pt idx="139">
                  <c:v>5.2559296074458058E-3</c:v>
                </c:pt>
                <c:pt idx="140">
                  <c:v>5.3176231385617754E-3</c:v>
                </c:pt>
                <c:pt idx="141">
                  <c:v>4.9573898802411451E-3</c:v>
                </c:pt>
                <c:pt idx="142">
                  <c:v>4.7860635895377781E-3</c:v>
                </c:pt>
                <c:pt idx="143">
                  <c:v>4.806779620101999E-3</c:v>
                </c:pt>
                <c:pt idx="144">
                  <c:v>4.8851677138084934E-3</c:v>
                </c:pt>
                <c:pt idx="145">
                  <c:v>4.525817278930336E-3</c:v>
                </c:pt>
                <c:pt idx="146">
                  <c:v>4.3640493244371291E-3</c:v>
                </c:pt>
                <c:pt idx="147">
                  <c:v>4.4030378532420068E-3</c:v>
                </c:pt>
                <c:pt idx="148">
                  <c:v>4.4624878932758658E-3</c:v>
                </c:pt>
                <c:pt idx="149">
                  <c:v>4.1376513081927569E-3</c:v>
                </c:pt>
                <c:pt idx="150">
                  <c:v>4.0183861410209073E-3</c:v>
                </c:pt>
                <c:pt idx="151">
                  <c:v>4.1075660697100771E-3</c:v>
                </c:pt>
                <c:pt idx="152">
                  <c:v>4.1155756815090651E-3</c:v>
                </c:pt>
                <c:pt idx="153">
                  <c:v>3.8536000983398861E-3</c:v>
                </c:pt>
                <c:pt idx="154">
                  <c:v>3.803260924667136E-3</c:v>
                </c:pt>
                <c:pt idx="155">
                  <c:v>3.9523117031872307E-3</c:v>
                </c:pt>
                <c:pt idx="156">
                  <c:v>3.5639291206075079E-3</c:v>
                </c:pt>
                <c:pt idx="157">
                  <c:v>3.3943745897163416E-3</c:v>
                </c:pt>
                <c:pt idx="158">
                  <c:v>3.447256527425494E-3</c:v>
                </c:pt>
                <c:pt idx="159">
                  <c:v>3.4900047190315141E-3</c:v>
                </c:pt>
                <c:pt idx="160">
                  <c:v>3.221070258894477E-3</c:v>
                </c:pt>
                <c:pt idx="161">
                  <c:v>3.1785671814694135E-3</c:v>
                </c:pt>
                <c:pt idx="162">
                  <c:v>3.3170818962499388E-3</c:v>
                </c:pt>
                <c:pt idx="163">
                  <c:v>2.9653098480197171E-3</c:v>
                </c:pt>
                <c:pt idx="164">
                  <c:v>2.8466871194326661E-3</c:v>
                </c:pt>
                <c:pt idx="165">
                  <c:v>2.9645643577676127E-3</c:v>
                </c:pt>
                <c:pt idx="166">
                  <c:v>2.9388997910743979E-3</c:v>
                </c:pt>
                <c:pt idx="167">
                  <c:v>2.7595028423094249E-3</c:v>
                </c:pt>
                <c:pt idx="168">
                  <c:v>2.8184702995816542E-3</c:v>
                </c:pt>
                <c:pt idx="169">
                  <c:v>2.8516109472433359E-3</c:v>
                </c:pt>
                <c:pt idx="170">
                  <c:v>2.6198802255489981E-3</c:v>
                </c:pt>
                <c:pt idx="171">
                  <c:v>2.6300905933353863E-3</c:v>
                </c:pt>
                <c:pt idx="172">
                  <c:v>2.7114188342824102E-3</c:v>
                </c:pt>
                <c:pt idx="173">
                  <c:v>2.4403856960282587E-3</c:v>
                </c:pt>
                <c:pt idx="174">
                  <c:v>2.4162594633400248E-3</c:v>
                </c:pt>
                <c:pt idx="175">
                  <c:v>2.5307588060340543E-3</c:v>
                </c:pt>
                <c:pt idx="176">
                  <c:v>2.2368813401448307E-3</c:v>
                </c:pt>
                <c:pt idx="177">
                  <c:v>2.1958291572955944E-3</c:v>
                </c:pt>
                <c:pt idx="178">
                  <c:v>2.3254485677335719E-3</c:v>
                </c:pt>
                <c:pt idx="179">
                  <c:v>2.0271714620012913E-3</c:v>
                </c:pt>
                <c:pt idx="180">
                  <c:v>1.9880769979412137E-3</c:v>
                </c:pt>
                <c:pt idx="181">
                  <c:v>2.1133906464552623E-3</c:v>
                </c:pt>
                <c:pt idx="182">
                  <c:v>1.8295469256853515E-3</c:v>
                </c:pt>
                <c:pt idx="183">
                  <c:v>1.8111320827671853E-3</c:v>
                </c:pt>
                <c:pt idx="184">
                  <c:v>1.9131300562482414E-3</c:v>
                </c:pt>
                <c:pt idx="185">
                  <c:v>1.6613098490633855E-3</c:v>
                </c:pt>
                <c:pt idx="186">
                  <c:v>1.680509805657314E-3</c:v>
                </c:pt>
                <c:pt idx="187">
                  <c:v>1.7423408064603386E-3</c:v>
                </c:pt>
                <c:pt idx="188">
                  <c:v>1.5373546347039288E-3</c:v>
                </c:pt>
                <c:pt idx="189">
                  <c:v>1.6078309276443888E-3</c:v>
                </c:pt>
                <c:pt idx="190">
                  <c:v>1.6163260591505724E-3</c:v>
                </c:pt>
                <c:pt idx="191">
                  <c:v>1.4688874947161872E-3</c:v>
                </c:pt>
                <c:pt idx="192">
                  <c:v>1.5998025975130052E-3</c:v>
                </c:pt>
                <c:pt idx="193">
                  <c:v>1.5466379731576536E-3</c:v>
                </c:pt>
                <c:pt idx="194">
                  <c:v>1.4623810803546322E-3</c:v>
                </c:pt>
                <c:pt idx="195">
                  <c:v>1.6261859405538412E-3</c:v>
                </c:pt>
                <c:pt idx="196">
                  <c:v>1.3318241285007618E-3</c:v>
                </c:pt>
                <c:pt idx="197">
                  <c:v>1.3205121246937215E-3</c:v>
                </c:pt>
                <c:pt idx="198">
                  <c:v>1.4073308622270476E-3</c:v>
                </c:pt>
                <c:pt idx="199">
                  <c:v>1.1971659163631878E-3</c:v>
                </c:pt>
                <c:pt idx="200">
                  <c:v>1.2753494780833189E-3</c:v>
                </c:pt>
                <c:pt idx="201">
                  <c:v>1.269971364876677E-3</c:v>
                </c:pt>
                <c:pt idx="202">
                  <c:v>1.1553950344688015E-3</c:v>
                </c:pt>
                <c:pt idx="203">
                  <c:v>1.3317772939994595E-3</c:v>
                </c:pt>
                <c:pt idx="204">
                  <c:v>1.2273537633861473E-3</c:v>
                </c:pt>
                <c:pt idx="205">
                  <c:v>1.2112931977304692E-3</c:v>
                </c:pt>
                <c:pt idx="206">
                  <c:v>1.3007479947512307E-3</c:v>
                </c:pt>
                <c:pt idx="207">
                  <c:v>1.0942886053303556E-3</c:v>
                </c:pt>
                <c:pt idx="208">
                  <c:v>1.180455962657908E-3</c:v>
                </c:pt>
                <c:pt idx="209">
                  <c:v>1.1648877195593586E-3</c:v>
                </c:pt>
                <c:pt idx="210">
                  <c:v>1.0663850176965452E-3</c:v>
                </c:pt>
                <c:pt idx="211">
                  <c:v>1.2367317094513616E-3</c:v>
                </c:pt>
                <c:pt idx="212">
                  <c:v>9.587223398512246E-4</c:v>
                </c:pt>
                <c:pt idx="213">
                  <c:v>9.7923679075209865E-4</c:v>
                </c:pt>
                <c:pt idx="214">
                  <c:v>1.0258884042225252E-3</c:v>
                </c:pt>
                <c:pt idx="215">
                  <c:v>8.7667558206032728E-4</c:v>
                </c:pt>
                <c:pt idx="216">
                  <c:v>1.0303151140951515E-3</c:v>
                </c:pt>
                <c:pt idx="217">
                  <c:v>9.420577231715174E-4</c:v>
                </c:pt>
                <c:pt idx="218">
                  <c:v>9.2797689774455378E-4</c:v>
                </c:pt>
                <c:pt idx="219">
                  <c:v>1.0086250732493538E-3</c:v>
                </c:pt>
                <c:pt idx="220">
                  <c:v>8.284510540298906E-4</c:v>
                </c:pt>
                <c:pt idx="221">
                  <c:v>9.5313818514649597E-4</c:v>
                </c:pt>
                <c:pt idx="222">
                  <c:v>8.9243521198966455E-4</c:v>
                </c:pt>
                <c:pt idx="223">
                  <c:v>8.5482487751601657E-4</c:v>
                </c:pt>
                <c:pt idx="224">
                  <c:v>9.5746643489971685E-4</c:v>
                </c:pt>
                <c:pt idx="225">
                  <c:v>7.6004317602444715E-4</c:v>
                </c:pt>
                <c:pt idx="226">
                  <c:v>8.7076792412685712E-4</c:v>
                </c:pt>
                <c:pt idx="227">
                  <c:v>8.2196255056180966E-4</c:v>
                </c:pt>
                <c:pt idx="228">
                  <c:v>7.7760854489374704E-4</c:v>
                </c:pt>
                <c:pt idx="229">
                  <c:v>8.8480954716904767E-4</c:v>
                </c:pt>
                <c:pt idx="230">
                  <c:v>6.8803959094948693E-4</c:v>
                </c:pt>
                <c:pt idx="231">
                  <c:v>8.0318413378140346E-4</c:v>
                </c:pt>
                <c:pt idx="232">
                  <c:v>7.4768323427696866E-4</c:v>
                </c:pt>
                <c:pt idx="233">
                  <c:v>7.1501181800549493E-4</c:v>
                </c:pt>
                <c:pt idx="234">
                  <c:v>8.082185404539523E-4</c:v>
                </c:pt>
                <c:pt idx="235">
                  <c:v>6.2985133242186311E-4</c:v>
                </c:pt>
                <c:pt idx="236">
                  <c:v>7.667311000087877E-4</c:v>
                </c:pt>
                <c:pt idx="237">
                  <c:v>6.8760706525192378E-4</c:v>
                </c:pt>
                <c:pt idx="238">
                  <c:v>6.8221436531755528E-4</c:v>
                </c:pt>
                <c:pt idx="239">
                  <c:v>7.4634101135410079E-4</c:v>
                </c:pt>
                <c:pt idx="240">
                  <c:v>5.9966030558735285E-4</c:v>
                </c:pt>
                <c:pt idx="241">
                  <c:v>7.7031150577197083E-4</c:v>
                </c:pt>
                <c:pt idx="242">
                  <c:v>6.5647306582280822E-4</c:v>
                </c:pt>
                <c:pt idx="243">
                  <c:v>6.8731808967607594E-4</c:v>
                </c:pt>
                <c:pt idx="244">
                  <c:v>7.1444900562265819E-4</c:v>
                </c:pt>
                <c:pt idx="245">
                  <c:v>6.050143818962147E-4</c:v>
                </c:pt>
                <c:pt idx="246">
                  <c:v>7.7276764259874326E-4</c:v>
                </c:pt>
                <c:pt idx="247">
                  <c:v>5.2810424544381181E-4</c:v>
                </c:pt>
                <c:pt idx="248">
                  <c:v>6.043658173914792E-4</c:v>
                </c:pt>
                <c:pt idx="249">
                  <c:v>5.8155209941640614E-4</c:v>
                </c:pt>
                <c:pt idx="250">
                  <c:v>5.2983460860500013E-4</c:v>
                </c:pt>
                <c:pt idx="251">
                  <c:v>6.3552164407952116E-4</c:v>
                </c:pt>
                <c:pt idx="252">
                  <c:v>4.5848794861995282E-4</c:v>
                </c:pt>
                <c:pt idx="253">
                  <c:v>6.0709538545664749E-4</c:v>
                </c:pt>
                <c:pt idx="254">
                  <c:v>5.0952258603200276E-4</c:v>
                </c:pt>
                <c:pt idx="255">
                  <c:v>5.3593953604115659E-4</c:v>
                </c:pt>
                <c:pt idx="256">
                  <c:v>5.615960776899359E-4</c:v>
                </c:pt>
                <c:pt idx="257">
                  <c:v>4.6534696573118334E-4</c:v>
                </c:pt>
                <c:pt idx="258">
                  <c:v>6.1377054419927898E-4</c:v>
                </c:pt>
                <c:pt idx="259">
                  <c:v>3.9921763265891283E-4</c:v>
                </c:pt>
                <c:pt idx="260">
                  <c:v>5.1408119563314456E-4</c:v>
                </c:pt>
                <c:pt idx="261">
                  <c:v>4.4718753068357688E-4</c:v>
                </c:pt>
                <c:pt idx="262">
                  <c:v>4.4904795321220437E-4</c:v>
                </c:pt>
                <c:pt idx="263">
                  <c:v>4.9593840700553411E-4</c:v>
                </c:pt>
                <c:pt idx="264">
                  <c:v>3.852088572423607E-4</c:v>
                </c:pt>
                <c:pt idx="265">
                  <c:v>5.4447765868538968E-4</c:v>
                </c:pt>
                <c:pt idx="266">
                  <c:v>3.2600060287485736E-4</c:v>
                </c:pt>
                <c:pt idx="267">
                  <c:v>4.4235692718749034E-4</c:v>
                </c:pt>
                <c:pt idx="268">
                  <c:v>3.7006815515089656E-4</c:v>
                </c:pt>
                <c:pt idx="269">
                  <c:v>3.8412840542507445E-4</c:v>
                </c:pt>
                <c:pt idx="270">
                  <c:v>4.1494992222257181E-4</c:v>
                </c:pt>
                <c:pt idx="271">
                  <c:v>3.2655636645244026E-4</c:v>
                </c:pt>
                <c:pt idx="272">
                  <c:v>4.5964704832716983E-4</c:v>
                </c:pt>
                <c:pt idx="273">
                  <c:v>2.726851196095363E-4</c:v>
                </c:pt>
                <c:pt idx="274">
                  <c:v>4.2508986106219872E-4</c:v>
                </c:pt>
                <c:pt idx="275">
                  <c:v>3.1391647570330278E-4</c:v>
                </c:pt>
                <c:pt idx="276">
                  <c:v>3.7125769407766421E-4</c:v>
                </c:pt>
                <c:pt idx="277">
                  <c:v>3.5635725281697717E-4</c:v>
                </c:pt>
                <c:pt idx="278">
                  <c:v>3.1670478108133319E-4</c:v>
                </c:pt>
                <c:pt idx="279">
                  <c:v>3.9902950915611095E-4</c:v>
                </c:pt>
                <c:pt idx="280">
                  <c:v>2.6430885647771497E-4</c:v>
                </c:pt>
                <c:pt idx="281">
                  <c:v>4.4088935001257613E-4</c:v>
                </c:pt>
                <c:pt idx="282">
                  <c:v>2.1675061786218623E-4</c:v>
                </c:pt>
                <c:pt idx="283">
                  <c:v>3.3685489430630402E-4</c:v>
                </c:pt>
                <c:pt idx="284">
                  <c:v>2.537191405858262E-4</c:v>
                </c:pt>
                <c:pt idx="285">
                  <c:v>2.9008093885159679E-4</c:v>
                </c:pt>
                <c:pt idx="286">
                  <c:v>2.9163939328144317E-4</c:v>
                </c:pt>
                <c:pt idx="287">
                  <c:v>2.4308347550824075E-4</c:v>
                </c:pt>
                <c:pt idx="288">
                  <c:v>3.295458303329022E-4</c:v>
                </c:pt>
                <c:pt idx="289">
                  <c:v>1.9826688110659088E-4</c:v>
                </c:pt>
                <c:pt idx="290">
                  <c:v>3.6641575431742659E-4</c:v>
                </c:pt>
                <c:pt idx="291">
                  <c:v>1.5785015675178919E-4</c:v>
                </c:pt>
                <c:pt idx="292">
                  <c:v>2.9966221246821329E-4</c:v>
                </c:pt>
                <c:pt idx="293">
                  <c:v>1.903062358090169E-4</c:v>
                </c:pt>
                <c:pt idx="294">
                  <c:v>2.5952001722632579E-4</c:v>
                </c:pt>
                <c:pt idx="295">
                  <c:v>2.2408047090244563E-4</c:v>
                </c:pt>
                <c:pt idx="296">
                  <c:v>2.1814544507117113E-4</c:v>
                </c:pt>
                <c:pt idx="297">
                  <c:v>2.5825302063472489E-4</c:v>
                </c:pt>
                <c:pt idx="298">
                  <c:v>1.7761956098325527E-4</c:v>
                </c:pt>
                <c:pt idx="299">
                  <c:v>2.9187592303158425E-4</c:v>
                </c:pt>
                <c:pt idx="300">
                  <c:v>1.3994359434814035E-4</c:v>
                </c:pt>
                <c:pt idx="301">
                  <c:v>3.2394526330849292E-4</c:v>
                </c:pt>
                <c:pt idx="302">
                  <c:v>1.0689837586937854E-4</c:v>
                </c:pt>
                <c:pt idx="303">
                  <c:v>2.4651454920519871E-4</c:v>
                </c:pt>
                <c:pt idx="304">
                  <c:v>1.3413045204045801E-4</c:v>
                </c:pt>
                <c:pt idx="305">
                  <c:v>2.1379017812244512E-4</c:v>
                </c:pt>
                <c:pt idx="306">
                  <c:v>1.6282151561407591E-4</c:v>
                </c:pt>
                <c:pt idx="307">
                  <c:v>1.7949078552418043E-4</c:v>
                </c:pt>
                <c:pt idx="308">
                  <c:v>1.9212365671401364E-4</c:v>
                </c:pt>
                <c:pt idx="309">
                  <c:v>1.4529176851431913E-4</c:v>
                </c:pt>
                <c:pt idx="310">
                  <c:v>2.2117231566010055E-4</c:v>
                </c:pt>
                <c:pt idx="311">
                  <c:v>1.1284785466128528E-4</c:v>
                </c:pt>
                <c:pt idx="312">
                  <c:v>2.4907265033722226E-4</c:v>
                </c:pt>
                <c:pt idx="313">
                  <c:v>8.3681226536660362E-5</c:v>
                </c:pt>
                <c:pt idx="314">
                  <c:v>2.748934947832709E-4</c:v>
                </c:pt>
                <c:pt idx="315">
                  <c:v>5.9084812886878373E-5</c:v>
                </c:pt>
                <c:pt idx="316">
                  <c:v>2.0747615324228624E-4</c:v>
                </c:pt>
                <c:pt idx="317">
                  <c:v>8.0033175651580802E-5</c:v>
                </c:pt>
                <c:pt idx="318">
                  <c:v>1.8306669806546308E-4</c:v>
                </c:pt>
                <c:pt idx="319">
                  <c:v>1.0280999589116742E-4</c:v>
                </c:pt>
                <c:pt idx="320">
                  <c:v>1.5645428562703563E-4</c:v>
                </c:pt>
                <c:pt idx="321">
                  <c:v>1.2667678873869951E-4</c:v>
                </c:pt>
                <c:pt idx="322">
                  <c:v>1.2888957230449137E-4</c:v>
                </c:pt>
                <c:pt idx="323">
                  <c:v>1.5088106717859272E-4</c:v>
                </c:pt>
                <c:pt idx="324">
                  <c:v>1.0167519313531058E-4</c:v>
                </c:pt>
                <c:pt idx="325">
                  <c:v>1.7465479659514569E-4</c:v>
                </c:pt>
                <c:pt idx="326">
                  <c:v>7.608174218838099E-5</c:v>
                </c:pt>
                <c:pt idx="327">
                  <c:v>1.9721379863109497E-4</c:v>
                </c:pt>
                <c:pt idx="328">
                  <c:v>5.3267885410848009E-5</c:v>
                </c:pt>
                <c:pt idx="329">
                  <c:v>2.1776306442602592E-4</c:v>
                </c:pt>
                <c:pt idx="330">
                  <c:v>3.4212405772111153E-5</c:v>
                </c:pt>
                <c:pt idx="331">
                  <c:v>2.2024620763944205E-4</c:v>
                </c:pt>
                <c:pt idx="332">
                  <c:v>5.1273369439047607E-5</c:v>
                </c:pt>
                <c:pt idx="333">
                  <c:v>2.0081482034042781E-4</c:v>
                </c:pt>
                <c:pt idx="334">
                  <c:v>7.0928505201225766E-5</c:v>
                </c:pt>
                <c:pt idx="335">
                  <c:v>1.7804892406049223E-4</c:v>
                </c:pt>
                <c:pt idx="336">
                  <c:v>9.2485771687758134E-5</c:v>
                </c:pt>
                <c:pt idx="337">
                  <c:v>1.5297922082848915E-4</c:v>
                </c:pt>
                <c:pt idx="338">
                  <c:v>1.1523263947802545E-4</c:v>
                </c:pt>
                <c:pt idx="339">
                  <c:v>1.2677297060050704E-4</c:v>
                </c:pt>
                <c:pt idx="340">
                  <c:v>1.3844119817526108E-4</c:v>
                </c:pt>
                <c:pt idx="341">
                  <c:v>1.0066103360348119E-4</c:v>
                </c:pt>
                <c:pt idx="342">
                  <c:v>1.6136880763442885E-4</c:v>
                </c:pt>
                <c:pt idx="343">
                  <c:v>7.5859491058976312E-5</c:v>
                </c:pt>
                <c:pt idx="344">
                  <c:v>1.8325875358596942E-4</c:v>
                </c:pt>
                <c:pt idx="345">
                  <c:v>5.3493596190678089E-5</c:v>
                </c:pt>
                <c:pt idx="346">
                  <c:v>2.0334545989099596E-4</c:v>
                </c:pt>
                <c:pt idx="347">
                  <c:v>3.4531439411918261E-5</c:v>
                </c:pt>
                <c:pt idx="348">
                  <c:v>2.2086799660032876E-4</c:v>
                </c:pt>
                <c:pt idx="349">
                  <c:v>1.9733361702532067E-5</c:v>
                </c:pt>
                <c:pt idx="350">
                  <c:v>1.9202024463977425E-4</c:v>
                </c:pt>
                <c:pt idx="351">
                  <c:v>3.298603559570222E-5</c:v>
                </c:pt>
                <c:pt idx="352">
                  <c:v>1.7713011254837902E-4</c:v>
                </c:pt>
                <c:pt idx="353">
                  <c:v>4.8818700503694072E-5</c:v>
                </c:pt>
                <c:pt idx="354">
                  <c:v>1.590835401491859E-4</c:v>
                </c:pt>
                <c:pt idx="355">
                  <c:v>6.6642381166256222E-5</c:v>
                </c:pt>
                <c:pt idx="356">
                  <c:v>1.3866805005268703E-4</c:v>
                </c:pt>
                <c:pt idx="357">
                  <c:v>8.5835401570470081E-5</c:v>
                </c:pt>
                <c:pt idx="358">
                  <c:v>1.1680616302806737E-4</c:v>
                </c:pt>
                <c:pt idx="359">
                  <c:v>1.0575404987104941E-4</c:v>
                </c:pt>
                <c:pt idx="360">
                  <c:v>9.4501533613205565E-5</c:v>
                </c:pt>
                <c:pt idx="361">
                  <c:v>1.2573897134980668E-4</c:v>
                </c:pt>
                <c:pt idx="362">
                  <c:v>7.2778147540144463E-5</c:v>
                </c:pt>
                <c:pt idx="363">
                  <c:v>1.4512008248992705E-4</c:v>
                </c:pt>
                <c:pt idx="364">
                  <c:v>5.2618286732627615E-5</c:v>
                </c:pt>
                <c:pt idx="365">
                  <c:v>1.6322319054470026E-4</c:v>
                </c:pt>
                <c:pt idx="366">
                  <c:v>3.4905083360855245E-5</c:v>
                </c:pt>
                <c:pt idx="367">
                  <c:v>1.7938123308933413E-4</c:v>
                </c:pt>
                <c:pt idx="368">
                  <c:v>2.0374839150261954E-5</c:v>
                </c:pt>
                <c:pt idx="369">
                  <c:v>1.9295216361956129E-4</c:v>
                </c:pt>
                <c:pt idx="370">
                  <c:v>9.5829786106857669E-6</c:v>
                </c:pt>
                <c:pt idx="371">
                  <c:v>2.0334414900177587E-4</c:v>
                </c:pt>
                <c:pt idx="372">
                  <c:v>2.8857322858381038E-6</c:v>
                </c:pt>
                <c:pt idx="373">
                  <c:v>1.8368061707674062E-4</c:v>
                </c:pt>
                <c:pt idx="374">
                  <c:v>9.0552582616321428E-6</c:v>
                </c:pt>
                <c:pt idx="375">
                  <c:v>1.7692719807665413E-4</c:v>
                </c:pt>
                <c:pt idx="376">
                  <c:v>1.8362875197110579E-5</c:v>
                </c:pt>
                <c:pt idx="377">
                  <c:v>1.6658760282936869E-4</c:v>
                </c:pt>
                <c:pt idx="378">
                  <c:v>3.0394477787265522E-5</c:v>
                </c:pt>
                <c:pt idx="379">
                  <c:v>1.5305155477824247E-4</c:v>
                </c:pt>
                <c:pt idx="380">
                  <c:v>4.4667994437654738E-5</c:v>
                </c:pt>
                <c:pt idx="381">
                  <c:v>1.3687802757031265E-4</c:v>
                </c:pt>
                <c:pt idx="382">
                  <c:v>6.0652939619958142E-5</c:v>
                </c:pt>
                <c:pt idx="383">
                  <c:v>1.1876995797477659E-4</c:v>
                </c:pt>
                <c:pt idx="384">
                  <c:v>7.7785413542526071E-5</c:v>
                </c:pt>
                <c:pt idx="385">
                  <c:v>9.9537095386284774E-5</c:v>
                </c:pt>
                <c:pt idx="386">
                  <c:v>9.5478925037281959E-5</c:v>
                </c:pt>
                <c:pt idx="387">
                  <c:v>8.0049908614994339E-5</c:v>
                </c:pt>
                <c:pt idx="388">
                  <c:v>1.1313245084399845E-4</c:v>
                </c:pt>
                <c:pt idx="389">
                  <c:v>6.11885670978442E-5</c:v>
                </c:pt>
                <c:pt idx="390">
                  <c:v>1.3013783383978631E-4</c:v>
                </c:pt>
                <c:pt idx="391">
                  <c:v>4.3791605669785417E-5</c:v>
                </c:pt>
                <c:pt idx="392">
                  <c:v>1.4588884520754249E-4</c:v>
                </c:pt>
                <c:pt idx="393">
                  <c:v>2.8608883502258079E-5</c:v>
                </c:pt>
                <c:pt idx="394">
                  <c:v>1.5979395120580827E-4</c:v>
                </c:pt>
                <c:pt idx="395">
                  <c:v>1.6262860452191897E-5</c:v>
                </c:pt>
                <c:pt idx="396">
                  <c:v>1.7129407987525537E-4</c:v>
                </c:pt>
                <c:pt idx="397">
                  <c:v>7.2211270402211019E-6</c:v>
                </c:pt>
                <c:pt idx="398">
                  <c:v>1.7988560084422614E-4</c:v>
                </c:pt>
                <c:pt idx="399">
                  <c:v>1.7817002850394534E-6</c:v>
                </c:pt>
                <c:pt idx="400">
                  <c:v>1.8514749502588094E-4</c:v>
                </c:pt>
                <c:pt idx="401">
                  <c:v>7.1047532533807851E-8</c:v>
                </c:pt>
                <c:pt idx="402">
                  <c:v>1.8677051225399899E-4</c:v>
                </c:pt>
                <c:pt idx="403">
                  <c:v>2.0533505258049406E-6</c:v>
                </c:pt>
                <c:pt idx="404">
                  <c:v>1.8458520065080765E-4</c:v>
                </c:pt>
                <c:pt idx="405">
                  <c:v>7.5483789668356469E-6</c:v>
                </c:pt>
                <c:pt idx="406">
                  <c:v>1.7858521016515669E-4</c:v>
                </c:pt>
                <c:pt idx="407">
                  <c:v>1.6254662066014954E-5</c:v>
                </c:pt>
                <c:pt idx="408">
                  <c:v>1.6894232663619525E-4</c:v>
                </c:pt>
                <c:pt idx="409">
                  <c:v>2.7774508510041924E-5</c:v>
                </c:pt>
                <c:pt idx="410">
                  <c:v>1.5601030105627612E-4</c:v>
                </c:pt>
                <c:pt idx="411">
                  <c:v>4.1637823824894954E-5</c:v>
                </c:pt>
                <c:pt idx="412">
                  <c:v>1.4031563316344985E-4</c:v>
                </c:pt>
                <c:pt idx="413">
                  <c:v>5.7322518739782836E-5</c:v>
                </c:pt>
                <c:pt idx="414">
                  <c:v>1.225349031351176E-4</c:v>
                </c:pt>
                <c:pt idx="415">
                  <c:v>7.4270433293332385E-5</c:v>
                </c:pt>
                <c:pt idx="416">
                  <c:v>1.0345981829366791E-4</c:v>
                </c:pt>
                <c:pt idx="417">
                  <c:v>9.1898916695587067E-5</c:v>
                </c:pt>
                <c:pt idx="418">
                  <c:v>8.3952626848592333E-5</c:v>
                </c:pt>
                <c:pt idx="419">
                  <c:v>1.096092901288781E-4</c:v>
                </c:pt>
                <c:pt idx="420">
                  <c:v>6.4895731317301009E-5</c:v>
                </c:pt>
                <c:pt idx="421">
                  <c:v>1.2679419096411836E-4</c:v>
                </c:pt>
                <c:pt idx="422">
                  <c:v>4.7140037471903475E-5</c:v>
                </c:pt>
                <c:pt idx="423">
                  <c:v>1.4284611929579185E-4</c:v>
                </c:pt>
                <c:pt idx="424">
                  <c:v>3.1456697844209778E-5</c:v>
                </c:pt>
                <c:pt idx="425">
                  <c:v>1.5716932449659748E-4</c:v>
                </c:pt>
                <c:pt idx="426">
                  <c:v>1.8496435583951616E-5</c:v>
                </c:pt>
                <c:pt idx="427">
                  <c:v>1.6919650934287602E-4</c:v>
                </c:pt>
                <c:pt idx="428">
                  <c:v>8.7596370576395633E-6</c:v>
                </c:pt>
                <c:pt idx="429">
                  <c:v>1.7841080175118172E-4</c:v>
                </c:pt>
                <c:pt idx="430">
                  <c:v>2.5790296056857925E-6</c:v>
                </c:pt>
                <c:pt idx="431">
                  <c:v>1.8437222228065097E-4</c:v>
                </c:pt>
                <c:pt idx="432">
                  <c:v>1.152179725778242E-7</c:v>
                </c:pt>
                <c:pt idx="433">
                  <c:v>1.867466678998128E-4</c:v>
                </c:pt>
                <c:pt idx="434">
                  <c:v>1.3638651006179931E-6</c:v>
                </c:pt>
                <c:pt idx="435">
                  <c:v>1.8533444975844582E-4</c:v>
                </c:pt>
                <c:pt idx="436">
                  <c:v>6.1720836150454705E-6</c:v>
                </c:pt>
                <c:pt idx="437">
                  <c:v>1.800948434692453E-4</c:v>
                </c:pt>
                <c:pt idx="438">
                  <c:v>1.4260821337783837E-5</c:v>
                </c:pt>
                <c:pt idx="439">
                  <c:v>1.7116305214550634E-4</c:v>
                </c:pt>
                <c:pt idx="440">
                  <c:v>2.5249774439085592E-5</c:v>
                </c:pt>
                <c:pt idx="441">
                  <c:v>1.5885648182092997E-4</c:v>
                </c:pt>
                <c:pt idx="442">
                  <c:v>3.8681657005003513E-5</c:v>
                </c:pt>
                <c:pt idx="443">
                  <c:v>1.4366823490595987E-4</c:v>
                </c:pt>
                <c:pt idx="444">
                  <c:v>5.404342151207764E-5</c:v>
                </c:pt>
                <c:pt idx="445">
                  <c:v>1.2624710828465079E-4</c:v>
                </c:pt>
                <c:pt idx="446">
                  <c:v>7.0783113475256254E-5</c:v>
                </c:pt>
                <c:pt idx="447">
                  <c:v>1.0736494581587885E-4</c:v>
                </c:pt>
                <c:pt idx="448">
                  <c:v>8.8322259117524799E-5</c:v>
                </c:pt>
                <c:pt idx="449">
                  <c:v>8.7873716086752778E-5</c:v>
                </c:pt>
                <c:pt idx="450">
                  <c:v>1.0606481424958267E-4</c:v>
                </c:pt>
                <c:pt idx="451">
                  <c:v>6.8655943970465419E-5</c:v>
                </c:pt>
                <c:pt idx="452">
                  <c:v>1.2340455030396307E-4</c:v>
                </c:pt>
                <c:pt idx="453">
                  <c:v>5.0572934726639721E-5</c:v>
                </c:pt>
                <c:pt idx="454">
                  <c:v>1.3973317353974902E-4</c:v>
                </c:pt>
                <c:pt idx="455">
                  <c:v>3.4415473614372935E-5</c:v>
                </c:pt>
                <c:pt idx="456">
                  <c:v>1.5445139254237692E-4</c:v>
                </c:pt>
                <c:pt idx="457">
                  <c:v>2.0861327842736376E-5</c:v>
                </c:pt>
                <c:pt idx="458">
                  <c:v>1.6698457867054137E-4</c:v>
                </c:pt>
                <c:pt idx="459">
                  <c:v>1.0442976042181857E-5</c:v>
                </c:pt>
                <c:pt idx="460">
                  <c:v>1.7680369836738512E-4</c:v>
                </c:pt>
                <c:pt idx="461">
                  <c:v>3.5276788558590428E-6</c:v>
                </c:pt>
                <c:pt idx="462">
                  <c:v>1.8345099742056795E-4</c:v>
                </c:pt>
                <c:pt idx="463">
                  <c:v>3.1047781876700192E-7</c:v>
                </c:pt>
                <c:pt idx="464">
                  <c:v>1.8656868935381643E-4</c:v>
                </c:pt>
                <c:pt idx="465">
                  <c:v>8.191927006967581E-7</c:v>
                </c:pt>
                <c:pt idx="466">
                  <c:v>1.8592785620727905E-4</c:v>
                </c:pt>
                <c:pt idx="467">
                  <c:v>4.9291986559441978E-6</c:v>
                </c:pt>
                <c:pt idx="468">
                  <c:v>1.8145409768358841E-4</c:v>
                </c:pt>
                <c:pt idx="469">
                  <c:v>1.2384883273493218E-5</c:v>
                </c:pt>
                <c:pt idx="470">
                  <c:v>1.7324629570556431E-4</c:v>
                </c:pt>
                <c:pt idx="471">
                  <c:v>2.2824322705670576E-5</c:v>
                </c:pt>
                <c:pt idx="472">
                  <c:v>1.6158524978860124E-4</c:v>
                </c:pt>
                <c:pt idx="473">
                  <c:v>3.5803904785545561E-5</c:v>
                </c:pt>
                <c:pt idx="474">
                  <c:v>1.4692985081461829E-4</c:v>
                </c:pt>
                <c:pt idx="475">
                  <c:v>5.0820307777023097E-5</c:v>
                </c:pt>
                <c:pt idx="476">
                  <c:v>1.2989978014345239E-4</c:v>
                </c:pt>
                <c:pt idx="477">
                  <c:v>6.7328281748753902E-5</c:v>
                </c:pt>
                <c:pt idx="478">
                  <c:v>1.1124526495863447E-4</c:v>
                </c:pt>
                <c:pt idx="479">
                  <c:v>8.4753886697044653E-5</c:v>
                </c:pt>
                <c:pt idx="480">
                  <c:v>9.1805968714389391E-5</c:v>
                </c:pt>
                <c:pt idx="481">
                  <c:v>1.0250400502618828E-4</c:v>
                </c:pt>
                <c:pt idx="482">
                  <c:v>7.2462422770654502E-5</c:v>
                </c:pt>
                <c:pt idx="483">
                  <c:v>1.1997386420553466E-4</c:v>
                </c:pt>
                <c:pt idx="484">
                  <c:v>5.4084317610314431E-5</c:v>
                </c:pt>
                <c:pt idx="485">
                  <c:v>1.3655482013085165E-4</c:v>
                </c:pt>
                <c:pt idx="486">
                  <c:v>3.7480335892754393E-5</c:v>
                </c:pt>
                <c:pt idx="487">
                  <c:v>1.5164467359980835E-4</c:v>
                </c:pt>
                <c:pt idx="488">
                  <c:v>2.335397280381565E-5</c:v>
                </c:pt>
                <c:pt idx="489">
                  <c:v>1.6466231539747557E-4</c:v>
                </c:pt>
                <c:pt idx="490">
                  <c:v>1.2268988852421786E-5</c:v>
                </c:pt>
                <c:pt idx="491">
                  <c:v>1.7506759818799929E-4</c:v>
                </c:pt>
                <c:pt idx="492">
                  <c:v>4.6268970831300765E-6</c:v>
                </c:pt>
                <c:pt idx="493">
                  <c:v>1.8238616602082479E-4</c:v>
                </c:pt>
                <c:pt idx="494">
                  <c:v>6.5738592626527339E-7</c:v>
                </c:pt>
                <c:pt idx="495">
                  <c:v>1.8623773286223039E-4</c:v>
                </c:pt>
                <c:pt idx="496">
                  <c:v>4.2104173356795142E-7</c:v>
                </c:pt>
                <c:pt idx="497">
                  <c:v>1.8636520419162918E-4</c:v>
                </c:pt>
                <c:pt idx="498">
                  <c:v>3.822384112830149E-6</c:v>
                </c:pt>
                <c:pt idx="499">
                  <c:v>1.8266127578556233E-4</c:v>
                </c:pt>
                <c:pt idx="500">
                  <c:v>1.0630252296799925E-5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945440"/>
        <c:axId val="285939280"/>
      </c:scatterChart>
      <c:valAx>
        <c:axId val="28594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939280"/>
        <c:crosses val="autoZero"/>
        <c:crossBetween val="midCat"/>
      </c:valAx>
      <c:valAx>
        <c:axId val="2859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94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Relationship Id="rId4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2</xdr:row>
      <xdr:rowOff>22860</xdr:rowOff>
    </xdr:from>
    <xdr:to>
      <xdr:col>11</xdr:col>
      <xdr:colOff>251460</xdr:colOff>
      <xdr:row>7</xdr:row>
      <xdr:rowOff>53340</xdr:rowOff>
    </xdr:to>
    <xdr:sp macro="" textlink="">
      <xdr:nvSpPr>
        <xdr:cNvPr id="4" name="TextBox 3"/>
        <xdr:cNvSpPr txBox="1"/>
      </xdr:nvSpPr>
      <xdr:spPr>
        <a:xfrm>
          <a:off x="4960620" y="22860"/>
          <a:ext cx="2491740" cy="113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작용 힘 </a:t>
          </a:r>
          <a:r>
            <a:rPr lang="en-US" altLang="ko-KR" sz="1100"/>
            <a:t>: F =</a:t>
          </a:r>
          <a:r>
            <a:rPr lang="en-US" altLang="ko-KR" sz="1100" baseline="0"/>
            <a:t> -k x      ==&gt; a = -kx/m</a:t>
          </a:r>
        </a:p>
        <a:p>
          <a:r>
            <a:rPr lang="en-US" altLang="ko-KR" sz="1100" baseline="0"/>
            <a:t>i     </a:t>
          </a:r>
          <a:r>
            <a:rPr lang="ko-KR" altLang="en-US" sz="1100" baseline="0"/>
            <a:t>번째 </a:t>
          </a:r>
          <a:r>
            <a:rPr lang="en-US" altLang="ko-KR" sz="1100" baseline="0"/>
            <a:t>: xi, Vi</a:t>
          </a:r>
        </a:p>
        <a:p>
          <a:r>
            <a:rPr lang="en-US" altLang="ko-KR" sz="1100" baseline="0"/>
            <a:t>i+1</a:t>
          </a:r>
          <a:r>
            <a:rPr lang="ko-KR" altLang="en-US" sz="1100" baseline="0"/>
            <a:t>번째 </a:t>
          </a:r>
          <a:r>
            <a:rPr lang="en-US" altLang="ko-KR" sz="1100" baseline="0"/>
            <a:t>: Vi+1 = Vi + ai </a:t>
          </a:r>
          <a:r>
            <a:rPr lang="en-US" altLang="ko-KR" sz="1100" baseline="0">
              <a:sym typeface="Symbol"/>
            </a:rPr>
            <a:t>t</a:t>
          </a:r>
          <a:endParaRPr lang="en-US" altLang="ko-KR" sz="1100" baseline="0"/>
        </a:p>
        <a:p>
          <a:r>
            <a:rPr lang="en-US" altLang="ko-KR" sz="1100" baseline="0"/>
            <a:t>                  xi+1 = xi + Vi+1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endParaRPr lang="ko-KR" altLang="ko-KR">
            <a:effectLst/>
          </a:endParaRPr>
        </a:p>
        <a:p>
          <a:endParaRPr lang="en-US" altLang="ko-KR" sz="1100" baseline="0"/>
        </a:p>
      </xdr:txBody>
    </xdr:sp>
    <xdr:clientData/>
  </xdr:twoCellAnchor>
  <xdr:twoCellAnchor>
    <xdr:from>
      <xdr:col>11</xdr:col>
      <xdr:colOff>373380</xdr:colOff>
      <xdr:row>4</xdr:row>
      <xdr:rowOff>88289</xdr:rowOff>
    </xdr:from>
    <xdr:to>
      <xdr:col>12</xdr:col>
      <xdr:colOff>134820</xdr:colOff>
      <xdr:row>8</xdr:row>
      <xdr:rowOff>212483</xdr:rowOff>
    </xdr:to>
    <xdr:sp macro="" textlink="">
      <xdr:nvSpPr>
        <xdr:cNvPr id="7" name="직사각형 6"/>
        <xdr:cNvSpPr/>
      </xdr:nvSpPr>
      <xdr:spPr>
        <a:xfrm>
          <a:off x="7574280" y="530249"/>
          <a:ext cx="432000" cy="1008114"/>
        </a:xfrm>
        <a:prstGeom prst="rect">
          <a:avLst/>
        </a:prstGeom>
        <a:gradFill flip="none" rotWithShape="1">
          <a:gsLst>
            <a:gs pos="0">
              <a:schemeClr val="tx1">
                <a:lumMod val="65000"/>
                <a:lumOff val="35000"/>
                <a:shade val="30000"/>
                <a:satMod val="115000"/>
              </a:schemeClr>
            </a:gs>
            <a:gs pos="50000">
              <a:schemeClr val="tx1">
                <a:lumMod val="65000"/>
                <a:lumOff val="35000"/>
                <a:shade val="67500"/>
                <a:satMod val="115000"/>
              </a:schemeClr>
            </a:gs>
            <a:gs pos="100000">
              <a:schemeClr val="tx1">
                <a:lumMod val="65000"/>
                <a:lumOff val="35000"/>
                <a:shade val="100000"/>
                <a:satMod val="115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 editAs="oneCell">
    <xdr:from>
      <xdr:col>12</xdr:col>
      <xdr:colOff>134868</xdr:colOff>
      <xdr:row>4</xdr:row>
      <xdr:rowOff>88290</xdr:rowOff>
    </xdr:from>
    <xdr:to>
      <xdr:col>13</xdr:col>
      <xdr:colOff>546631</xdr:colOff>
      <xdr:row>8</xdr:row>
      <xdr:rowOff>212483</xdr:rowOff>
    </xdr:to>
    <xdr:pic>
      <xdr:nvPicPr>
        <xdr:cNvPr id="8" name="그림 7" descr="용수철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35697" t="6994" r="35698" b="50000"/>
        <a:stretch/>
      </xdr:blipFill>
      <xdr:spPr>
        <a:xfrm rot="5400000">
          <a:off x="8043434" y="493144"/>
          <a:ext cx="1008112" cy="1082324"/>
        </a:xfrm>
        <a:prstGeom prst="rect">
          <a:avLst/>
        </a:prstGeom>
      </xdr:spPr>
    </xdr:pic>
    <xdr:clientData/>
  </xdr:twoCellAnchor>
  <xdr:twoCellAnchor>
    <xdr:from>
      <xdr:col>13</xdr:col>
      <xdr:colOff>546632</xdr:colOff>
      <xdr:row>5</xdr:row>
      <xdr:rowOff>102608</xdr:rowOff>
    </xdr:from>
    <xdr:to>
      <xdr:col>14</xdr:col>
      <xdr:colOff>308120</xdr:colOff>
      <xdr:row>7</xdr:row>
      <xdr:rowOff>92696</xdr:rowOff>
    </xdr:to>
    <xdr:sp macro="" textlink="">
      <xdr:nvSpPr>
        <xdr:cNvPr id="9" name="모서리가 둥근 직사각형 8"/>
        <xdr:cNvSpPr/>
      </xdr:nvSpPr>
      <xdr:spPr>
        <a:xfrm>
          <a:off x="9088652" y="765548"/>
          <a:ext cx="432048" cy="432048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15</xdr:col>
      <xdr:colOff>109970</xdr:colOff>
      <xdr:row>5</xdr:row>
      <xdr:rowOff>102608</xdr:rowOff>
    </xdr:from>
    <xdr:to>
      <xdr:col>15</xdr:col>
      <xdr:colOff>542018</xdr:colOff>
      <xdr:row>7</xdr:row>
      <xdr:rowOff>92696</xdr:rowOff>
    </xdr:to>
    <xdr:sp macro="" textlink="">
      <xdr:nvSpPr>
        <xdr:cNvPr id="10" name="모서리가 둥근 직사각형 9"/>
        <xdr:cNvSpPr/>
      </xdr:nvSpPr>
      <xdr:spPr>
        <a:xfrm>
          <a:off x="9993110" y="765548"/>
          <a:ext cx="432048" cy="432048"/>
        </a:xfrm>
        <a:prstGeom prst="roundRect">
          <a:avLst/>
        </a:prstGeom>
        <a:gradFill flip="none" rotWithShape="1">
          <a:gsLst>
            <a:gs pos="0">
              <a:schemeClr val="tx1">
                <a:lumMod val="50000"/>
                <a:lumOff val="50000"/>
                <a:tint val="66000"/>
                <a:satMod val="160000"/>
              </a:schemeClr>
            </a:gs>
            <a:gs pos="50000">
              <a:schemeClr val="tx1">
                <a:lumMod val="50000"/>
                <a:lumOff val="50000"/>
                <a:tint val="44500"/>
                <a:satMod val="160000"/>
              </a:schemeClr>
            </a:gs>
            <a:gs pos="100000">
              <a:schemeClr val="tx1">
                <a:lumMod val="50000"/>
                <a:lumOff val="50000"/>
                <a:tint val="23500"/>
                <a:satMod val="160000"/>
              </a:schemeClr>
            </a:gs>
          </a:gsLst>
          <a:lin ang="13500000" scaled="1"/>
          <a:tileRect/>
        </a:gradFill>
        <a:ln w="12700">
          <a:solidFill>
            <a:schemeClr val="tx1">
              <a:lumMod val="50000"/>
              <a:lumOff val="50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14</xdr:col>
      <xdr:colOff>308120</xdr:colOff>
      <xdr:row>6</xdr:row>
      <xdr:rowOff>97652</xdr:rowOff>
    </xdr:from>
    <xdr:to>
      <xdr:col>15</xdr:col>
      <xdr:colOff>109970</xdr:colOff>
      <xdr:row>6</xdr:row>
      <xdr:rowOff>97652</xdr:rowOff>
    </xdr:to>
    <xdr:cxnSp macro="">
      <xdr:nvCxnSpPr>
        <xdr:cNvPr id="11" name="직선 화살표 연결선 10"/>
        <xdr:cNvCxnSpPr>
          <a:stCxn id="9" idx="3"/>
          <a:endCxn id="10" idx="1"/>
        </xdr:cNvCxnSpPr>
      </xdr:nvCxnSpPr>
      <xdr:spPr>
        <a:xfrm>
          <a:off x="9520700" y="981572"/>
          <a:ext cx="472410" cy="0"/>
        </a:xfrm>
        <a:prstGeom prst="straightConnector1">
          <a:avLst/>
        </a:prstGeom>
        <a:ln w="19050">
          <a:solidFill>
            <a:schemeClr val="tx1">
              <a:lumMod val="50000"/>
              <a:lumOff val="50000"/>
            </a:schemeClr>
          </a:solidFill>
          <a:prstDash val="sysDot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323849</xdr:colOff>
      <xdr:row>7</xdr:row>
      <xdr:rowOff>159670</xdr:rowOff>
    </xdr:from>
    <xdr:to>
      <xdr:col>16</xdr:col>
      <xdr:colOff>89626</xdr:colOff>
      <xdr:row>9</xdr:row>
      <xdr:rowOff>80694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직사각형 11"/>
            <xdr:cNvSpPr/>
          </xdr:nvSpPr>
          <xdr:spPr>
            <a:xfrm>
              <a:off x="10206989" y="1264570"/>
              <a:ext cx="436337" cy="362984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b="0" i="1">
                        <a:latin typeface="Cambria Math"/>
                      </a:rPr>
                      <m:t>𝑥</m:t>
                    </m:r>
                    <m:r>
                      <m:rPr>
                        <m:sty m:val="p"/>
                      </m:rPr>
                      <a:rPr lang="en-US" altLang="ko-KR" b="0" i="0" baseline="-25000">
                        <a:latin typeface="Cambria Math"/>
                      </a:rPr>
                      <m:t>o</m:t>
                    </m:r>
                  </m:oMath>
                </m:oMathPara>
              </a14:m>
              <a:endParaRPr lang="ko-KR" altLang="en-US" baseline="-25000"/>
            </a:p>
          </xdr:txBody>
        </xdr:sp>
      </mc:Choice>
      <mc:Fallback xmlns="">
        <xdr:sp macro="" textlink="">
          <xdr:nvSpPr>
            <xdr:cNvPr id="12" name="직사각형 11"/>
            <xdr:cNvSpPr/>
          </xdr:nvSpPr>
          <xdr:spPr>
            <a:xfrm>
              <a:off x="10206989" y="1264570"/>
              <a:ext cx="436337" cy="362984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b="0" i="0">
                  <a:latin typeface="Cambria Math"/>
                </a:rPr>
                <a:t>𝑥</a:t>
              </a:r>
              <a:r>
                <a:rPr lang="en-US" altLang="ko-KR" b="0" i="0" baseline="-25000">
                  <a:latin typeface="Cambria Math"/>
                </a:rPr>
                <a:t>o</a:t>
              </a:r>
              <a:endParaRPr lang="ko-KR" altLang="en-US" baseline="-25000"/>
            </a:p>
          </xdr:txBody>
        </xdr:sp>
      </mc:Fallback>
    </mc:AlternateContent>
    <xdr:clientData/>
  </xdr:twoCellAnchor>
  <xdr:twoCellAnchor>
    <xdr:from>
      <xdr:col>14</xdr:col>
      <xdr:colOff>92096</xdr:colOff>
      <xdr:row>4</xdr:row>
      <xdr:rowOff>88289</xdr:rowOff>
    </xdr:from>
    <xdr:to>
      <xdr:col>14</xdr:col>
      <xdr:colOff>92096</xdr:colOff>
      <xdr:row>8</xdr:row>
      <xdr:rowOff>212482</xdr:rowOff>
    </xdr:to>
    <xdr:cxnSp macro="">
      <xdr:nvCxnSpPr>
        <xdr:cNvPr id="13" name="직선 화살표 연결선 12"/>
        <xdr:cNvCxnSpPr/>
      </xdr:nvCxnSpPr>
      <xdr:spPr>
        <a:xfrm>
          <a:off x="9304676" y="530249"/>
          <a:ext cx="0" cy="1008113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280380</xdr:colOff>
      <xdr:row>2</xdr:row>
      <xdr:rowOff>167640</xdr:rowOff>
    </xdr:from>
    <xdr:to>
      <xdr:col>14</xdr:col>
      <xdr:colOff>486983</xdr:colOff>
      <xdr:row>4</xdr:row>
      <xdr:rowOff>95012</xdr:rowOff>
    </xdr:to>
    <xdr:sp macro="" textlink="">
      <xdr:nvSpPr>
        <xdr:cNvPr id="14" name="TextBox 10"/>
        <xdr:cNvSpPr txBox="1"/>
      </xdr:nvSpPr>
      <xdr:spPr>
        <a:xfrm>
          <a:off x="8822400" y="167640"/>
          <a:ext cx="877163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>
              <a:solidFill>
                <a:srgbClr val="FF0000"/>
              </a:solidFill>
            </a:rPr>
            <a:t>평형점</a:t>
          </a:r>
        </a:p>
      </xdr:txBody>
    </xdr:sp>
    <xdr:clientData/>
  </xdr:twoCellAnchor>
  <xdr:twoCellAnchor>
    <xdr:from>
      <xdr:col>15</xdr:col>
      <xdr:colOff>325994</xdr:colOff>
      <xdr:row>4</xdr:row>
      <xdr:rowOff>88290</xdr:rowOff>
    </xdr:from>
    <xdr:to>
      <xdr:col>15</xdr:col>
      <xdr:colOff>325994</xdr:colOff>
      <xdr:row>8</xdr:row>
      <xdr:rowOff>212483</xdr:rowOff>
    </xdr:to>
    <xdr:cxnSp macro="">
      <xdr:nvCxnSpPr>
        <xdr:cNvPr id="15" name="직선 화살표 연결선 14"/>
        <xdr:cNvCxnSpPr/>
      </xdr:nvCxnSpPr>
      <xdr:spPr>
        <a:xfrm>
          <a:off x="10209134" y="530250"/>
          <a:ext cx="0" cy="1008113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493894</xdr:colOff>
      <xdr:row>9</xdr:row>
      <xdr:rowOff>94852</xdr:rowOff>
    </xdr:from>
    <xdr:to>
      <xdr:col>16</xdr:col>
      <xdr:colOff>353086</xdr:colOff>
      <xdr:row>9</xdr:row>
      <xdr:rowOff>94852</xdr:rowOff>
    </xdr:to>
    <xdr:cxnSp macro="">
      <xdr:nvCxnSpPr>
        <xdr:cNvPr id="16" name="직선 화살표 연결선 15"/>
        <xdr:cNvCxnSpPr/>
      </xdr:nvCxnSpPr>
      <xdr:spPr>
        <a:xfrm flipH="1">
          <a:off x="9706474" y="1641712"/>
          <a:ext cx="529752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154946</xdr:colOff>
      <xdr:row>9</xdr:row>
      <xdr:rowOff>99188</xdr:rowOff>
    </xdr:from>
    <xdr:to>
      <xdr:col>16</xdr:col>
      <xdr:colOff>596686</xdr:colOff>
      <xdr:row>11</xdr:row>
      <xdr:rowOff>26560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5"/>
            <xdr:cNvSpPr txBox="1"/>
          </xdr:nvSpPr>
          <xdr:spPr>
            <a:xfrm>
              <a:off x="8696966" y="1646048"/>
              <a:ext cx="1782860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ko-KR" altLang="en-US"/>
                <a:t>탄성력</a:t>
              </a:r>
              <a:r>
                <a:rPr lang="en-US" altLang="ko-KR"/>
                <a:t>: </a:t>
              </a:r>
              <a14:m>
                <m:oMath xmlns:m="http://schemas.openxmlformats.org/officeDocument/2006/math">
                  <m:r>
                    <a:rPr lang="en-US" altLang="ko-KR" b="0" i="1">
                      <a:latin typeface="Cambria Math"/>
                    </a:rPr>
                    <m:t>𝐹</m:t>
                  </m:r>
                </m:oMath>
              </a14:m>
              <a:r>
                <a:rPr lang="en-US" altLang="ko-KR"/>
                <a:t> = -</a:t>
              </a:r>
              <a14:m>
                <m:oMath xmlns:m="http://schemas.openxmlformats.org/officeDocument/2006/math">
                  <m:r>
                    <a:rPr lang="en-US" altLang="ko-KR" b="0" i="1">
                      <a:latin typeface="Cambria Math"/>
                    </a:rPr>
                    <m:t>𝑘𝑥</m:t>
                  </m:r>
                </m:oMath>
              </a14:m>
              <a:endParaRPr lang="ko-KR" altLang="en-US"/>
            </a:p>
          </xdr:txBody>
        </xdr:sp>
      </mc:Choice>
      <mc:Fallback xmlns="">
        <xdr:sp macro="" textlink="">
          <xdr:nvSpPr>
            <xdr:cNvPr id="17" name="TextBox 15"/>
            <xdr:cNvSpPr txBox="1"/>
          </xdr:nvSpPr>
          <xdr:spPr>
            <a:xfrm>
              <a:off x="8696966" y="1646048"/>
              <a:ext cx="1782860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ko-KR" altLang="en-US"/>
                <a:t>탄성력</a:t>
              </a:r>
              <a:r>
                <a:rPr lang="en-US" altLang="ko-KR"/>
                <a:t>: </a:t>
              </a:r>
              <a:r>
                <a:rPr lang="en-US" altLang="ko-KR" b="0" i="0">
                  <a:latin typeface="Cambria Math"/>
                </a:rPr>
                <a:t>𝐹</a:t>
              </a:r>
              <a:r>
                <a:rPr lang="en-US" altLang="ko-KR"/>
                <a:t> = -</a:t>
              </a:r>
              <a:r>
                <a:rPr lang="en-US" altLang="ko-KR" b="0" i="0">
                  <a:latin typeface="Cambria Math"/>
                </a:rPr>
                <a:t>𝑘𝑥</a:t>
              </a:r>
              <a:endParaRPr lang="ko-KR" altLang="en-US"/>
            </a:p>
          </xdr:txBody>
        </xdr:sp>
      </mc:Fallback>
    </mc:AlternateContent>
    <xdr:clientData/>
  </xdr:twoCellAnchor>
  <xdr:twoCellAnchor>
    <xdr:from>
      <xdr:col>15</xdr:col>
      <xdr:colOff>263942</xdr:colOff>
      <xdr:row>3</xdr:row>
      <xdr:rowOff>136419</xdr:rowOff>
    </xdr:from>
    <xdr:to>
      <xdr:col>16</xdr:col>
      <xdr:colOff>44916</xdr:colOff>
      <xdr:row>5</xdr:row>
      <xdr:rowOff>63791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직사각형 17"/>
            <xdr:cNvSpPr/>
          </xdr:nvSpPr>
          <xdr:spPr>
            <a:xfrm>
              <a:off x="10147082" y="357399"/>
              <a:ext cx="451534" cy="36933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b="0" i="1">
                        <a:latin typeface="Cambria Math"/>
                      </a:rPr>
                      <m:t>𝑚</m:t>
                    </m:r>
                  </m:oMath>
                </m:oMathPara>
              </a14:m>
              <a:endParaRPr lang="ko-KR" altLang="en-US"/>
            </a:p>
          </xdr:txBody>
        </xdr:sp>
      </mc:Choice>
      <mc:Fallback xmlns="">
        <xdr:sp macro="" textlink="">
          <xdr:nvSpPr>
            <xdr:cNvPr id="18" name="직사각형 17"/>
            <xdr:cNvSpPr/>
          </xdr:nvSpPr>
          <xdr:spPr>
            <a:xfrm>
              <a:off x="10147082" y="357399"/>
              <a:ext cx="451534" cy="36933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b="0" i="0">
                  <a:latin typeface="Cambria Math"/>
                </a:rPr>
                <a:t>𝑚</a:t>
              </a:r>
              <a:endParaRPr lang="ko-KR" altLang="en-US"/>
            </a:p>
          </xdr:txBody>
        </xdr:sp>
      </mc:Fallback>
    </mc:AlternateContent>
    <xdr:clientData/>
  </xdr:twoCellAnchor>
  <xdr:twoCellAnchor>
    <xdr:from>
      <xdr:col>18</xdr:col>
      <xdr:colOff>70966</xdr:colOff>
      <xdr:row>4</xdr:row>
      <xdr:rowOff>176804</xdr:rowOff>
    </xdr:from>
    <xdr:to>
      <xdr:col>20</xdr:col>
      <xdr:colOff>187296</xdr:colOff>
      <xdr:row>6</xdr:row>
      <xdr:rowOff>104176</xdr:rowOff>
    </xdr:to>
    <xdr:sp macro="" textlink="">
      <xdr:nvSpPr>
        <xdr:cNvPr id="19" name="TextBox 17"/>
        <xdr:cNvSpPr txBox="1"/>
      </xdr:nvSpPr>
      <xdr:spPr>
        <a:xfrm>
          <a:off x="11965786" y="618764"/>
          <a:ext cx="1457450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/>
            <a:t>F = ma = -kx</a:t>
          </a:r>
          <a:endParaRPr lang="ko-KR" altLang="en-US"/>
        </a:p>
      </xdr:txBody>
    </xdr:sp>
    <xdr:clientData/>
  </xdr:twoCellAnchor>
  <xdr:twoCellAnchor>
    <xdr:from>
      <xdr:col>16</xdr:col>
      <xdr:colOff>179069</xdr:colOff>
      <xdr:row>11</xdr:row>
      <xdr:rowOff>37750</xdr:rowOff>
    </xdr:from>
    <xdr:to>
      <xdr:col>17</xdr:col>
      <xdr:colOff>510540</xdr:colOff>
      <xdr:row>12</xdr:row>
      <xdr:rowOff>190911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직사각형 19"/>
            <xdr:cNvSpPr/>
          </xdr:nvSpPr>
          <xdr:spPr>
            <a:xfrm>
              <a:off x="10062209" y="2026570"/>
              <a:ext cx="1002031" cy="37414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altLang="ko-KR" b="0" i="1">
                      <a:latin typeface="Cambria Math"/>
                    </a:rPr>
                    <m:t>𝑣</m:t>
                  </m:r>
                  <m:r>
                    <m:rPr>
                      <m:sty m:val="p"/>
                    </m:rPr>
                    <a:rPr lang="en-US" altLang="ko-KR" b="0" i="0" baseline="-25000">
                      <a:latin typeface="Cambria Math"/>
                    </a:rPr>
                    <m:t>o</m:t>
                  </m:r>
                </m:oMath>
              </a14:m>
              <a:r>
                <a:rPr lang="ko-KR" altLang="en-US" baseline="-25000"/>
                <a:t> </a:t>
              </a:r>
              <a:r>
                <a:rPr lang="en-US" altLang="ko-KR" baseline="0"/>
                <a:t>= 0</a:t>
              </a:r>
              <a:endParaRPr lang="ko-KR" altLang="en-US" baseline="0"/>
            </a:p>
          </xdr:txBody>
        </xdr:sp>
      </mc:Choice>
      <mc:Fallback xmlns="">
        <xdr:sp macro="" textlink="">
          <xdr:nvSpPr>
            <xdr:cNvPr id="20" name="직사각형 19"/>
            <xdr:cNvSpPr/>
          </xdr:nvSpPr>
          <xdr:spPr>
            <a:xfrm>
              <a:off x="10062209" y="2026570"/>
              <a:ext cx="1002031" cy="37414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b="0" i="0">
                  <a:latin typeface="Cambria Math"/>
                </a:rPr>
                <a:t>𝑣</a:t>
              </a:r>
              <a:r>
                <a:rPr lang="en-US" altLang="ko-KR" b="0" i="0" baseline="-25000">
                  <a:latin typeface="Cambria Math"/>
                </a:rPr>
                <a:t>o</a:t>
              </a:r>
              <a:r>
                <a:rPr lang="ko-KR" altLang="en-US" baseline="-25000"/>
                <a:t> </a:t>
              </a:r>
              <a:r>
                <a:rPr lang="en-US" altLang="ko-KR" baseline="0"/>
                <a:t>= 0</a:t>
              </a:r>
              <a:endParaRPr lang="ko-KR" altLang="en-US" baseline="0"/>
            </a:p>
          </xdr:txBody>
        </xdr:sp>
      </mc:Fallback>
    </mc:AlternateContent>
    <xdr:clientData/>
  </xdr:twoCellAnchor>
  <xdr:twoCellAnchor>
    <xdr:from>
      <xdr:col>10</xdr:col>
      <xdr:colOff>369793</xdr:colOff>
      <xdr:row>13</xdr:row>
      <xdr:rowOff>123264</xdr:rowOff>
    </xdr:from>
    <xdr:to>
      <xdr:col>17</xdr:col>
      <xdr:colOff>156881</xdr:colOff>
      <xdr:row>26</xdr:row>
      <xdr:rowOff>98611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105783</xdr:colOff>
      <xdr:row>0</xdr:row>
      <xdr:rowOff>94130</xdr:rowOff>
    </xdr:from>
    <xdr:to>
      <xdr:col>10</xdr:col>
      <xdr:colOff>585843</xdr:colOff>
      <xdr:row>6</xdr:row>
      <xdr:rowOff>33617</xdr:rowOff>
    </xdr:to>
    <xdr:sp macro="" textlink="">
      <xdr:nvSpPr>
        <xdr:cNvPr id="3" name="TextBox 2"/>
        <xdr:cNvSpPr txBox="1"/>
      </xdr:nvSpPr>
      <xdr:spPr>
        <a:xfrm>
          <a:off x="5361342" y="94130"/>
          <a:ext cx="2530736" cy="12169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작용 힘 </a:t>
          </a:r>
          <a:r>
            <a:rPr lang="en-US" altLang="ko-KR" sz="1100"/>
            <a:t>: F =</a:t>
          </a:r>
          <a:r>
            <a:rPr lang="en-US" altLang="ko-KR" sz="1100" baseline="0"/>
            <a:t> -k x -</a:t>
          </a:r>
          <a:r>
            <a:rPr lang="en-US" altLang="ko-KR" sz="1100" baseline="0">
              <a:sym typeface="Symbol"/>
            </a:rPr>
            <a:t>N</a:t>
          </a:r>
          <a:r>
            <a:rPr lang="en-US" altLang="ko-KR" sz="1100" baseline="0"/>
            <a:t>      ==&gt; a = -kx/m</a:t>
          </a:r>
        </a:p>
        <a:p>
          <a:r>
            <a:rPr lang="en-US" altLang="ko-KR" sz="1100" baseline="0"/>
            <a:t>i     </a:t>
          </a:r>
          <a:r>
            <a:rPr lang="ko-KR" altLang="en-US" sz="1100" baseline="0"/>
            <a:t>번째 </a:t>
          </a:r>
          <a:r>
            <a:rPr lang="en-US" altLang="ko-KR" sz="1100" baseline="0"/>
            <a:t>: xi, Vi</a:t>
          </a:r>
        </a:p>
        <a:p>
          <a:r>
            <a:rPr lang="en-US" altLang="ko-KR" sz="1100" baseline="0"/>
            <a:t>i+1</a:t>
          </a:r>
          <a:r>
            <a:rPr lang="ko-KR" altLang="en-US" sz="1100" baseline="0"/>
            <a:t>번째 </a:t>
          </a:r>
          <a:r>
            <a:rPr lang="en-US" altLang="ko-KR" sz="1100" baseline="0"/>
            <a:t>: Vi+1 = Vi + ax </a:t>
          </a:r>
          <a:r>
            <a:rPr lang="en-US" altLang="ko-KR" sz="1100" baseline="0">
              <a:sym typeface="Symbol"/>
            </a:rPr>
            <a:t>t</a:t>
          </a:r>
        </a:p>
        <a:p>
          <a:r>
            <a:rPr lang="en-US" altLang="ko-KR" sz="1100" baseline="0"/>
            <a:t>                 xi+1 = xi + Vxi+1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endParaRPr lang="ko-KR" altLang="ko-KR">
            <a:effectLst/>
          </a:endParaRPr>
        </a:p>
        <a:p>
          <a:endParaRPr lang="en-US" altLang="ko-KR" sz="1100" baseline="0"/>
        </a:p>
      </xdr:txBody>
    </xdr:sp>
    <xdr:clientData/>
  </xdr:twoCellAnchor>
  <xdr:twoCellAnchor>
    <xdr:from>
      <xdr:col>10</xdr:col>
      <xdr:colOff>0</xdr:colOff>
      <xdr:row>5</xdr:row>
      <xdr:rowOff>141629</xdr:rowOff>
    </xdr:from>
    <xdr:to>
      <xdr:col>10</xdr:col>
      <xdr:colOff>432000</xdr:colOff>
      <xdr:row>10</xdr:row>
      <xdr:rowOff>44843</xdr:rowOff>
    </xdr:to>
    <xdr:sp macro="" textlink="">
      <xdr:nvSpPr>
        <xdr:cNvPr id="4" name="직사각형 3"/>
        <xdr:cNvSpPr/>
      </xdr:nvSpPr>
      <xdr:spPr>
        <a:xfrm>
          <a:off x="7200900" y="804569"/>
          <a:ext cx="432000" cy="1008114"/>
        </a:xfrm>
        <a:prstGeom prst="rect">
          <a:avLst/>
        </a:prstGeom>
        <a:gradFill flip="none" rotWithShape="1">
          <a:gsLst>
            <a:gs pos="0">
              <a:schemeClr val="tx1">
                <a:lumMod val="65000"/>
                <a:lumOff val="35000"/>
                <a:shade val="30000"/>
                <a:satMod val="115000"/>
              </a:schemeClr>
            </a:gs>
            <a:gs pos="50000">
              <a:schemeClr val="tx1">
                <a:lumMod val="65000"/>
                <a:lumOff val="35000"/>
                <a:shade val="67500"/>
                <a:satMod val="115000"/>
              </a:schemeClr>
            </a:gs>
            <a:gs pos="100000">
              <a:schemeClr val="tx1">
                <a:lumMod val="65000"/>
                <a:lumOff val="35000"/>
                <a:shade val="100000"/>
                <a:satMod val="115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 editAs="oneCell">
    <xdr:from>
      <xdr:col>10</xdr:col>
      <xdr:colOff>432048</xdr:colOff>
      <xdr:row>6</xdr:row>
      <xdr:rowOff>68580</xdr:rowOff>
    </xdr:from>
    <xdr:to>
      <xdr:col>12</xdr:col>
      <xdr:colOff>173252</xdr:colOff>
      <xdr:row>9</xdr:row>
      <xdr:rowOff>448</xdr:rowOff>
    </xdr:to>
    <xdr:pic>
      <xdr:nvPicPr>
        <xdr:cNvPr id="5" name="그림 4" descr="용수철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39894" t="6994" r="43457" b="50000"/>
        <a:stretch/>
      </xdr:blipFill>
      <xdr:spPr>
        <a:xfrm rot="5400000">
          <a:off x="7880740" y="704708"/>
          <a:ext cx="586740" cy="1082324"/>
        </a:xfrm>
        <a:prstGeom prst="rect">
          <a:avLst/>
        </a:prstGeom>
      </xdr:spPr>
    </xdr:pic>
    <xdr:clientData/>
  </xdr:twoCellAnchor>
  <xdr:twoCellAnchor>
    <xdr:from>
      <xdr:col>12</xdr:col>
      <xdr:colOff>173252</xdr:colOff>
      <xdr:row>6</xdr:row>
      <xdr:rowOff>155948</xdr:rowOff>
    </xdr:from>
    <xdr:to>
      <xdr:col>12</xdr:col>
      <xdr:colOff>605300</xdr:colOff>
      <xdr:row>9</xdr:row>
      <xdr:rowOff>22860</xdr:rowOff>
    </xdr:to>
    <xdr:sp macro="" textlink="">
      <xdr:nvSpPr>
        <xdr:cNvPr id="6" name="모서리가 둥근 직사각형 5"/>
        <xdr:cNvSpPr/>
      </xdr:nvSpPr>
      <xdr:spPr>
        <a:xfrm>
          <a:off x="8715272" y="1039868"/>
          <a:ext cx="432048" cy="529852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13</xdr:col>
      <xdr:colOff>407150</xdr:colOff>
      <xdr:row>6</xdr:row>
      <xdr:rowOff>155948</xdr:rowOff>
    </xdr:from>
    <xdr:to>
      <xdr:col>14</xdr:col>
      <xdr:colOff>168638</xdr:colOff>
      <xdr:row>9</xdr:row>
      <xdr:rowOff>15240</xdr:rowOff>
    </xdr:to>
    <xdr:sp macro="" textlink="">
      <xdr:nvSpPr>
        <xdr:cNvPr id="7" name="모서리가 둥근 직사각형 6"/>
        <xdr:cNvSpPr/>
      </xdr:nvSpPr>
      <xdr:spPr>
        <a:xfrm>
          <a:off x="9619730" y="1039868"/>
          <a:ext cx="432048" cy="522232"/>
        </a:xfrm>
        <a:prstGeom prst="roundRect">
          <a:avLst/>
        </a:prstGeom>
        <a:gradFill flip="none" rotWithShape="1">
          <a:gsLst>
            <a:gs pos="0">
              <a:schemeClr val="tx1">
                <a:lumMod val="50000"/>
                <a:lumOff val="50000"/>
                <a:tint val="66000"/>
                <a:satMod val="160000"/>
              </a:schemeClr>
            </a:gs>
            <a:gs pos="50000">
              <a:schemeClr val="tx1">
                <a:lumMod val="50000"/>
                <a:lumOff val="50000"/>
                <a:tint val="44500"/>
                <a:satMod val="160000"/>
              </a:schemeClr>
            </a:gs>
            <a:gs pos="100000">
              <a:schemeClr val="tx1">
                <a:lumMod val="50000"/>
                <a:lumOff val="50000"/>
                <a:tint val="23500"/>
                <a:satMod val="160000"/>
              </a:schemeClr>
            </a:gs>
          </a:gsLst>
          <a:lin ang="13500000" scaled="1"/>
          <a:tileRect/>
        </a:gradFill>
        <a:ln w="12700">
          <a:solidFill>
            <a:schemeClr val="tx1">
              <a:lumMod val="50000"/>
              <a:lumOff val="50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12</xdr:col>
      <xdr:colOff>605300</xdr:colOff>
      <xdr:row>7</xdr:row>
      <xdr:rowOff>196084</xdr:rowOff>
    </xdr:from>
    <xdr:to>
      <xdr:col>13</xdr:col>
      <xdr:colOff>407150</xdr:colOff>
      <xdr:row>7</xdr:row>
      <xdr:rowOff>199894</xdr:rowOff>
    </xdr:to>
    <xdr:cxnSp macro="">
      <xdr:nvCxnSpPr>
        <xdr:cNvPr id="8" name="직선 화살표 연결선 7"/>
        <xdr:cNvCxnSpPr>
          <a:stCxn id="6" idx="3"/>
          <a:endCxn id="7" idx="1"/>
        </xdr:cNvCxnSpPr>
      </xdr:nvCxnSpPr>
      <xdr:spPr>
        <a:xfrm flipV="1">
          <a:off x="9147320" y="1300984"/>
          <a:ext cx="472410" cy="3810"/>
        </a:xfrm>
        <a:prstGeom prst="straightConnector1">
          <a:avLst/>
        </a:prstGeom>
        <a:ln w="19050">
          <a:solidFill>
            <a:schemeClr val="tx1">
              <a:lumMod val="50000"/>
              <a:lumOff val="50000"/>
            </a:schemeClr>
          </a:solidFill>
          <a:prstDash val="sysDot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621029</xdr:colOff>
      <xdr:row>8</xdr:row>
      <xdr:rowOff>213010</xdr:rowOff>
    </xdr:from>
    <xdr:to>
      <xdr:col>14</xdr:col>
      <xdr:colOff>386806</xdr:colOff>
      <xdr:row>10</xdr:row>
      <xdr:rowOff>134034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직사각형 8"/>
            <xdr:cNvSpPr/>
          </xdr:nvSpPr>
          <xdr:spPr>
            <a:xfrm>
              <a:off x="9833609" y="1538890"/>
              <a:ext cx="436337" cy="362984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b="0" i="1">
                        <a:latin typeface="Cambria Math"/>
                      </a:rPr>
                      <m:t>𝑥</m:t>
                    </m:r>
                    <m:r>
                      <m:rPr>
                        <m:sty m:val="p"/>
                      </m:rPr>
                      <a:rPr lang="en-US" altLang="ko-KR" b="0" i="0" baseline="-25000">
                        <a:latin typeface="Cambria Math"/>
                      </a:rPr>
                      <m:t>o</m:t>
                    </m:r>
                  </m:oMath>
                </m:oMathPara>
              </a14:m>
              <a:endParaRPr lang="ko-KR" altLang="en-US" baseline="-25000"/>
            </a:p>
          </xdr:txBody>
        </xdr:sp>
      </mc:Choice>
      <mc:Fallback xmlns="">
        <xdr:sp macro="" textlink="">
          <xdr:nvSpPr>
            <xdr:cNvPr id="9" name="직사각형 8"/>
            <xdr:cNvSpPr/>
          </xdr:nvSpPr>
          <xdr:spPr>
            <a:xfrm>
              <a:off x="9833609" y="1538890"/>
              <a:ext cx="436337" cy="362984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b="0" i="0">
                  <a:latin typeface="Cambria Math"/>
                </a:rPr>
                <a:t>𝑥</a:t>
              </a:r>
              <a:r>
                <a:rPr lang="en-US" altLang="ko-KR" b="0" i="0" baseline="-25000">
                  <a:latin typeface="Cambria Math"/>
                </a:rPr>
                <a:t>o</a:t>
              </a:r>
              <a:endParaRPr lang="ko-KR" altLang="en-US" baseline="-25000"/>
            </a:p>
          </xdr:txBody>
        </xdr:sp>
      </mc:Fallback>
    </mc:AlternateContent>
    <xdr:clientData/>
  </xdr:twoCellAnchor>
  <xdr:twoCellAnchor>
    <xdr:from>
      <xdr:col>12</xdr:col>
      <xdr:colOff>389276</xdr:colOff>
      <xdr:row>5</xdr:row>
      <xdr:rowOff>141629</xdr:rowOff>
    </xdr:from>
    <xdr:to>
      <xdr:col>12</xdr:col>
      <xdr:colOff>389276</xdr:colOff>
      <xdr:row>10</xdr:row>
      <xdr:rowOff>44842</xdr:rowOff>
    </xdr:to>
    <xdr:cxnSp macro="">
      <xdr:nvCxnSpPr>
        <xdr:cNvPr id="10" name="직선 화살표 연결선 9"/>
        <xdr:cNvCxnSpPr/>
      </xdr:nvCxnSpPr>
      <xdr:spPr>
        <a:xfrm>
          <a:off x="8931296" y="804569"/>
          <a:ext cx="0" cy="1008113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577560</xdr:colOff>
      <xdr:row>3</xdr:row>
      <xdr:rowOff>0</xdr:rowOff>
    </xdr:from>
    <xdr:to>
      <xdr:col>13</xdr:col>
      <xdr:colOff>113603</xdr:colOff>
      <xdr:row>5</xdr:row>
      <xdr:rowOff>148352</xdr:rowOff>
    </xdr:to>
    <xdr:sp macro="" textlink="">
      <xdr:nvSpPr>
        <xdr:cNvPr id="11" name="TextBox 10"/>
        <xdr:cNvSpPr txBox="1"/>
      </xdr:nvSpPr>
      <xdr:spPr>
        <a:xfrm>
          <a:off x="8449020" y="220980"/>
          <a:ext cx="877163" cy="5903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>
              <a:solidFill>
                <a:srgbClr val="FF0000"/>
              </a:solidFill>
            </a:rPr>
            <a:t>평형점</a:t>
          </a:r>
        </a:p>
      </xdr:txBody>
    </xdr:sp>
    <xdr:clientData/>
  </xdr:twoCellAnchor>
  <xdr:twoCellAnchor>
    <xdr:from>
      <xdr:col>13</xdr:col>
      <xdr:colOff>623174</xdr:colOff>
      <xdr:row>5</xdr:row>
      <xdr:rowOff>141630</xdr:rowOff>
    </xdr:from>
    <xdr:to>
      <xdr:col>13</xdr:col>
      <xdr:colOff>624840</xdr:colOff>
      <xdr:row>11</xdr:row>
      <xdr:rowOff>30480</xdr:rowOff>
    </xdr:to>
    <xdr:cxnSp macro="">
      <xdr:nvCxnSpPr>
        <xdr:cNvPr id="12" name="직선 화살표 연결선 11"/>
        <xdr:cNvCxnSpPr/>
      </xdr:nvCxnSpPr>
      <xdr:spPr>
        <a:xfrm>
          <a:off x="9835754" y="804570"/>
          <a:ext cx="1666" cy="1214730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105274</xdr:colOff>
      <xdr:row>10</xdr:row>
      <xdr:rowOff>148192</xdr:rowOff>
    </xdr:from>
    <xdr:to>
      <xdr:col>13</xdr:col>
      <xdr:colOff>635026</xdr:colOff>
      <xdr:row>10</xdr:row>
      <xdr:rowOff>148192</xdr:rowOff>
    </xdr:to>
    <xdr:cxnSp macro="">
      <xdr:nvCxnSpPr>
        <xdr:cNvPr id="13" name="직선 화살표 연결선 12"/>
        <xdr:cNvCxnSpPr/>
      </xdr:nvCxnSpPr>
      <xdr:spPr>
        <a:xfrm flipH="1">
          <a:off x="9317854" y="1916032"/>
          <a:ext cx="529752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452126</xdr:colOff>
      <xdr:row>11</xdr:row>
      <xdr:rowOff>7748</xdr:rowOff>
    </xdr:from>
    <xdr:to>
      <xdr:col>14</xdr:col>
      <xdr:colOff>60960</xdr:colOff>
      <xdr:row>12</xdr:row>
      <xdr:rowOff>160909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5"/>
            <xdr:cNvSpPr txBox="1"/>
          </xdr:nvSpPr>
          <xdr:spPr>
            <a:xfrm>
              <a:off x="8994146" y="1996568"/>
              <a:ext cx="949954" cy="3741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altLang="ko-KR" b="0" i="1">
                      <a:latin typeface="Cambria Math"/>
                    </a:rPr>
                    <m:t>𝐹</m:t>
                  </m:r>
                </m:oMath>
              </a14:m>
              <a:r>
                <a:rPr lang="en-US" altLang="ko-KR"/>
                <a:t> = -</a:t>
              </a:r>
              <a14:m>
                <m:oMath xmlns:m="http://schemas.openxmlformats.org/officeDocument/2006/math">
                  <m:r>
                    <a:rPr lang="en-US" altLang="ko-KR" b="0" i="1">
                      <a:latin typeface="Cambria Math"/>
                    </a:rPr>
                    <m:t>𝑘𝑥</m:t>
                  </m:r>
                </m:oMath>
              </a14:m>
              <a:endParaRPr lang="ko-KR" altLang="en-US"/>
            </a:p>
          </xdr:txBody>
        </xdr:sp>
      </mc:Choice>
      <mc:Fallback xmlns="">
        <xdr:sp macro="" textlink="">
          <xdr:nvSpPr>
            <xdr:cNvPr id="14" name="TextBox 15"/>
            <xdr:cNvSpPr txBox="1"/>
          </xdr:nvSpPr>
          <xdr:spPr>
            <a:xfrm>
              <a:off x="8994146" y="1996568"/>
              <a:ext cx="949954" cy="3741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b="0" i="0">
                  <a:latin typeface="Cambria Math"/>
                </a:rPr>
                <a:t>𝐹</a:t>
              </a:r>
              <a:r>
                <a:rPr lang="en-US" altLang="ko-KR"/>
                <a:t> = -</a:t>
              </a:r>
              <a:r>
                <a:rPr lang="en-US" altLang="ko-KR" b="0" i="0">
                  <a:latin typeface="Cambria Math"/>
                </a:rPr>
                <a:t>𝑘𝑥</a:t>
              </a:r>
              <a:endParaRPr lang="ko-KR" altLang="en-US"/>
            </a:p>
          </xdr:txBody>
        </xdr:sp>
      </mc:Fallback>
    </mc:AlternateContent>
    <xdr:clientData/>
  </xdr:twoCellAnchor>
  <xdr:twoCellAnchor>
    <xdr:from>
      <xdr:col>13</xdr:col>
      <xdr:colOff>561122</xdr:colOff>
      <xdr:row>3</xdr:row>
      <xdr:rowOff>189759</xdr:rowOff>
    </xdr:from>
    <xdr:to>
      <xdr:col>14</xdr:col>
      <xdr:colOff>342096</xdr:colOff>
      <xdr:row>6</xdr:row>
      <xdr:rowOff>117131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직사각형 14"/>
            <xdr:cNvSpPr/>
          </xdr:nvSpPr>
          <xdr:spPr>
            <a:xfrm>
              <a:off x="9773702" y="410739"/>
              <a:ext cx="451534" cy="59031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b="0" i="1">
                        <a:latin typeface="Cambria Math"/>
                      </a:rPr>
                      <m:t>𝑚</m:t>
                    </m:r>
                  </m:oMath>
                </m:oMathPara>
              </a14:m>
              <a:endParaRPr lang="ko-KR" altLang="en-US"/>
            </a:p>
          </xdr:txBody>
        </xdr:sp>
      </mc:Choice>
      <mc:Fallback xmlns="">
        <xdr:sp macro="" textlink="">
          <xdr:nvSpPr>
            <xdr:cNvPr id="15" name="직사각형 14"/>
            <xdr:cNvSpPr/>
          </xdr:nvSpPr>
          <xdr:spPr>
            <a:xfrm>
              <a:off x="9773702" y="410739"/>
              <a:ext cx="451534" cy="59031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b="0" i="0">
                  <a:latin typeface="Cambria Math"/>
                </a:rPr>
                <a:t>𝑚</a:t>
              </a:r>
              <a:endParaRPr lang="ko-KR" altLang="en-US"/>
            </a:p>
          </xdr:txBody>
        </xdr:sp>
      </mc:Fallback>
    </mc:AlternateContent>
    <xdr:clientData/>
  </xdr:twoCellAnchor>
  <xdr:twoCellAnchor>
    <xdr:from>
      <xdr:col>13</xdr:col>
      <xdr:colOff>468629</xdr:colOff>
      <xdr:row>10</xdr:row>
      <xdr:rowOff>213010</xdr:rowOff>
    </xdr:from>
    <xdr:to>
      <xdr:col>15</xdr:col>
      <xdr:colOff>129540</xdr:colOff>
      <xdr:row>12</xdr:row>
      <xdr:rowOff>160019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직사각형 15"/>
            <xdr:cNvSpPr/>
          </xdr:nvSpPr>
          <xdr:spPr>
            <a:xfrm>
              <a:off x="9681209" y="1980850"/>
              <a:ext cx="1002031" cy="388969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b="0" i="1">
                        <a:latin typeface="Cambria Math"/>
                      </a:rPr>
                      <m:t>−</m:t>
                    </m:r>
                    <m:r>
                      <a:rPr lang="en-US" altLang="ko-KR" b="0" i="1">
                        <a:latin typeface="Cambria Math"/>
                        <a:sym typeface="Symbol"/>
                      </a:rPr>
                      <m:t></m:t>
                    </m:r>
                    <m:acc>
                      <m:accPr>
                        <m:chr m:val="⃗"/>
                        <m:ctrlPr>
                          <a:rPr lang="en-US" altLang="ko-KR" b="0" i="1">
                            <a:latin typeface="Cambria Math" panose="02040503050406030204" pitchFamily="18" charset="0"/>
                            <a:sym typeface="Symbol"/>
                          </a:rPr>
                        </m:ctrlPr>
                      </m:accPr>
                      <m:e>
                        <m:r>
                          <a:rPr lang="en-US" altLang="ko-KR" b="0" i="1">
                            <a:latin typeface="Cambria Math"/>
                            <a:sym typeface="Symbol"/>
                          </a:rPr>
                          <m:t>𝑣</m:t>
                        </m:r>
                      </m:e>
                    </m:acc>
                  </m:oMath>
                </m:oMathPara>
              </a14:m>
              <a:endParaRPr lang="ko-KR" altLang="en-US" baseline="0"/>
            </a:p>
          </xdr:txBody>
        </xdr:sp>
      </mc:Choice>
      <mc:Fallback xmlns="">
        <xdr:sp macro="" textlink="">
          <xdr:nvSpPr>
            <xdr:cNvPr id="16" name="직사각형 15"/>
            <xdr:cNvSpPr/>
          </xdr:nvSpPr>
          <xdr:spPr>
            <a:xfrm>
              <a:off x="9681209" y="1980850"/>
              <a:ext cx="1002031" cy="388969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b="0" i="0">
                  <a:latin typeface="Cambria Math"/>
                </a:rPr>
                <a:t>−</a:t>
              </a:r>
              <a:r>
                <a:rPr lang="en-US" altLang="ko-KR" b="0" i="0">
                  <a:latin typeface="Cambria Math"/>
                  <a:sym typeface="Symbol"/>
                </a:rPr>
                <a:t>𝑣 ⃗</a:t>
              </a:r>
              <a:endParaRPr lang="ko-KR" altLang="en-US" baseline="0"/>
            </a:p>
          </xdr:txBody>
        </xdr:sp>
      </mc:Fallback>
    </mc:AlternateContent>
    <xdr:clientData/>
  </xdr:twoCellAnchor>
  <xdr:twoCellAnchor>
    <xdr:from>
      <xdr:col>14</xdr:col>
      <xdr:colOff>15240</xdr:colOff>
      <xdr:row>10</xdr:row>
      <xdr:rowOff>144780</xdr:rowOff>
    </xdr:from>
    <xdr:to>
      <xdr:col>14</xdr:col>
      <xdr:colOff>274320</xdr:colOff>
      <xdr:row>10</xdr:row>
      <xdr:rowOff>152400</xdr:rowOff>
    </xdr:to>
    <xdr:cxnSp macro="">
      <xdr:nvCxnSpPr>
        <xdr:cNvPr id="17" name="직선 화살표 연결선 16"/>
        <xdr:cNvCxnSpPr/>
      </xdr:nvCxnSpPr>
      <xdr:spPr>
        <a:xfrm>
          <a:off x="9898380" y="1912620"/>
          <a:ext cx="259080" cy="762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392207</xdr:colOff>
      <xdr:row>13</xdr:row>
      <xdr:rowOff>11205</xdr:rowOff>
    </xdr:from>
    <xdr:to>
      <xdr:col>16</xdr:col>
      <xdr:colOff>179295</xdr:colOff>
      <xdr:row>25</xdr:row>
      <xdr:rowOff>199464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7</xdr:row>
      <xdr:rowOff>38100</xdr:rowOff>
    </xdr:from>
    <xdr:to>
      <xdr:col>14</xdr:col>
      <xdr:colOff>487680</xdr:colOff>
      <xdr:row>8</xdr:row>
      <xdr:rowOff>38100</xdr:rowOff>
    </xdr:to>
    <xdr:sp macro="" textlink="">
      <xdr:nvSpPr>
        <xdr:cNvPr id="24" name="직사각형 23"/>
        <xdr:cNvSpPr/>
      </xdr:nvSpPr>
      <xdr:spPr>
        <a:xfrm>
          <a:off x="8001000" y="1363980"/>
          <a:ext cx="2369820" cy="220980"/>
        </a:xfrm>
        <a:prstGeom prst="rect">
          <a:avLst/>
        </a:prstGeom>
        <a:pattFill prst="wdUpDiag">
          <a:fgClr>
            <a:schemeClr val="tx1">
              <a:lumMod val="75000"/>
              <a:lumOff val="25000"/>
            </a:schemeClr>
          </a:fgClr>
          <a:bgClr>
            <a:schemeClr val="bg1"/>
          </a:bgClr>
        </a:patt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60960</xdr:colOff>
      <xdr:row>0</xdr:row>
      <xdr:rowOff>38100</xdr:rowOff>
    </xdr:from>
    <xdr:to>
      <xdr:col>9</xdr:col>
      <xdr:colOff>541020</xdr:colOff>
      <xdr:row>5</xdr:row>
      <xdr:rowOff>190500</xdr:rowOff>
    </xdr:to>
    <xdr:sp macro="" textlink="">
      <xdr:nvSpPr>
        <xdr:cNvPr id="10" name="TextBox 9"/>
        <xdr:cNvSpPr txBox="1"/>
      </xdr:nvSpPr>
      <xdr:spPr>
        <a:xfrm>
          <a:off x="4579620" y="38100"/>
          <a:ext cx="2491740" cy="1036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작용 힘 </a:t>
          </a:r>
          <a:r>
            <a:rPr lang="en-US" altLang="ko-KR" sz="1100"/>
            <a:t>: F =</a:t>
          </a:r>
          <a:r>
            <a:rPr lang="en-US" altLang="ko-KR" sz="1100" baseline="0"/>
            <a:t> -k x -</a:t>
          </a:r>
          <a:r>
            <a:rPr lang="en-US" altLang="ko-KR" sz="1100" baseline="0">
              <a:sym typeface="Symbol"/>
            </a:rPr>
            <a:t>N</a:t>
          </a:r>
          <a:r>
            <a:rPr lang="en-US" altLang="ko-KR" sz="1100" baseline="0"/>
            <a:t>      ==&gt; a = -kx/m</a:t>
          </a:r>
        </a:p>
        <a:p>
          <a:r>
            <a:rPr lang="en-US" altLang="ko-KR" sz="1100" baseline="0"/>
            <a:t>i     </a:t>
          </a:r>
          <a:r>
            <a:rPr lang="ko-KR" altLang="en-US" sz="1100" baseline="0"/>
            <a:t>번째 </a:t>
          </a:r>
          <a:r>
            <a:rPr lang="en-US" altLang="ko-KR" sz="1100" baseline="0"/>
            <a:t>: xi, Vi</a:t>
          </a:r>
        </a:p>
        <a:p>
          <a:r>
            <a:rPr lang="en-US" altLang="ko-KR" sz="1100" baseline="0"/>
            <a:t>i+1</a:t>
          </a:r>
          <a:r>
            <a:rPr lang="ko-KR" altLang="en-US" sz="1100" baseline="0"/>
            <a:t>번째 </a:t>
          </a:r>
          <a:r>
            <a:rPr lang="en-US" altLang="ko-KR" sz="1100" baseline="0"/>
            <a:t>: Vi+1 = Vi + ax </a:t>
          </a:r>
          <a:r>
            <a:rPr lang="en-US" altLang="ko-KR" sz="1100" baseline="0">
              <a:sym typeface="Symbol"/>
            </a:rPr>
            <a:t>t</a:t>
          </a:r>
        </a:p>
        <a:p>
          <a:r>
            <a:rPr lang="en-US" altLang="ko-KR" sz="1100" baseline="0"/>
            <a:t>                 xi+1 = xi + Vxi+1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endParaRPr lang="ko-KR" altLang="ko-KR">
            <a:effectLst/>
          </a:endParaRPr>
        </a:p>
        <a:p>
          <a:endParaRPr lang="en-US" altLang="ko-KR" sz="1100" baseline="0"/>
        </a:p>
      </xdr:txBody>
    </xdr:sp>
    <xdr:clientData/>
  </xdr:twoCellAnchor>
  <xdr:twoCellAnchor>
    <xdr:from>
      <xdr:col>10</xdr:col>
      <xdr:colOff>0</xdr:colOff>
      <xdr:row>3</xdr:row>
      <xdr:rowOff>141629</xdr:rowOff>
    </xdr:from>
    <xdr:to>
      <xdr:col>10</xdr:col>
      <xdr:colOff>432000</xdr:colOff>
      <xdr:row>8</xdr:row>
      <xdr:rowOff>44843</xdr:rowOff>
    </xdr:to>
    <xdr:sp macro="" textlink="">
      <xdr:nvSpPr>
        <xdr:cNvPr id="3" name="직사각형 2"/>
        <xdr:cNvSpPr/>
      </xdr:nvSpPr>
      <xdr:spPr>
        <a:xfrm>
          <a:off x="7200900" y="583589"/>
          <a:ext cx="432000" cy="1008114"/>
        </a:xfrm>
        <a:prstGeom prst="rect">
          <a:avLst/>
        </a:prstGeom>
        <a:gradFill flip="none" rotWithShape="1">
          <a:gsLst>
            <a:gs pos="0">
              <a:schemeClr val="tx1">
                <a:lumMod val="65000"/>
                <a:lumOff val="35000"/>
                <a:shade val="30000"/>
                <a:satMod val="115000"/>
              </a:schemeClr>
            </a:gs>
            <a:gs pos="50000">
              <a:schemeClr val="tx1">
                <a:lumMod val="65000"/>
                <a:lumOff val="35000"/>
                <a:shade val="67500"/>
                <a:satMod val="115000"/>
              </a:schemeClr>
            </a:gs>
            <a:gs pos="100000">
              <a:schemeClr val="tx1">
                <a:lumMod val="65000"/>
                <a:lumOff val="35000"/>
                <a:shade val="100000"/>
                <a:satMod val="115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 editAs="oneCell">
    <xdr:from>
      <xdr:col>10</xdr:col>
      <xdr:colOff>432048</xdr:colOff>
      <xdr:row>4</xdr:row>
      <xdr:rowOff>68580</xdr:rowOff>
    </xdr:from>
    <xdr:to>
      <xdr:col>12</xdr:col>
      <xdr:colOff>173252</xdr:colOff>
      <xdr:row>7</xdr:row>
      <xdr:rowOff>449</xdr:rowOff>
    </xdr:to>
    <xdr:pic>
      <xdr:nvPicPr>
        <xdr:cNvPr id="4" name="그림 3" descr="용수철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39894" t="6994" r="43457" b="50000"/>
        <a:stretch/>
      </xdr:blipFill>
      <xdr:spPr>
        <a:xfrm rot="5400000">
          <a:off x="7880740" y="483728"/>
          <a:ext cx="586740" cy="1082324"/>
        </a:xfrm>
        <a:prstGeom prst="rect">
          <a:avLst/>
        </a:prstGeom>
      </xdr:spPr>
    </xdr:pic>
    <xdr:clientData/>
  </xdr:twoCellAnchor>
  <xdr:twoCellAnchor>
    <xdr:from>
      <xdr:col>12</xdr:col>
      <xdr:colOff>173252</xdr:colOff>
      <xdr:row>4</xdr:row>
      <xdr:rowOff>155948</xdr:rowOff>
    </xdr:from>
    <xdr:to>
      <xdr:col>12</xdr:col>
      <xdr:colOff>605300</xdr:colOff>
      <xdr:row>7</xdr:row>
      <xdr:rowOff>22860</xdr:rowOff>
    </xdr:to>
    <xdr:sp macro="" textlink="">
      <xdr:nvSpPr>
        <xdr:cNvPr id="5" name="모서리가 둥근 직사각형 4"/>
        <xdr:cNvSpPr/>
      </xdr:nvSpPr>
      <xdr:spPr>
        <a:xfrm>
          <a:off x="8715272" y="818888"/>
          <a:ext cx="432048" cy="529852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13</xdr:col>
      <xdr:colOff>407150</xdr:colOff>
      <xdr:row>4</xdr:row>
      <xdr:rowOff>155948</xdr:rowOff>
    </xdr:from>
    <xdr:to>
      <xdr:col>14</xdr:col>
      <xdr:colOff>168638</xdr:colOff>
      <xdr:row>7</xdr:row>
      <xdr:rowOff>15240</xdr:rowOff>
    </xdr:to>
    <xdr:sp macro="" textlink="">
      <xdr:nvSpPr>
        <xdr:cNvPr id="6" name="모서리가 둥근 직사각형 5"/>
        <xdr:cNvSpPr/>
      </xdr:nvSpPr>
      <xdr:spPr>
        <a:xfrm>
          <a:off x="9619730" y="818888"/>
          <a:ext cx="432048" cy="522232"/>
        </a:xfrm>
        <a:prstGeom prst="roundRect">
          <a:avLst/>
        </a:prstGeom>
        <a:gradFill flip="none" rotWithShape="1">
          <a:gsLst>
            <a:gs pos="0">
              <a:schemeClr val="tx1">
                <a:lumMod val="50000"/>
                <a:lumOff val="50000"/>
                <a:tint val="66000"/>
                <a:satMod val="160000"/>
              </a:schemeClr>
            </a:gs>
            <a:gs pos="50000">
              <a:schemeClr val="tx1">
                <a:lumMod val="50000"/>
                <a:lumOff val="50000"/>
                <a:tint val="44500"/>
                <a:satMod val="160000"/>
              </a:schemeClr>
            </a:gs>
            <a:gs pos="100000">
              <a:schemeClr val="tx1">
                <a:lumMod val="50000"/>
                <a:lumOff val="50000"/>
                <a:tint val="23500"/>
                <a:satMod val="160000"/>
              </a:schemeClr>
            </a:gs>
          </a:gsLst>
          <a:lin ang="13500000" scaled="1"/>
          <a:tileRect/>
        </a:gradFill>
        <a:ln w="12700">
          <a:solidFill>
            <a:schemeClr val="tx1">
              <a:lumMod val="50000"/>
              <a:lumOff val="50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12</xdr:col>
      <xdr:colOff>605300</xdr:colOff>
      <xdr:row>5</xdr:row>
      <xdr:rowOff>196084</xdr:rowOff>
    </xdr:from>
    <xdr:to>
      <xdr:col>13</xdr:col>
      <xdr:colOff>407150</xdr:colOff>
      <xdr:row>5</xdr:row>
      <xdr:rowOff>199894</xdr:rowOff>
    </xdr:to>
    <xdr:cxnSp macro="">
      <xdr:nvCxnSpPr>
        <xdr:cNvPr id="7" name="직선 화살표 연결선 6"/>
        <xdr:cNvCxnSpPr>
          <a:stCxn id="5" idx="3"/>
          <a:endCxn id="6" idx="1"/>
        </xdr:cNvCxnSpPr>
      </xdr:nvCxnSpPr>
      <xdr:spPr>
        <a:xfrm flipV="1">
          <a:off x="9147320" y="1080004"/>
          <a:ext cx="472410" cy="3810"/>
        </a:xfrm>
        <a:prstGeom prst="straightConnector1">
          <a:avLst/>
        </a:prstGeom>
        <a:ln w="19050">
          <a:solidFill>
            <a:schemeClr val="tx1">
              <a:lumMod val="50000"/>
              <a:lumOff val="50000"/>
            </a:schemeClr>
          </a:solidFill>
          <a:prstDash val="sysDot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621029</xdr:colOff>
      <xdr:row>6</xdr:row>
      <xdr:rowOff>213010</xdr:rowOff>
    </xdr:from>
    <xdr:to>
      <xdr:col>14</xdr:col>
      <xdr:colOff>386806</xdr:colOff>
      <xdr:row>8</xdr:row>
      <xdr:rowOff>134034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직사각형 7"/>
            <xdr:cNvSpPr/>
          </xdr:nvSpPr>
          <xdr:spPr>
            <a:xfrm>
              <a:off x="9833609" y="1317910"/>
              <a:ext cx="436337" cy="362984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b="0" i="1">
                        <a:latin typeface="Cambria Math"/>
                      </a:rPr>
                      <m:t>𝑥</m:t>
                    </m:r>
                    <m:r>
                      <m:rPr>
                        <m:sty m:val="p"/>
                      </m:rPr>
                      <a:rPr lang="en-US" altLang="ko-KR" b="0" i="0" baseline="-25000">
                        <a:latin typeface="Cambria Math"/>
                      </a:rPr>
                      <m:t>o</m:t>
                    </m:r>
                  </m:oMath>
                </m:oMathPara>
              </a14:m>
              <a:endParaRPr lang="ko-KR" altLang="en-US" baseline="-25000"/>
            </a:p>
          </xdr:txBody>
        </xdr:sp>
      </mc:Choice>
      <mc:Fallback xmlns="">
        <xdr:sp macro="" textlink="">
          <xdr:nvSpPr>
            <xdr:cNvPr id="8" name="직사각형 7"/>
            <xdr:cNvSpPr/>
          </xdr:nvSpPr>
          <xdr:spPr>
            <a:xfrm>
              <a:off x="9833609" y="1317910"/>
              <a:ext cx="436337" cy="362984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b="0" i="0">
                  <a:latin typeface="Cambria Math"/>
                </a:rPr>
                <a:t>𝑥</a:t>
              </a:r>
              <a:r>
                <a:rPr lang="en-US" altLang="ko-KR" b="0" i="0" baseline="-25000">
                  <a:latin typeface="Cambria Math"/>
                </a:rPr>
                <a:t>o</a:t>
              </a:r>
              <a:endParaRPr lang="ko-KR" altLang="en-US" baseline="-25000"/>
            </a:p>
          </xdr:txBody>
        </xdr:sp>
      </mc:Fallback>
    </mc:AlternateContent>
    <xdr:clientData/>
  </xdr:twoCellAnchor>
  <xdr:twoCellAnchor>
    <xdr:from>
      <xdr:col>12</xdr:col>
      <xdr:colOff>389276</xdr:colOff>
      <xdr:row>3</xdr:row>
      <xdr:rowOff>141629</xdr:rowOff>
    </xdr:from>
    <xdr:to>
      <xdr:col>12</xdr:col>
      <xdr:colOff>389276</xdr:colOff>
      <xdr:row>8</xdr:row>
      <xdr:rowOff>44842</xdr:rowOff>
    </xdr:to>
    <xdr:cxnSp macro="">
      <xdr:nvCxnSpPr>
        <xdr:cNvPr id="9" name="직선 화살표 연결선 8"/>
        <xdr:cNvCxnSpPr/>
      </xdr:nvCxnSpPr>
      <xdr:spPr>
        <a:xfrm>
          <a:off x="8931296" y="583589"/>
          <a:ext cx="0" cy="1008113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577560</xdr:colOff>
      <xdr:row>1</xdr:row>
      <xdr:rowOff>0</xdr:rowOff>
    </xdr:from>
    <xdr:to>
      <xdr:col>13</xdr:col>
      <xdr:colOff>113603</xdr:colOff>
      <xdr:row>3</xdr:row>
      <xdr:rowOff>148352</xdr:rowOff>
    </xdr:to>
    <xdr:sp macro="" textlink="">
      <xdr:nvSpPr>
        <xdr:cNvPr id="11" name="TextBox 10"/>
        <xdr:cNvSpPr txBox="1"/>
      </xdr:nvSpPr>
      <xdr:spPr>
        <a:xfrm>
          <a:off x="8449020" y="220980"/>
          <a:ext cx="877163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>
              <a:solidFill>
                <a:srgbClr val="FF0000"/>
              </a:solidFill>
            </a:rPr>
            <a:t>평형점</a:t>
          </a:r>
        </a:p>
      </xdr:txBody>
    </xdr:sp>
    <xdr:clientData/>
  </xdr:twoCellAnchor>
  <xdr:twoCellAnchor>
    <xdr:from>
      <xdr:col>13</xdr:col>
      <xdr:colOff>623174</xdr:colOff>
      <xdr:row>3</xdr:row>
      <xdr:rowOff>141630</xdr:rowOff>
    </xdr:from>
    <xdr:to>
      <xdr:col>13</xdr:col>
      <xdr:colOff>624840</xdr:colOff>
      <xdr:row>9</xdr:row>
      <xdr:rowOff>30480</xdr:rowOff>
    </xdr:to>
    <xdr:cxnSp macro="">
      <xdr:nvCxnSpPr>
        <xdr:cNvPr id="12" name="직선 화살표 연결선 11"/>
        <xdr:cNvCxnSpPr/>
      </xdr:nvCxnSpPr>
      <xdr:spPr>
        <a:xfrm>
          <a:off x="9835754" y="583590"/>
          <a:ext cx="1666" cy="1214730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105274</xdr:colOff>
      <xdr:row>8</xdr:row>
      <xdr:rowOff>148192</xdr:rowOff>
    </xdr:from>
    <xdr:to>
      <xdr:col>13</xdr:col>
      <xdr:colOff>635026</xdr:colOff>
      <xdr:row>8</xdr:row>
      <xdr:rowOff>148192</xdr:rowOff>
    </xdr:to>
    <xdr:cxnSp macro="">
      <xdr:nvCxnSpPr>
        <xdr:cNvPr id="13" name="직선 화살표 연결선 12"/>
        <xdr:cNvCxnSpPr/>
      </xdr:nvCxnSpPr>
      <xdr:spPr>
        <a:xfrm flipH="1">
          <a:off x="9317854" y="1695052"/>
          <a:ext cx="529752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452126</xdr:colOff>
      <xdr:row>9</xdr:row>
      <xdr:rowOff>7748</xdr:rowOff>
    </xdr:from>
    <xdr:to>
      <xdr:col>14</xdr:col>
      <xdr:colOff>60960</xdr:colOff>
      <xdr:row>10</xdr:row>
      <xdr:rowOff>160909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5"/>
            <xdr:cNvSpPr txBox="1"/>
          </xdr:nvSpPr>
          <xdr:spPr>
            <a:xfrm>
              <a:off x="8994146" y="1775588"/>
              <a:ext cx="949954" cy="3741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altLang="ko-KR" b="0" i="1">
                      <a:latin typeface="Cambria Math"/>
                    </a:rPr>
                    <m:t>𝐹</m:t>
                  </m:r>
                </m:oMath>
              </a14:m>
              <a:r>
                <a:rPr lang="en-US" altLang="ko-KR"/>
                <a:t> = -</a:t>
              </a:r>
              <a14:m>
                <m:oMath xmlns:m="http://schemas.openxmlformats.org/officeDocument/2006/math">
                  <m:r>
                    <a:rPr lang="en-US" altLang="ko-KR" b="0" i="1">
                      <a:latin typeface="Cambria Math"/>
                    </a:rPr>
                    <m:t>𝑘𝑥</m:t>
                  </m:r>
                </m:oMath>
              </a14:m>
              <a:endParaRPr lang="ko-KR" altLang="en-US"/>
            </a:p>
          </xdr:txBody>
        </xdr:sp>
      </mc:Choice>
      <mc:Fallback xmlns="">
        <xdr:sp macro="" textlink="">
          <xdr:nvSpPr>
            <xdr:cNvPr id="14" name="TextBox 15"/>
            <xdr:cNvSpPr txBox="1"/>
          </xdr:nvSpPr>
          <xdr:spPr>
            <a:xfrm>
              <a:off x="8994146" y="1775588"/>
              <a:ext cx="949954" cy="3741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b="0" i="0">
                  <a:latin typeface="Cambria Math"/>
                </a:rPr>
                <a:t>𝐹</a:t>
              </a:r>
              <a:r>
                <a:rPr lang="en-US" altLang="ko-KR"/>
                <a:t> = -</a:t>
              </a:r>
              <a:r>
                <a:rPr lang="en-US" altLang="ko-KR" b="0" i="0">
                  <a:latin typeface="Cambria Math"/>
                </a:rPr>
                <a:t>𝑘𝑥</a:t>
              </a:r>
              <a:endParaRPr lang="ko-KR" altLang="en-US"/>
            </a:p>
          </xdr:txBody>
        </xdr:sp>
      </mc:Fallback>
    </mc:AlternateContent>
    <xdr:clientData/>
  </xdr:twoCellAnchor>
  <xdr:twoCellAnchor>
    <xdr:from>
      <xdr:col>13</xdr:col>
      <xdr:colOff>561122</xdr:colOff>
      <xdr:row>1</xdr:row>
      <xdr:rowOff>189759</xdr:rowOff>
    </xdr:from>
    <xdr:to>
      <xdr:col>14</xdr:col>
      <xdr:colOff>342096</xdr:colOff>
      <xdr:row>4</xdr:row>
      <xdr:rowOff>117131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직사각형 14"/>
            <xdr:cNvSpPr/>
          </xdr:nvSpPr>
          <xdr:spPr>
            <a:xfrm>
              <a:off x="9773702" y="410739"/>
              <a:ext cx="451534" cy="36933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b="0" i="1">
                        <a:latin typeface="Cambria Math"/>
                      </a:rPr>
                      <m:t>𝑚</m:t>
                    </m:r>
                  </m:oMath>
                </m:oMathPara>
              </a14:m>
              <a:endParaRPr lang="ko-KR" altLang="en-US"/>
            </a:p>
          </xdr:txBody>
        </xdr:sp>
      </mc:Choice>
      <mc:Fallback xmlns="">
        <xdr:sp macro="" textlink="">
          <xdr:nvSpPr>
            <xdr:cNvPr id="15" name="직사각형 14"/>
            <xdr:cNvSpPr/>
          </xdr:nvSpPr>
          <xdr:spPr>
            <a:xfrm>
              <a:off x="9773702" y="410739"/>
              <a:ext cx="451534" cy="36933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b="0" i="0">
                  <a:latin typeface="Cambria Math"/>
                </a:rPr>
                <a:t>𝑚</a:t>
              </a:r>
              <a:endParaRPr lang="ko-KR" altLang="en-US"/>
            </a:p>
          </xdr:txBody>
        </xdr:sp>
      </mc:Fallback>
    </mc:AlternateContent>
    <xdr:clientData/>
  </xdr:twoCellAnchor>
  <xdr:twoCellAnchor>
    <xdr:from>
      <xdr:col>13</xdr:col>
      <xdr:colOff>468629</xdr:colOff>
      <xdr:row>8</xdr:row>
      <xdr:rowOff>213010</xdr:rowOff>
    </xdr:from>
    <xdr:to>
      <xdr:col>15</xdr:col>
      <xdr:colOff>647700</xdr:colOff>
      <xdr:row>10</xdr:row>
      <xdr:rowOff>160019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직사각형 15"/>
            <xdr:cNvSpPr/>
          </xdr:nvSpPr>
          <xdr:spPr>
            <a:xfrm>
              <a:off x="9681209" y="1980850"/>
              <a:ext cx="1520191" cy="388969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altLang="ko-KR" b="0" i="1">
                      <a:latin typeface="Cambria Math"/>
                    </a:rPr>
                    <m:t>−</m:t>
                  </m:r>
                  <m:r>
                    <a:rPr lang="en-US" altLang="ko-KR" b="0" i="1">
                      <a:latin typeface="Cambria Math"/>
                      <a:sym typeface="Symbol"/>
                    </a:rPr>
                    <m:t></m:t>
                  </m:r>
                  <m:r>
                    <a:rPr lang="en-US" altLang="ko-KR" b="0" i="1">
                      <a:latin typeface="Cambria Math"/>
                      <a:sym typeface="Symbol"/>
                    </a:rPr>
                    <m:t>𝑁</m:t>
                  </m:r>
                </m:oMath>
              </a14:m>
              <a:r>
                <a:rPr lang="en-US" altLang="ko-KR" baseline="0"/>
                <a:t>, N=mg</a:t>
              </a:r>
              <a:endParaRPr lang="ko-KR" altLang="en-US" baseline="0"/>
            </a:p>
          </xdr:txBody>
        </xdr:sp>
      </mc:Choice>
      <mc:Fallback xmlns="">
        <xdr:sp macro="" textlink="">
          <xdr:nvSpPr>
            <xdr:cNvPr id="16" name="직사각형 15"/>
            <xdr:cNvSpPr/>
          </xdr:nvSpPr>
          <xdr:spPr>
            <a:xfrm>
              <a:off x="9681209" y="1980850"/>
              <a:ext cx="1520191" cy="388969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b="0" i="0">
                  <a:latin typeface="Cambria Math"/>
                </a:rPr>
                <a:t>−</a:t>
              </a:r>
              <a:r>
                <a:rPr lang="en-US" altLang="ko-KR" b="0" i="0">
                  <a:latin typeface="Cambria Math"/>
                  <a:sym typeface="Symbol"/>
                </a:rPr>
                <a:t>𝑁</a:t>
              </a:r>
              <a:r>
                <a:rPr lang="en-US" altLang="ko-KR" baseline="0"/>
                <a:t>, N=mg</a:t>
              </a:r>
              <a:endParaRPr lang="ko-KR" altLang="en-US" baseline="0"/>
            </a:p>
          </xdr:txBody>
        </xdr:sp>
      </mc:Fallback>
    </mc:AlternateContent>
    <xdr:clientData/>
  </xdr:twoCellAnchor>
  <xdr:twoCellAnchor>
    <xdr:from>
      <xdr:col>14</xdr:col>
      <xdr:colOff>15240</xdr:colOff>
      <xdr:row>8</xdr:row>
      <xdr:rowOff>144780</xdr:rowOff>
    </xdr:from>
    <xdr:to>
      <xdr:col>14</xdr:col>
      <xdr:colOff>274320</xdr:colOff>
      <xdr:row>8</xdr:row>
      <xdr:rowOff>152400</xdr:rowOff>
    </xdr:to>
    <xdr:cxnSp macro="">
      <xdr:nvCxnSpPr>
        <xdr:cNvPr id="17" name="직선 화살표 연결선 16"/>
        <xdr:cNvCxnSpPr/>
      </xdr:nvCxnSpPr>
      <xdr:spPr>
        <a:xfrm>
          <a:off x="9898380" y="1691640"/>
          <a:ext cx="259080" cy="762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129540</xdr:colOff>
      <xdr:row>7</xdr:row>
      <xdr:rowOff>15240</xdr:rowOff>
    </xdr:from>
    <xdr:to>
      <xdr:col>14</xdr:col>
      <xdr:colOff>487680</xdr:colOff>
      <xdr:row>7</xdr:row>
      <xdr:rowOff>30480</xdr:rowOff>
    </xdr:to>
    <xdr:cxnSp macro="">
      <xdr:nvCxnSpPr>
        <xdr:cNvPr id="26" name="직선 연결선 25"/>
        <xdr:cNvCxnSpPr/>
      </xdr:nvCxnSpPr>
      <xdr:spPr>
        <a:xfrm>
          <a:off x="8001000" y="1341120"/>
          <a:ext cx="2369820" cy="15240"/>
        </a:xfrm>
        <a:prstGeom prst="line">
          <a:avLst/>
        </a:prstGeom>
        <a:ln w="222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268942</xdr:colOff>
      <xdr:row>11</xdr:row>
      <xdr:rowOff>89647</xdr:rowOff>
    </xdr:from>
    <xdr:to>
      <xdr:col>16</xdr:col>
      <xdr:colOff>56030</xdr:colOff>
      <xdr:row>24</xdr:row>
      <xdr:rowOff>64994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0</xdr:row>
      <xdr:rowOff>22860</xdr:rowOff>
    </xdr:from>
    <xdr:to>
      <xdr:col>11</xdr:col>
      <xdr:colOff>251460</xdr:colOff>
      <xdr:row>5</xdr:row>
      <xdr:rowOff>53340</xdr:rowOff>
    </xdr:to>
    <xdr:sp macro="" textlink="">
      <xdr:nvSpPr>
        <xdr:cNvPr id="2" name="TextBox 1"/>
        <xdr:cNvSpPr txBox="1"/>
      </xdr:nvSpPr>
      <xdr:spPr>
        <a:xfrm>
          <a:off x="5135880" y="22860"/>
          <a:ext cx="2491740" cy="113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작용 힘 </a:t>
          </a:r>
          <a:r>
            <a:rPr lang="en-US" altLang="ko-KR" sz="1100"/>
            <a:t>: F =</a:t>
          </a:r>
          <a:r>
            <a:rPr lang="en-US" altLang="ko-KR" sz="1100" baseline="0"/>
            <a:t> -k x      ==&gt; a = -kx/m</a:t>
          </a:r>
        </a:p>
        <a:p>
          <a:r>
            <a:rPr lang="en-US" altLang="ko-KR" sz="1100" baseline="0"/>
            <a:t>i     </a:t>
          </a:r>
          <a:r>
            <a:rPr lang="ko-KR" altLang="en-US" sz="1100" baseline="0"/>
            <a:t>번째 </a:t>
          </a:r>
          <a:r>
            <a:rPr lang="en-US" altLang="ko-KR" sz="1100" baseline="0"/>
            <a:t>: xi, Vi</a:t>
          </a:r>
        </a:p>
        <a:p>
          <a:r>
            <a:rPr lang="en-US" altLang="ko-KR" sz="1100" baseline="0"/>
            <a:t>i+1</a:t>
          </a:r>
          <a:r>
            <a:rPr lang="ko-KR" altLang="en-US" sz="1100" baseline="0"/>
            <a:t>번째 </a:t>
          </a:r>
          <a:r>
            <a:rPr lang="en-US" altLang="ko-KR" sz="1100" baseline="0"/>
            <a:t>: Vi+1 = Vi + ai </a:t>
          </a:r>
          <a:r>
            <a:rPr lang="en-US" altLang="ko-KR" sz="1100" baseline="0">
              <a:sym typeface="Symbol"/>
            </a:rPr>
            <a:t>t</a:t>
          </a:r>
          <a:endParaRPr lang="en-US" altLang="ko-KR" sz="1100" baseline="0"/>
        </a:p>
        <a:p>
          <a:r>
            <a:rPr lang="en-US" altLang="ko-KR" sz="1100" baseline="0"/>
            <a:t>                  xi+1 = xi + Vi+1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endParaRPr lang="ko-KR" altLang="ko-KR">
            <a:effectLst/>
          </a:endParaRPr>
        </a:p>
        <a:p>
          <a:endParaRPr lang="en-US" altLang="ko-KR" sz="1100" baseline="0"/>
        </a:p>
      </xdr:txBody>
    </xdr:sp>
    <xdr:clientData/>
  </xdr:twoCellAnchor>
  <xdr:oneCellAnchor>
    <xdr:from>
      <xdr:col>21</xdr:col>
      <xdr:colOff>670445</xdr:colOff>
      <xdr:row>3</xdr:row>
      <xdr:rowOff>89379</xdr:rowOff>
    </xdr:from>
    <xdr:ext cx="1086678" cy="991784"/>
    <xdr:pic>
      <xdr:nvPicPr>
        <xdr:cNvPr id="3" name="그림 2" descr="용수철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35697" t="6994" r="35698" b="50000"/>
        <a:stretch/>
      </xdr:blipFill>
      <xdr:spPr>
        <a:xfrm rot="5400000">
          <a:off x="10338142" y="246039"/>
          <a:ext cx="991784" cy="1086678"/>
        </a:xfrm>
        <a:prstGeom prst="rect">
          <a:avLst/>
        </a:prstGeom>
      </xdr:spPr>
    </xdr:pic>
    <xdr:clientData/>
  </xdr:oneCellAnchor>
  <xdr:twoCellAnchor>
    <xdr:from>
      <xdr:col>21</xdr:col>
      <xdr:colOff>288039</xdr:colOff>
      <xdr:row>5</xdr:row>
      <xdr:rowOff>51278</xdr:rowOff>
    </xdr:from>
    <xdr:to>
      <xdr:col>21</xdr:col>
      <xdr:colOff>288039</xdr:colOff>
      <xdr:row>9</xdr:row>
      <xdr:rowOff>175471</xdr:rowOff>
    </xdr:to>
    <xdr:cxnSp macro="">
      <xdr:nvCxnSpPr>
        <xdr:cNvPr id="4" name="직선 화살표 연결선 3"/>
        <xdr:cNvCxnSpPr/>
      </xdr:nvCxnSpPr>
      <xdr:spPr>
        <a:xfrm>
          <a:off x="9005319" y="714218"/>
          <a:ext cx="0" cy="1008113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102836</xdr:colOff>
      <xdr:row>5</xdr:row>
      <xdr:rowOff>89379</xdr:rowOff>
    </xdr:from>
    <xdr:to>
      <xdr:col>24</xdr:col>
      <xdr:colOff>102836</xdr:colOff>
      <xdr:row>9</xdr:row>
      <xdr:rowOff>210306</xdr:rowOff>
    </xdr:to>
    <xdr:cxnSp macro="">
      <xdr:nvCxnSpPr>
        <xdr:cNvPr id="5" name="직선 화살표 연결선 4"/>
        <xdr:cNvCxnSpPr/>
      </xdr:nvCxnSpPr>
      <xdr:spPr>
        <a:xfrm>
          <a:off x="10831796" y="752319"/>
          <a:ext cx="0" cy="1004847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11657</xdr:colOff>
      <xdr:row>7</xdr:row>
      <xdr:rowOff>73081</xdr:rowOff>
    </xdr:from>
    <xdr:to>
      <xdr:col>25</xdr:col>
      <xdr:colOff>545763</xdr:colOff>
      <xdr:row>7</xdr:row>
      <xdr:rowOff>73081</xdr:rowOff>
    </xdr:to>
    <xdr:cxnSp macro="">
      <xdr:nvCxnSpPr>
        <xdr:cNvPr id="6" name="직선 화살표 연결선 5"/>
        <xdr:cNvCxnSpPr/>
      </xdr:nvCxnSpPr>
      <xdr:spPr>
        <a:xfrm flipH="1">
          <a:off x="11411177" y="1177981"/>
          <a:ext cx="534106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272142</xdr:colOff>
      <xdr:row>3</xdr:row>
      <xdr:rowOff>183969</xdr:rowOff>
    </xdr:from>
    <xdr:to>
      <xdr:col>21</xdr:col>
      <xdr:colOff>264523</xdr:colOff>
      <xdr:row>6</xdr:row>
      <xdr:rowOff>195943</xdr:rowOff>
    </xdr:to>
    <xdr:sp macro="" textlink="">
      <xdr:nvSpPr>
        <xdr:cNvPr id="7" name="타원 6"/>
        <xdr:cNvSpPr/>
      </xdr:nvSpPr>
      <xdr:spPr>
        <a:xfrm>
          <a:off x="8318862" y="404949"/>
          <a:ext cx="662941" cy="674914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96882</xdr:colOff>
      <xdr:row>3</xdr:row>
      <xdr:rowOff>195943</xdr:rowOff>
    </xdr:from>
    <xdr:to>
      <xdr:col>25</xdr:col>
      <xdr:colOff>89263</xdr:colOff>
      <xdr:row>6</xdr:row>
      <xdr:rowOff>211183</xdr:rowOff>
    </xdr:to>
    <xdr:sp macro="" textlink="">
      <xdr:nvSpPr>
        <xdr:cNvPr id="8" name="타원 7"/>
        <xdr:cNvSpPr/>
      </xdr:nvSpPr>
      <xdr:spPr>
        <a:xfrm>
          <a:off x="10825842" y="416923"/>
          <a:ext cx="662941" cy="678180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422535</xdr:colOff>
      <xdr:row>5</xdr:row>
      <xdr:rowOff>120995</xdr:rowOff>
    </xdr:from>
    <xdr:to>
      <xdr:col>24</xdr:col>
      <xdr:colOff>127362</xdr:colOff>
      <xdr:row>5</xdr:row>
      <xdr:rowOff>130629</xdr:rowOff>
    </xdr:to>
    <xdr:cxnSp macro="">
      <xdr:nvCxnSpPr>
        <xdr:cNvPr id="9" name="직선 화살표 연결선 8"/>
        <xdr:cNvCxnSpPr/>
      </xdr:nvCxnSpPr>
      <xdr:spPr>
        <a:xfrm>
          <a:off x="10480935" y="783935"/>
          <a:ext cx="375387" cy="9634"/>
        </a:xfrm>
        <a:prstGeom prst="straightConnector1">
          <a:avLst/>
        </a:prstGeom>
        <a:ln w="19050">
          <a:solidFill>
            <a:schemeClr val="tx1">
              <a:lumMod val="50000"/>
              <a:lumOff val="50000"/>
            </a:schemeClr>
          </a:solidFill>
          <a:prstDash val="sysDot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287383</xdr:colOff>
      <xdr:row>5</xdr:row>
      <xdr:rowOff>84909</xdr:rowOff>
    </xdr:from>
    <xdr:to>
      <xdr:col>22</xdr:col>
      <xdr:colOff>5443</xdr:colOff>
      <xdr:row>5</xdr:row>
      <xdr:rowOff>92529</xdr:rowOff>
    </xdr:to>
    <xdr:cxnSp macro="">
      <xdr:nvCxnSpPr>
        <xdr:cNvPr id="10" name="직선 화살표 연결선 9"/>
        <xdr:cNvCxnSpPr/>
      </xdr:nvCxnSpPr>
      <xdr:spPr>
        <a:xfrm flipV="1">
          <a:off x="9004663" y="747849"/>
          <a:ext cx="388620" cy="7620"/>
        </a:xfrm>
        <a:prstGeom prst="straightConnector1">
          <a:avLst/>
        </a:prstGeom>
        <a:ln w="19050">
          <a:solidFill>
            <a:schemeClr val="tx1">
              <a:lumMod val="50000"/>
              <a:lumOff val="50000"/>
            </a:schemeClr>
          </a:solidFill>
          <a:prstDash val="sysDot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3777</xdr:colOff>
      <xdr:row>5</xdr:row>
      <xdr:rowOff>51279</xdr:rowOff>
    </xdr:from>
    <xdr:to>
      <xdr:col>22</xdr:col>
      <xdr:colOff>3777</xdr:colOff>
      <xdr:row>9</xdr:row>
      <xdr:rowOff>175472</xdr:rowOff>
    </xdr:to>
    <xdr:cxnSp macro="">
      <xdr:nvCxnSpPr>
        <xdr:cNvPr id="11" name="직선 화살표 연결선 10"/>
        <xdr:cNvCxnSpPr/>
      </xdr:nvCxnSpPr>
      <xdr:spPr>
        <a:xfrm>
          <a:off x="9391617" y="714219"/>
          <a:ext cx="0" cy="1008113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377157</xdr:colOff>
      <xdr:row>5</xdr:row>
      <xdr:rowOff>96999</xdr:rowOff>
    </xdr:from>
    <xdr:to>
      <xdr:col>23</xdr:col>
      <xdr:colOff>377157</xdr:colOff>
      <xdr:row>10</xdr:row>
      <xdr:rowOff>212</xdr:rowOff>
    </xdr:to>
    <xdr:cxnSp macro="">
      <xdr:nvCxnSpPr>
        <xdr:cNvPr id="12" name="직선 화살표 연결선 11"/>
        <xdr:cNvCxnSpPr/>
      </xdr:nvCxnSpPr>
      <xdr:spPr>
        <a:xfrm>
          <a:off x="10435557" y="759939"/>
          <a:ext cx="0" cy="1008113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592726</xdr:colOff>
      <xdr:row>9</xdr:row>
      <xdr:rowOff>153139</xdr:rowOff>
    </xdr:from>
    <xdr:to>
      <xdr:col>22</xdr:col>
      <xdr:colOff>348343</xdr:colOff>
      <xdr:row>11</xdr:row>
      <xdr:rowOff>91851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직사각형 12"/>
            <xdr:cNvSpPr/>
          </xdr:nvSpPr>
          <xdr:spPr>
            <a:xfrm>
              <a:off x="8639446" y="1699999"/>
              <a:ext cx="1096737" cy="38067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b="0" i="1">
                        <a:latin typeface="Cambria Math"/>
                      </a:rPr>
                      <m:t>−1/2</m:t>
                    </m:r>
                    <m:r>
                      <a:rPr lang="en-US" altLang="ko-KR" b="0" i="1">
                        <a:latin typeface="Cambria Math"/>
                      </a:rPr>
                      <m:t>𝑥</m:t>
                    </m:r>
                    <m:r>
                      <m:rPr>
                        <m:sty m:val="p"/>
                      </m:rPr>
                      <a:rPr lang="en-US" altLang="ko-KR" b="0" i="0" baseline="-25000">
                        <a:latin typeface="Cambria Math"/>
                      </a:rPr>
                      <m:t>o</m:t>
                    </m:r>
                  </m:oMath>
                </m:oMathPara>
              </a14:m>
              <a:endParaRPr lang="ko-KR" altLang="en-US" baseline="-25000"/>
            </a:p>
          </xdr:txBody>
        </xdr:sp>
      </mc:Choice>
      <mc:Fallback>
        <xdr:sp macro="" textlink="">
          <xdr:nvSpPr>
            <xdr:cNvPr id="13" name="직사각형 12"/>
            <xdr:cNvSpPr/>
          </xdr:nvSpPr>
          <xdr:spPr>
            <a:xfrm>
              <a:off x="8639446" y="1699999"/>
              <a:ext cx="1096737" cy="38067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b="0" i="0">
                  <a:latin typeface="Cambria Math"/>
                </a:rPr>
                <a:t>−1/2𝑥</a:t>
              </a:r>
              <a:r>
                <a:rPr lang="en-US" altLang="ko-KR" b="0" i="0" baseline="-25000">
                  <a:latin typeface="Cambria Math"/>
                </a:rPr>
                <a:t>o</a:t>
              </a:r>
              <a:endParaRPr lang="ko-KR" altLang="en-US" baseline="-25000"/>
            </a:p>
          </xdr:txBody>
        </xdr:sp>
      </mc:Fallback>
    </mc:AlternateContent>
    <xdr:clientData/>
  </xdr:twoCellAnchor>
  <xdr:twoCellAnchor>
    <xdr:from>
      <xdr:col>23</xdr:col>
      <xdr:colOff>9252</xdr:colOff>
      <xdr:row>9</xdr:row>
      <xdr:rowOff>198859</xdr:rowOff>
    </xdr:from>
    <xdr:to>
      <xdr:col>24</xdr:col>
      <xdr:colOff>439782</xdr:colOff>
      <xdr:row>11</xdr:row>
      <xdr:rowOff>131039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직사각형 13"/>
            <xdr:cNvSpPr/>
          </xdr:nvSpPr>
          <xdr:spPr>
            <a:xfrm>
              <a:off x="10067652" y="1745719"/>
              <a:ext cx="1101090" cy="37414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b="0" i="1">
                        <a:latin typeface="Cambria Math"/>
                      </a:rPr>
                      <m:t>+1/2</m:t>
                    </m:r>
                    <m:r>
                      <a:rPr lang="en-US" altLang="ko-KR" b="0" i="1">
                        <a:latin typeface="Cambria Math"/>
                      </a:rPr>
                      <m:t>𝑥</m:t>
                    </m:r>
                    <m:r>
                      <m:rPr>
                        <m:sty m:val="p"/>
                      </m:rPr>
                      <a:rPr lang="en-US" altLang="ko-KR" b="0" i="0" baseline="-25000">
                        <a:latin typeface="Cambria Math"/>
                      </a:rPr>
                      <m:t>o</m:t>
                    </m:r>
                  </m:oMath>
                </m:oMathPara>
              </a14:m>
              <a:endParaRPr lang="ko-KR" altLang="en-US" baseline="-25000"/>
            </a:p>
          </xdr:txBody>
        </xdr:sp>
      </mc:Choice>
      <mc:Fallback>
        <xdr:sp macro="" textlink="">
          <xdr:nvSpPr>
            <xdr:cNvPr id="14" name="직사각형 13"/>
            <xdr:cNvSpPr/>
          </xdr:nvSpPr>
          <xdr:spPr>
            <a:xfrm>
              <a:off x="10067652" y="1745719"/>
              <a:ext cx="1101090" cy="37414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b="0" i="0">
                  <a:latin typeface="Cambria Math"/>
                </a:rPr>
                <a:t>+1/2𝑥</a:t>
              </a:r>
              <a:r>
                <a:rPr lang="en-US" altLang="ko-KR" b="0" i="0" baseline="-25000">
                  <a:latin typeface="Cambria Math"/>
                </a:rPr>
                <a:t>o</a:t>
              </a:r>
              <a:endParaRPr lang="ko-KR" altLang="en-US" baseline="-25000"/>
            </a:p>
          </xdr:txBody>
        </xdr:sp>
      </mc:Fallback>
    </mc:AlternateContent>
    <xdr:clientData/>
  </xdr:twoCellAnchor>
  <xdr:twoCellAnchor>
    <xdr:from>
      <xdr:col>21</xdr:col>
      <xdr:colOff>214992</xdr:colOff>
      <xdr:row>3</xdr:row>
      <xdr:rowOff>38839</xdr:rowOff>
    </xdr:from>
    <xdr:to>
      <xdr:col>22</xdr:col>
      <xdr:colOff>43543</xdr:colOff>
      <xdr:row>4</xdr:row>
      <xdr:rowOff>191999</xdr:rowOff>
    </xdr:to>
    <xdr:sp macro="" textlink="">
      <xdr:nvSpPr>
        <xdr:cNvPr id="15" name="직사각형 14"/>
        <xdr:cNvSpPr/>
      </xdr:nvSpPr>
      <xdr:spPr>
        <a:xfrm>
          <a:off x="8932272" y="259819"/>
          <a:ext cx="499111" cy="37414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x</a:t>
          </a:r>
          <a:r>
            <a:rPr lang="en-US" altLang="ko-KR" baseline="-25000"/>
            <a:t>1</a:t>
          </a:r>
          <a:endParaRPr lang="ko-KR" altLang="en-US" baseline="-25000"/>
        </a:p>
      </xdr:txBody>
    </xdr:sp>
    <xdr:clientData/>
  </xdr:twoCellAnchor>
  <xdr:twoCellAnchor>
    <xdr:from>
      <xdr:col>23</xdr:col>
      <xdr:colOff>359772</xdr:colOff>
      <xdr:row>3</xdr:row>
      <xdr:rowOff>8359</xdr:rowOff>
    </xdr:from>
    <xdr:to>
      <xdr:col>24</xdr:col>
      <xdr:colOff>188322</xdr:colOff>
      <xdr:row>4</xdr:row>
      <xdr:rowOff>161519</xdr:rowOff>
    </xdr:to>
    <xdr:sp macro="" textlink="">
      <xdr:nvSpPr>
        <xdr:cNvPr id="16" name="직사각형 15"/>
        <xdr:cNvSpPr/>
      </xdr:nvSpPr>
      <xdr:spPr>
        <a:xfrm>
          <a:off x="10418172" y="229339"/>
          <a:ext cx="499110" cy="37414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x</a:t>
          </a:r>
          <a:r>
            <a:rPr lang="en-US" altLang="ko-KR" baseline="-25000"/>
            <a:t>2</a:t>
          </a:r>
          <a:endParaRPr lang="ko-KR" altLang="en-US" baseline="-25000"/>
        </a:p>
      </xdr:txBody>
    </xdr:sp>
    <xdr:clientData/>
  </xdr:twoCellAnchor>
  <xdr:twoCellAnchor>
    <xdr:from>
      <xdr:col>22</xdr:col>
      <xdr:colOff>314052</xdr:colOff>
      <xdr:row>3</xdr:row>
      <xdr:rowOff>15979</xdr:rowOff>
    </xdr:from>
    <xdr:to>
      <xdr:col>23</xdr:col>
      <xdr:colOff>142603</xdr:colOff>
      <xdr:row>4</xdr:row>
      <xdr:rowOff>169139</xdr:rowOff>
    </xdr:to>
    <xdr:sp macro="" textlink="">
      <xdr:nvSpPr>
        <xdr:cNvPr id="17" name="직사각형 16"/>
        <xdr:cNvSpPr/>
      </xdr:nvSpPr>
      <xdr:spPr>
        <a:xfrm>
          <a:off x="9701892" y="236959"/>
          <a:ext cx="499111" cy="37414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k</a:t>
          </a:r>
          <a:endParaRPr lang="ko-KR" altLang="en-US" baseline="-25000"/>
        </a:p>
      </xdr:txBody>
    </xdr:sp>
    <xdr:clientData/>
  </xdr:twoCellAnchor>
  <xdr:twoCellAnchor>
    <xdr:from>
      <xdr:col>17</xdr:col>
      <xdr:colOff>190501</xdr:colOff>
      <xdr:row>10</xdr:row>
      <xdr:rowOff>40823</xdr:rowOff>
    </xdr:from>
    <xdr:to>
      <xdr:col>24</xdr:col>
      <xdr:colOff>1</xdr:colOff>
      <xdr:row>23</xdr:row>
      <xdr:rowOff>130630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554019</xdr:colOff>
      <xdr:row>1</xdr:row>
      <xdr:rowOff>181823</xdr:rowOff>
    </xdr:to>
    <xdr:sp macro="" textlink="">
      <xdr:nvSpPr>
        <xdr:cNvPr id="2" name="Text Box 4"/>
        <xdr:cNvSpPr txBox="1">
          <a:spLocks noChangeArrowheads="1"/>
        </xdr:cNvSpPr>
      </xdr:nvSpPr>
      <xdr:spPr bwMode="auto">
        <a:xfrm>
          <a:off x="0" y="0"/>
          <a:ext cx="6589059" cy="402803"/>
        </a:xfrm>
        <a:prstGeom prst="rect">
          <a:avLst/>
        </a:prstGeom>
        <a:noFill/>
        <a:ln w="9525">
          <a:solidFill>
            <a:schemeClr val="tx1"/>
          </a:solidFill>
          <a:miter lim="800000"/>
          <a:headEnd/>
          <a:tailEnd/>
        </a:ln>
        <a:effectLst>
          <a:outerShdw dist="35921" dir="2700000" algn="ctr" rotWithShape="0">
            <a:schemeClr val="bg2"/>
          </a:outerShdw>
        </a:effectLst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r>
            <a:rPr lang="ko-KR" altLang="en-US" sz="1400" b="1">
              <a:solidFill>
                <a:srgbClr val="0000FF"/>
              </a:solidFill>
              <a:latin typeface="+mn-ea"/>
              <a:ea typeface="+mn-ea"/>
            </a:rPr>
            <a:t>숙제 </a:t>
          </a:r>
          <a:r>
            <a:rPr lang="en-US" altLang="ko-KR" sz="1400" b="1">
              <a:solidFill>
                <a:srgbClr val="0000FF"/>
              </a:solidFill>
              <a:latin typeface="+mn-ea"/>
              <a:ea typeface="+mn-ea"/>
            </a:rPr>
            <a:t>6-1) </a:t>
          </a:r>
          <a:r>
            <a:rPr lang="ko-KR" altLang="en-US" sz="1400" b="1">
              <a:solidFill>
                <a:srgbClr val="0000FF"/>
              </a:solidFill>
              <a:latin typeface="+mn-ea"/>
              <a:ea typeface="+mn-ea"/>
            </a:rPr>
            <a:t>마찰 있는 용수철</a:t>
          </a:r>
          <a:r>
            <a:rPr lang="en-US" altLang="ko-KR" sz="1400" b="1">
              <a:solidFill>
                <a:srgbClr val="0000FF"/>
              </a:solidFill>
              <a:latin typeface="+mn-ea"/>
              <a:ea typeface="+mn-ea"/>
            </a:rPr>
            <a:t> </a:t>
          </a:r>
          <a:r>
            <a:rPr lang="ko-KR" altLang="en-US" sz="1400" b="1">
              <a:solidFill>
                <a:srgbClr val="0000FF"/>
              </a:solidFill>
              <a:latin typeface="+mn-ea"/>
              <a:ea typeface="+mn-ea"/>
            </a:rPr>
            <a:t>운동</a:t>
          </a:r>
          <a:r>
            <a:rPr lang="en-US" altLang="ko-KR" sz="1400" b="1">
              <a:solidFill>
                <a:srgbClr val="0000FF"/>
              </a:solidFill>
              <a:latin typeface="+mn-ea"/>
              <a:ea typeface="+mn-ea"/>
            </a:rPr>
            <a:t>2 - </a:t>
          </a:r>
          <a:r>
            <a:rPr lang="ko-KR" altLang="en-US" sz="1400" b="1">
              <a:solidFill>
                <a:srgbClr val="0000FF"/>
              </a:solidFill>
              <a:latin typeface="+mn-ea"/>
              <a:ea typeface="+mn-ea"/>
            </a:rPr>
            <a:t>지면마찰</a:t>
          </a:r>
          <a:endParaRPr lang="ko-KR" altLang="en-US" sz="1000" b="1">
            <a:solidFill>
              <a:srgbClr val="0000FF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501545</xdr:colOff>
      <xdr:row>4</xdr:row>
      <xdr:rowOff>121253</xdr:rowOff>
    </xdr:from>
    <xdr:to>
      <xdr:col>12</xdr:col>
      <xdr:colOff>266915</xdr:colOff>
      <xdr:row>7</xdr:row>
      <xdr:rowOff>32568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17"/>
            <xdr:cNvSpPr txBox="1"/>
          </xdr:nvSpPr>
          <xdr:spPr>
            <a:xfrm>
              <a:off x="3854345" y="1005173"/>
              <a:ext cx="4459290" cy="5742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sz="1400" b="1">
                  <a:latin typeface="굴림체" pitchFamily="49" charset="-127"/>
                  <a:ea typeface="굴림체" pitchFamily="49" charset="-127"/>
                </a:rPr>
                <a:t>F = ma = </a:t>
              </a:r>
              <a:r>
                <a:rPr lang="ko-KR" altLang="en-US" sz="1400" b="1">
                  <a:latin typeface="굴림체" pitchFamily="49" charset="-127"/>
                  <a:ea typeface="굴림체" pitchFamily="49" charset="-127"/>
                </a:rPr>
                <a:t>탄성력</a:t>
              </a:r>
              <a:r>
                <a:rPr lang="en-US" altLang="ko-KR" sz="1400" b="1">
                  <a:latin typeface="굴림체" pitchFamily="49" charset="-127"/>
                  <a:ea typeface="굴림체" pitchFamily="49" charset="-127"/>
                </a:rPr>
                <a:t>(-kx) + </a:t>
              </a:r>
              <a:r>
                <a:rPr lang="ko-KR" altLang="en-US" sz="1400" b="1">
                  <a:latin typeface="굴림체" pitchFamily="49" charset="-127"/>
                  <a:ea typeface="굴림체" pitchFamily="49" charset="-127"/>
                </a:rPr>
                <a:t>마찰력</a:t>
              </a:r>
              <a:r>
                <a:rPr lang="en-US" altLang="ko-KR" sz="1400" b="1">
                  <a:latin typeface="굴림체" pitchFamily="49" charset="-127"/>
                  <a:ea typeface="굴림체" pitchFamily="49" charset="-127"/>
                </a:rPr>
                <a:t>(-</a:t>
              </a:r>
              <a:r>
                <a:rPr lang="en-US" altLang="ko-KR" sz="1400" b="1">
                  <a:latin typeface="굴림체" pitchFamily="49" charset="-127"/>
                  <a:ea typeface="굴림체" pitchFamily="49" charset="-127"/>
                  <a:sym typeface="Symbol"/>
                </a:rPr>
                <a:t>N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400" b="1" i="1">
                          <a:latin typeface="Cambria Math" panose="02040503050406030204" pitchFamily="18" charset="0"/>
                          <a:sym typeface="Symbol"/>
                        </a:rPr>
                      </m:ctrlPr>
                    </m:accPr>
                    <m:e>
                      <m:r>
                        <a:rPr lang="en-US" altLang="ko-KR" sz="1400" b="1" i="1">
                          <a:latin typeface="Cambria Math"/>
                          <a:sym typeface="Symbol"/>
                        </a:rPr>
                        <m:t>𝒗</m:t>
                      </m:r>
                    </m:e>
                  </m:acc>
                </m:oMath>
              </a14:m>
              <a:r>
                <a:rPr lang="ko-KR" altLang="en-US" sz="1400" b="1">
                  <a:latin typeface="굴림체" pitchFamily="49" charset="-127"/>
                  <a:ea typeface="굴림체" pitchFamily="49" charset="-127"/>
                </a:rPr>
                <a:t> </a:t>
              </a:r>
              <a:r>
                <a:rPr lang="en-US" altLang="ko-KR" sz="1400" b="1">
                  <a:latin typeface="굴림체" pitchFamily="49" charset="-127"/>
                  <a:ea typeface="굴림체" pitchFamily="49" charset="-127"/>
                </a:rPr>
                <a:t>)</a:t>
              </a:r>
            </a:p>
            <a:p>
              <a:r>
                <a:rPr lang="ko-KR" altLang="en-US" sz="1400" b="1">
                  <a:latin typeface="굴림체" pitchFamily="49" charset="-127"/>
                  <a:ea typeface="굴림체" pitchFamily="49" charset="-127"/>
                </a:rPr>
                <a:t>여기서</a:t>
              </a:r>
              <a:r>
                <a:rPr lang="en-US" altLang="ko-KR" sz="1400" b="1">
                  <a:latin typeface="굴림체" pitchFamily="49" charset="-127"/>
                  <a:ea typeface="굴림체" pitchFamily="49" charset="-127"/>
                </a:rPr>
                <a:t>, N = mg</a:t>
              </a:r>
              <a:endParaRPr lang="ko-KR" altLang="en-US" sz="1400" b="1">
                <a:latin typeface="굴림체" pitchFamily="49" charset="-127"/>
                <a:ea typeface="굴림체" pitchFamily="49" charset="-127"/>
              </a:endParaRPr>
            </a:p>
          </xdr:txBody>
        </xdr:sp>
      </mc:Choice>
      <mc:Fallback xmlns="">
        <xdr:sp macro="" textlink="">
          <xdr:nvSpPr>
            <xdr:cNvPr id="3" name="TextBox 17"/>
            <xdr:cNvSpPr txBox="1"/>
          </xdr:nvSpPr>
          <xdr:spPr>
            <a:xfrm>
              <a:off x="3854345" y="1005173"/>
              <a:ext cx="4459290" cy="5742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sz="1400" b="1">
                  <a:latin typeface="굴림체" pitchFamily="49" charset="-127"/>
                  <a:ea typeface="굴림체" pitchFamily="49" charset="-127"/>
                </a:rPr>
                <a:t>F = ma = </a:t>
              </a:r>
              <a:r>
                <a:rPr lang="ko-KR" altLang="en-US" sz="1400" b="1">
                  <a:latin typeface="굴림체" pitchFamily="49" charset="-127"/>
                  <a:ea typeface="굴림체" pitchFamily="49" charset="-127"/>
                </a:rPr>
                <a:t>탄성력</a:t>
              </a:r>
              <a:r>
                <a:rPr lang="en-US" altLang="ko-KR" sz="1400" b="1">
                  <a:latin typeface="굴림체" pitchFamily="49" charset="-127"/>
                  <a:ea typeface="굴림체" pitchFamily="49" charset="-127"/>
                </a:rPr>
                <a:t>(-kx) + </a:t>
              </a:r>
              <a:r>
                <a:rPr lang="ko-KR" altLang="en-US" sz="1400" b="1">
                  <a:latin typeface="굴림체" pitchFamily="49" charset="-127"/>
                  <a:ea typeface="굴림체" pitchFamily="49" charset="-127"/>
                </a:rPr>
                <a:t>마찰력</a:t>
              </a:r>
              <a:r>
                <a:rPr lang="en-US" altLang="ko-KR" sz="1400" b="1">
                  <a:latin typeface="굴림체" pitchFamily="49" charset="-127"/>
                  <a:ea typeface="굴림체" pitchFamily="49" charset="-127"/>
                </a:rPr>
                <a:t>(-</a:t>
              </a:r>
              <a:r>
                <a:rPr lang="en-US" altLang="ko-KR" sz="1400" b="1">
                  <a:latin typeface="굴림체" pitchFamily="49" charset="-127"/>
                  <a:ea typeface="굴림체" pitchFamily="49" charset="-127"/>
                  <a:sym typeface="Symbol"/>
                </a:rPr>
                <a:t>N </a:t>
              </a:r>
              <a:r>
                <a:rPr lang="en-US" altLang="ko-KR" sz="1400" b="1" i="0">
                  <a:latin typeface="Cambria Math"/>
                  <a:sym typeface="Symbol"/>
                </a:rPr>
                <a:t>𝒗 ̂</a:t>
              </a:r>
              <a:r>
                <a:rPr lang="ko-KR" altLang="en-US" sz="1400" b="1">
                  <a:latin typeface="굴림체" pitchFamily="49" charset="-127"/>
                  <a:ea typeface="굴림체" pitchFamily="49" charset="-127"/>
                </a:rPr>
                <a:t> </a:t>
              </a:r>
              <a:r>
                <a:rPr lang="en-US" altLang="ko-KR" sz="1400" b="1">
                  <a:latin typeface="굴림체" pitchFamily="49" charset="-127"/>
                  <a:ea typeface="굴림체" pitchFamily="49" charset="-127"/>
                </a:rPr>
                <a:t>)</a:t>
              </a:r>
            </a:p>
            <a:p>
              <a:r>
                <a:rPr lang="ko-KR" altLang="en-US" sz="1400" b="1">
                  <a:latin typeface="굴림체" pitchFamily="49" charset="-127"/>
                  <a:ea typeface="굴림체" pitchFamily="49" charset="-127"/>
                </a:rPr>
                <a:t>여기서</a:t>
              </a:r>
              <a:r>
                <a:rPr lang="en-US" altLang="ko-KR" sz="1400" b="1">
                  <a:latin typeface="굴림체" pitchFamily="49" charset="-127"/>
                  <a:ea typeface="굴림체" pitchFamily="49" charset="-127"/>
                </a:rPr>
                <a:t>, N = mg</a:t>
              </a:r>
              <a:endParaRPr lang="ko-KR" altLang="en-US" sz="1400" b="1">
                <a:latin typeface="굴림체" pitchFamily="49" charset="-127"/>
                <a:ea typeface="굴림체" pitchFamily="49" charset="-127"/>
              </a:endParaRPr>
            </a:p>
          </xdr:txBody>
        </xdr:sp>
      </mc:Fallback>
    </mc:AlternateContent>
    <xdr:clientData/>
  </xdr:twoCellAnchor>
  <xdr:twoCellAnchor>
    <xdr:from>
      <xdr:col>0</xdr:col>
      <xdr:colOff>0</xdr:colOff>
      <xdr:row>11</xdr:row>
      <xdr:rowOff>211678</xdr:rowOff>
    </xdr:from>
    <xdr:to>
      <xdr:col>12</xdr:col>
      <xdr:colOff>122899</xdr:colOff>
      <xdr:row>25</xdr:row>
      <xdr:rowOff>81655</xdr:rowOff>
    </xdr:to>
    <xdr:sp macro="" textlink="">
      <xdr:nvSpPr>
        <xdr:cNvPr id="4" name="TextBox 18"/>
        <xdr:cNvSpPr txBox="1"/>
      </xdr:nvSpPr>
      <xdr:spPr>
        <a:xfrm>
          <a:off x="0" y="2642458"/>
          <a:ext cx="8169619" cy="296369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400" b="1">
              <a:latin typeface="굴림체" pitchFamily="49" charset="-127"/>
              <a:ea typeface="굴림체" pitchFamily="49" charset="-127"/>
            </a:rPr>
            <a:t>용수철 운동 조건 </a:t>
          </a:r>
          <a:r>
            <a:rPr lang="en-US" altLang="ko-KR" sz="1400" b="1">
              <a:latin typeface="굴림체" pitchFamily="49" charset="-127"/>
              <a:ea typeface="굴림체" pitchFamily="49" charset="-127"/>
            </a:rPr>
            <a:t>:</a:t>
          </a:r>
        </a:p>
        <a:p>
          <a:r>
            <a:rPr lang="ko-KR" altLang="en-US" sz="1400" b="1">
              <a:latin typeface="굴림체" pitchFamily="49" charset="-127"/>
              <a:ea typeface="굴림체" pitchFamily="49" charset="-127"/>
            </a:rPr>
            <a:t>물체 질량 </a:t>
          </a:r>
          <a:r>
            <a:rPr lang="en-US" altLang="ko-KR" sz="1400" b="1">
              <a:latin typeface="굴림체" pitchFamily="49" charset="-127"/>
              <a:ea typeface="굴림체" pitchFamily="49" charset="-127"/>
            </a:rPr>
            <a:t>: m = 1kg,</a:t>
          </a:r>
        </a:p>
        <a:p>
          <a:r>
            <a:rPr lang="ko-KR" altLang="en-US" sz="1400" b="1">
              <a:latin typeface="굴림체" pitchFamily="49" charset="-127"/>
              <a:ea typeface="굴림체" pitchFamily="49" charset="-127"/>
            </a:rPr>
            <a:t>중력가속도 </a:t>
          </a:r>
          <a:r>
            <a:rPr lang="en-US" altLang="ko-KR" sz="1400" b="1">
              <a:latin typeface="굴림체" pitchFamily="49" charset="-127"/>
              <a:ea typeface="굴림체" pitchFamily="49" charset="-127"/>
            </a:rPr>
            <a:t>: g = 9.8 m/s</a:t>
          </a:r>
          <a:r>
            <a:rPr lang="en-US" altLang="ko-KR" sz="1400" b="1" baseline="30000">
              <a:latin typeface="굴림체" pitchFamily="49" charset="-127"/>
              <a:ea typeface="굴림체" pitchFamily="49" charset="-127"/>
            </a:rPr>
            <a:t>2</a:t>
          </a:r>
        </a:p>
        <a:p>
          <a:r>
            <a:rPr lang="ko-KR" altLang="en-US" sz="1400" b="1">
              <a:latin typeface="굴림체" pitchFamily="49" charset="-127"/>
              <a:ea typeface="굴림체" pitchFamily="49" charset="-127"/>
            </a:rPr>
            <a:t>탄성계수  </a:t>
          </a:r>
          <a:r>
            <a:rPr lang="en-US" altLang="ko-KR" sz="1400" b="1">
              <a:latin typeface="굴림체" pitchFamily="49" charset="-127"/>
              <a:ea typeface="굴림체" pitchFamily="49" charset="-127"/>
            </a:rPr>
            <a:t>: k = 100N/m,</a:t>
          </a:r>
        </a:p>
        <a:p>
          <a:r>
            <a:rPr lang="ko-KR" altLang="en-US" sz="1400" b="1">
              <a:latin typeface="굴림체" pitchFamily="49" charset="-127"/>
              <a:ea typeface="굴림체" pitchFamily="49" charset="-127"/>
            </a:rPr>
            <a:t>초기 운동 조건 </a:t>
          </a:r>
          <a:r>
            <a:rPr lang="en-US" altLang="ko-KR" sz="1400" b="1">
              <a:latin typeface="굴림체" pitchFamily="49" charset="-127"/>
              <a:ea typeface="굴림체" pitchFamily="49" charset="-127"/>
            </a:rPr>
            <a:t>: x</a:t>
          </a:r>
          <a:r>
            <a:rPr lang="en-US" altLang="ko-KR" sz="1400" b="1" baseline="-25000">
              <a:latin typeface="굴림체" pitchFamily="49" charset="-127"/>
              <a:ea typeface="굴림체" pitchFamily="49" charset="-127"/>
            </a:rPr>
            <a:t>o</a:t>
          </a:r>
          <a:r>
            <a:rPr lang="en-US" altLang="ko-KR" sz="1400" b="1">
              <a:latin typeface="굴림체" pitchFamily="49" charset="-127"/>
              <a:ea typeface="굴림체" pitchFamily="49" charset="-127"/>
            </a:rPr>
            <a:t> = 0.1m, v</a:t>
          </a:r>
          <a:r>
            <a:rPr lang="en-US" altLang="ko-KR" sz="1400" b="1" baseline="-25000">
              <a:latin typeface="굴림체" pitchFamily="49" charset="-127"/>
              <a:ea typeface="굴림체" pitchFamily="49" charset="-127"/>
            </a:rPr>
            <a:t>o</a:t>
          </a:r>
          <a:r>
            <a:rPr lang="en-US" altLang="ko-KR" sz="1400" b="1">
              <a:latin typeface="굴림체" pitchFamily="49" charset="-127"/>
              <a:ea typeface="굴림체" pitchFamily="49" charset="-127"/>
            </a:rPr>
            <a:t> = 0 m/s</a:t>
          </a:r>
        </a:p>
        <a:p>
          <a:endParaRPr lang="en-US" altLang="ko-KR" sz="1400" b="1">
            <a:latin typeface="굴림체" pitchFamily="49" charset="-127"/>
            <a:ea typeface="굴림체" pitchFamily="49" charset="-127"/>
          </a:endParaRPr>
        </a:p>
        <a:p>
          <a:r>
            <a:rPr lang="ko-KR" altLang="en-US" sz="1400" b="1">
              <a:latin typeface="굴림체" pitchFamily="49" charset="-127"/>
              <a:ea typeface="굴림체" pitchFamily="49" charset="-127"/>
            </a:rPr>
            <a:t>마찰계수 </a:t>
          </a:r>
          <a:r>
            <a:rPr lang="ko-KR" altLang="en-US" sz="1400" b="1">
              <a:latin typeface="굴림체" pitchFamily="49" charset="-127"/>
              <a:ea typeface="굴림체" pitchFamily="49" charset="-127"/>
              <a:sym typeface="Symbol"/>
            </a:rPr>
            <a:t> </a:t>
          </a:r>
          <a:r>
            <a:rPr lang="en-US" altLang="ko-KR" sz="1400" b="1">
              <a:latin typeface="굴림체" pitchFamily="49" charset="-127"/>
              <a:ea typeface="굴림체" pitchFamily="49" charset="-127"/>
              <a:sym typeface="Symbol"/>
            </a:rPr>
            <a:t>= 0, 0.1, 0.2 </a:t>
          </a:r>
          <a:r>
            <a:rPr lang="ko-KR" altLang="en-US" sz="1400" b="1">
              <a:latin typeface="굴림체" pitchFamily="49" charset="-127"/>
              <a:ea typeface="굴림체" pitchFamily="49" charset="-127"/>
              <a:sym typeface="Symbol"/>
            </a:rPr>
            <a:t>에 대해 각각 다음 결과를 시뮬레이션으로 구하시오</a:t>
          </a:r>
          <a:r>
            <a:rPr lang="en-US" altLang="ko-KR" sz="1400" b="1">
              <a:latin typeface="굴림체" pitchFamily="49" charset="-127"/>
              <a:ea typeface="굴림체" pitchFamily="49" charset="-127"/>
              <a:sym typeface="Symbol"/>
            </a:rPr>
            <a:t>.</a:t>
          </a:r>
        </a:p>
        <a:p>
          <a:endParaRPr lang="en-US" altLang="ko-KR" sz="1400" b="1">
            <a:latin typeface="굴림체" pitchFamily="49" charset="-127"/>
            <a:ea typeface="굴림체" pitchFamily="49" charset="-127"/>
            <a:sym typeface="Symbol"/>
          </a:endParaRPr>
        </a:p>
        <a:p>
          <a:pPr marL="342900" indent="-342900">
            <a:buAutoNum type="arabicPeriod"/>
          </a:pPr>
          <a:r>
            <a:rPr lang="ko-KR" altLang="en-US" sz="1400" b="1">
              <a:latin typeface="굴림체" pitchFamily="49" charset="-127"/>
              <a:ea typeface="굴림체" pitchFamily="49" charset="-127"/>
              <a:sym typeface="Symbol"/>
            </a:rPr>
            <a:t>시간에 따른 </a:t>
          </a:r>
          <a:r>
            <a:rPr lang="en-US" altLang="ko-KR" sz="1400" b="1">
              <a:latin typeface="굴림체" pitchFamily="49" charset="-127"/>
              <a:ea typeface="굴림체" pitchFamily="49" charset="-127"/>
              <a:sym typeface="Symbol"/>
            </a:rPr>
            <a:t>X</a:t>
          </a:r>
          <a:r>
            <a:rPr lang="ko-KR" altLang="en-US" sz="1400" b="1">
              <a:latin typeface="굴림체" pitchFamily="49" charset="-127"/>
              <a:ea typeface="굴림체" pitchFamily="49" charset="-127"/>
              <a:sym typeface="Symbol"/>
            </a:rPr>
            <a:t>의 그래프 </a:t>
          </a:r>
          <a:endParaRPr lang="en-US" altLang="ko-KR" sz="1400" b="1">
            <a:latin typeface="굴림체" pitchFamily="49" charset="-127"/>
            <a:ea typeface="굴림체" pitchFamily="49" charset="-127"/>
            <a:sym typeface="Symbol"/>
          </a:endParaRPr>
        </a:p>
        <a:p>
          <a:pPr marL="342900" indent="-342900">
            <a:buAutoNum type="arabicPeriod"/>
          </a:pPr>
          <a:r>
            <a:rPr lang="ko-KR" altLang="en-US" sz="1400" b="1">
              <a:latin typeface="굴림체" pitchFamily="49" charset="-127"/>
              <a:ea typeface="굴림체" pitchFamily="49" charset="-127"/>
              <a:sym typeface="Symbol"/>
            </a:rPr>
            <a:t>시간에 따른 위치에너지</a:t>
          </a:r>
          <a:r>
            <a:rPr lang="en-US" altLang="ko-KR" sz="1400" b="1">
              <a:latin typeface="굴림체" pitchFamily="49" charset="-127"/>
              <a:ea typeface="굴림체" pitchFamily="49" charset="-127"/>
              <a:sym typeface="Symbol"/>
            </a:rPr>
            <a:t>, </a:t>
          </a:r>
          <a:r>
            <a:rPr lang="ko-KR" altLang="en-US" sz="1400" b="1">
              <a:latin typeface="굴림체" pitchFamily="49" charset="-127"/>
              <a:ea typeface="굴림체" pitchFamily="49" charset="-127"/>
              <a:sym typeface="Symbol"/>
            </a:rPr>
            <a:t>운동에너지</a:t>
          </a:r>
          <a:r>
            <a:rPr lang="en-US" altLang="ko-KR" sz="1400" b="1">
              <a:latin typeface="굴림체" pitchFamily="49" charset="-127"/>
              <a:ea typeface="굴림체" pitchFamily="49" charset="-127"/>
              <a:sym typeface="Symbol"/>
            </a:rPr>
            <a:t>, </a:t>
          </a:r>
          <a:r>
            <a:rPr lang="ko-KR" altLang="en-US" sz="1400" b="1">
              <a:latin typeface="굴림체" pitchFamily="49" charset="-127"/>
              <a:ea typeface="굴림체" pitchFamily="49" charset="-127"/>
              <a:sym typeface="Symbol"/>
            </a:rPr>
            <a:t>총에너지 </a:t>
          </a:r>
          <a:r>
            <a:rPr lang="en-US" altLang="ko-KR" sz="1400" b="1">
              <a:latin typeface="굴림체" pitchFamily="49" charset="-127"/>
              <a:ea typeface="굴림체" pitchFamily="49" charset="-127"/>
              <a:sym typeface="Symbol"/>
            </a:rPr>
            <a:t>(= </a:t>
          </a:r>
          <a:r>
            <a:rPr lang="ko-KR" altLang="en-US" sz="1400" b="1">
              <a:latin typeface="굴림체" pitchFamily="49" charset="-127"/>
              <a:ea typeface="굴림체" pitchFamily="49" charset="-127"/>
              <a:sym typeface="Symbol"/>
            </a:rPr>
            <a:t>위치에너지</a:t>
          </a:r>
          <a:r>
            <a:rPr lang="en-US" altLang="ko-KR" sz="1400" b="1">
              <a:latin typeface="굴림체" pitchFamily="49" charset="-127"/>
              <a:ea typeface="굴림체" pitchFamily="49" charset="-127"/>
              <a:sym typeface="Symbol"/>
            </a:rPr>
            <a:t>+</a:t>
          </a:r>
          <a:r>
            <a:rPr lang="ko-KR" altLang="en-US" sz="1400" b="1">
              <a:latin typeface="굴림체" pitchFamily="49" charset="-127"/>
              <a:ea typeface="굴림체" pitchFamily="49" charset="-127"/>
              <a:sym typeface="Symbol"/>
            </a:rPr>
            <a:t>운동에너지</a:t>
          </a:r>
          <a:r>
            <a:rPr lang="en-US" altLang="ko-KR" sz="1400" b="1">
              <a:latin typeface="굴림체" pitchFamily="49" charset="-127"/>
              <a:ea typeface="굴림체" pitchFamily="49" charset="-127"/>
              <a:sym typeface="Symbol"/>
            </a:rPr>
            <a:t>)</a:t>
          </a:r>
        </a:p>
        <a:p>
          <a:endParaRPr lang="en-US" altLang="ko-KR" sz="1400" b="1">
            <a:latin typeface="굴림체" pitchFamily="49" charset="-127"/>
            <a:ea typeface="굴림체" pitchFamily="49" charset="-127"/>
            <a:sym typeface="Symbol"/>
          </a:endParaRPr>
        </a:p>
        <a:p>
          <a:r>
            <a:rPr lang="ko-KR" altLang="en-US" sz="1400" b="1">
              <a:latin typeface="굴림체" pitchFamily="49" charset="-127"/>
              <a:ea typeface="굴림체" pitchFamily="49" charset="-127"/>
              <a:sym typeface="Symbol"/>
            </a:rPr>
            <a:t>를 하나의 그래프에 그리시오</a:t>
          </a:r>
          <a:r>
            <a:rPr lang="en-US" altLang="ko-KR" sz="1400" b="1">
              <a:latin typeface="굴림체" pitchFamily="49" charset="-127"/>
              <a:ea typeface="굴림체" pitchFamily="49" charset="-127"/>
              <a:sym typeface="Symbol"/>
            </a:rPr>
            <a:t>.</a:t>
          </a:r>
          <a:endParaRPr lang="en-US" altLang="ko-KR" sz="1400" b="1">
            <a:latin typeface="굴림체" pitchFamily="49" charset="-127"/>
            <a:ea typeface="굴림체" pitchFamily="49" charset="-127"/>
          </a:endParaRPr>
        </a:p>
      </xdr:txBody>
    </xdr:sp>
    <xdr:clientData/>
  </xdr:twoCellAnchor>
  <xdr:twoCellAnchor>
    <xdr:from>
      <xdr:col>1</xdr:col>
      <xdr:colOff>244639</xdr:colOff>
      <xdr:row>8</xdr:row>
      <xdr:rowOff>74631</xdr:rowOff>
    </xdr:from>
    <xdr:to>
      <xdr:col>4</xdr:col>
      <xdr:colOff>619588</xdr:colOff>
      <xdr:row>9</xdr:row>
      <xdr:rowOff>79673</xdr:rowOff>
    </xdr:to>
    <xdr:sp macro="" textlink="">
      <xdr:nvSpPr>
        <xdr:cNvPr id="5" name="직사각형 4"/>
        <xdr:cNvSpPr/>
      </xdr:nvSpPr>
      <xdr:spPr>
        <a:xfrm>
          <a:off x="915199" y="1842471"/>
          <a:ext cx="2386629" cy="226022"/>
        </a:xfrm>
        <a:prstGeom prst="rect">
          <a:avLst/>
        </a:prstGeom>
        <a:pattFill prst="wdUpDiag">
          <a:fgClr>
            <a:schemeClr val="tx1">
              <a:lumMod val="75000"/>
              <a:lumOff val="25000"/>
            </a:schemeClr>
          </a:fgClr>
          <a:bgClr>
            <a:schemeClr val="bg1"/>
          </a:bgClr>
        </a:patt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ko-KR" altLang="en-US" sz="1400" b="1">
            <a:latin typeface="굴림체" pitchFamily="49" charset="-127"/>
            <a:ea typeface="굴림체" pitchFamily="49" charset="-127"/>
          </a:endParaRPr>
        </a:p>
      </xdr:txBody>
    </xdr:sp>
    <xdr:clientData/>
  </xdr:twoCellAnchor>
  <xdr:twoCellAnchor>
    <xdr:from>
      <xdr:col>0</xdr:col>
      <xdr:colOff>109496</xdr:colOff>
      <xdr:row>4</xdr:row>
      <xdr:rowOff>157989</xdr:rowOff>
    </xdr:from>
    <xdr:to>
      <xdr:col>0</xdr:col>
      <xdr:colOff>541496</xdr:colOff>
      <xdr:row>9</xdr:row>
      <xdr:rowOff>86416</xdr:rowOff>
    </xdr:to>
    <xdr:sp macro="" textlink="">
      <xdr:nvSpPr>
        <xdr:cNvPr id="6" name="직사각형 5"/>
        <xdr:cNvSpPr/>
      </xdr:nvSpPr>
      <xdr:spPr>
        <a:xfrm>
          <a:off x="109496" y="1041909"/>
          <a:ext cx="432000" cy="1033327"/>
        </a:xfrm>
        <a:prstGeom prst="rect">
          <a:avLst/>
        </a:prstGeom>
        <a:gradFill flip="none" rotWithShape="1">
          <a:gsLst>
            <a:gs pos="0">
              <a:schemeClr val="tx1">
                <a:lumMod val="65000"/>
                <a:lumOff val="35000"/>
                <a:shade val="30000"/>
                <a:satMod val="115000"/>
              </a:schemeClr>
            </a:gs>
            <a:gs pos="50000">
              <a:schemeClr val="tx1">
                <a:lumMod val="65000"/>
                <a:lumOff val="35000"/>
                <a:shade val="67500"/>
                <a:satMod val="115000"/>
              </a:schemeClr>
            </a:gs>
            <a:gs pos="100000">
              <a:schemeClr val="tx1">
                <a:lumMod val="65000"/>
                <a:lumOff val="35000"/>
                <a:shade val="100000"/>
                <a:satMod val="115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400" b="1">
            <a:latin typeface="굴림체" pitchFamily="49" charset="-127"/>
            <a:ea typeface="굴림체" pitchFamily="49" charset="-127"/>
          </a:endParaRPr>
        </a:p>
      </xdr:txBody>
    </xdr:sp>
    <xdr:clientData/>
  </xdr:twoCellAnchor>
  <xdr:twoCellAnchor editAs="oneCell">
    <xdr:from>
      <xdr:col>0</xdr:col>
      <xdr:colOff>541544</xdr:colOff>
      <xdr:row>5</xdr:row>
      <xdr:rowOff>89983</xdr:rowOff>
    </xdr:from>
    <xdr:to>
      <xdr:col>2</xdr:col>
      <xdr:colOff>293954</xdr:colOff>
      <xdr:row>8</xdr:row>
      <xdr:rowOff>28911</xdr:rowOff>
    </xdr:to>
    <xdr:pic>
      <xdr:nvPicPr>
        <xdr:cNvPr id="7" name="그림 6" descr="용수철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39894" t="6994" r="43457" b="50000"/>
        <a:stretch/>
      </xdr:blipFill>
      <xdr:spPr>
        <a:xfrm rot="5400000">
          <a:off x="787375" y="949052"/>
          <a:ext cx="601868" cy="1093530"/>
        </a:xfrm>
        <a:prstGeom prst="rect">
          <a:avLst/>
        </a:prstGeom>
      </xdr:spPr>
    </xdr:pic>
    <xdr:clientData/>
  </xdr:twoCellAnchor>
  <xdr:twoCellAnchor>
    <xdr:from>
      <xdr:col>2</xdr:col>
      <xdr:colOff>293954</xdr:colOff>
      <xdr:row>5</xdr:row>
      <xdr:rowOff>177351</xdr:rowOff>
    </xdr:from>
    <xdr:to>
      <xdr:col>3</xdr:col>
      <xdr:colOff>61045</xdr:colOff>
      <xdr:row>8</xdr:row>
      <xdr:rowOff>59391</xdr:rowOff>
    </xdr:to>
    <xdr:sp macro="" textlink="">
      <xdr:nvSpPr>
        <xdr:cNvPr id="8" name="모서리가 둥근 직사각형 7"/>
        <xdr:cNvSpPr/>
      </xdr:nvSpPr>
      <xdr:spPr>
        <a:xfrm>
          <a:off x="1635074" y="1282251"/>
          <a:ext cx="437651" cy="54498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400" b="1">
            <a:latin typeface="굴림체" pitchFamily="49" charset="-127"/>
            <a:ea typeface="굴림체" pitchFamily="49" charset="-127"/>
          </a:endParaRPr>
        </a:p>
      </xdr:txBody>
    </xdr:sp>
    <xdr:clientData/>
  </xdr:twoCellAnchor>
  <xdr:twoCellAnchor>
    <xdr:from>
      <xdr:col>3</xdr:col>
      <xdr:colOff>533455</xdr:colOff>
      <xdr:row>5</xdr:row>
      <xdr:rowOff>177351</xdr:rowOff>
    </xdr:from>
    <xdr:to>
      <xdr:col>4</xdr:col>
      <xdr:colOff>300546</xdr:colOff>
      <xdr:row>8</xdr:row>
      <xdr:rowOff>51771</xdr:rowOff>
    </xdr:to>
    <xdr:sp macro="" textlink="">
      <xdr:nvSpPr>
        <xdr:cNvPr id="9" name="모서리가 둥근 직사각형 8"/>
        <xdr:cNvSpPr/>
      </xdr:nvSpPr>
      <xdr:spPr>
        <a:xfrm>
          <a:off x="2545135" y="1282251"/>
          <a:ext cx="437651" cy="537360"/>
        </a:xfrm>
        <a:prstGeom prst="roundRect">
          <a:avLst/>
        </a:prstGeom>
        <a:gradFill flip="none" rotWithShape="1">
          <a:gsLst>
            <a:gs pos="0">
              <a:schemeClr val="tx1">
                <a:lumMod val="50000"/>
                <a:lumOff val="50000"/>
                <a:tint val="66000"/>
                <a:satMod val="160000"/>
              </a:schemeClr>
            </a:gs>
            <a:gs pos="50000">
              <a:schemeClr val="tx1">
                <a:lumMod val="50000"/>
                <a:lumOff val="50000"/>
                <a:tint val="44500"/>
                <a:satMod val="160000"/>
              </a:schemeClr>
            </a:gs>
            <a:gs pos="100000">
              <a:schemeClr val="tx1">
                <a:lumMod val="50000"/>
                <a:lumOff val="50000"/>
                <a:tint val="23500"/>
                <a:satMod val="160000"/>
              </a:schemeClr>
            </a:gs>
          </a:gsLst>
          <a:lin ang="13500000" scaled="1"/>
          <a:tileRect/>
        </a:gradFill>
        <a:ln w="12700">
          <a:solidFill>
            <a:schemeClr val="tx1">
              <a:lumMod val="50000"/>
              <a:lumOff val="50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400" b="1">
            <a:latin typeface="굴림체" pitchFamily="49" charset="-127"/>
            <a:ea typeface="굴림체" pitchFamily="49" charset="-127"/>
          </a:endParaRPr>
        </a:p>
      </xdr:txBody>
    </xdr:sp>
    <xdr:clientData/>
  </xdr:twoCellAnchor>
  <xdr:twoCellAnchor>
    <xdr:from>
      <xdr:col>3</xdr:col>
      <xdr:colOff>61045</xdr:colOff>
      <xdr:row>7</xdr:row>
      <xdr:rowOff>1550</xdr:rowOff>
    </xdr:from>
    <xdr:to>
      <xdr:col>3</xdr:col>
      <xdr:colOff>533455</xdr:colOff>
      <xdr:row>7</xdr:row>
      <xdr:rowOff>5360</xdr:rowOff>
    </xdr:to>
    <xdr:cxnSp macro="">
      <xdr:nvCxnSpPr>
        <xdr:cNvPr id="10" name="직선 화살표 연결선 9"/>
        <xdr:cNvCxnSpPr>
          <a:stCxn id="8" idx="3"/>
          <a:endCxn id="9" idx="1"/>
        </xdr:cNvCxnSpPr>
      </xdr:nvCxnSpPr>
      <xdr:spPr>
        <a:xfrm flipV="1">
          <a:off x="2072725" y="1548410"/>
          <a:ext cx="472410" cy="3810"/>
        </a:xfrm>
        <a:prstGeom prst="straightConnector1">
          <a:avLst/>
        </a:prstGeom>
        <a:ln w="19050">
          <a:solidFill>
            <a:schemeClr val="tx1">
              <a:lumMod val="50000"/>
              <a:lumOff val="50000"/>
            </a:schemeClr>
          </a:solidFill>
          <a:prstDash val="sysDot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82377</xdr:colOff>
      <xdr:row>8</xdr:row>
      <xdr:rowOff>28561</xdr:rowOff>
    </xdr:from>
    <xdr:to>
      <xdr:col>4</xdr:col>
      <xdr:colOff>518714</xdr:colOff>
      <xdr:row>9</xdr:row>
      <xdr:rowOff>138353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직사각형 10"/>
            <xdr:cNvSpPr/>
          </xdr:nvSpPr>
          <xdr:spPr>
            <a:xfrm>
              <a:off x="2764617" y="1796401"/>
              <a:ext cx="436337" cy="33077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400" b="1" i="1">
                        <a:latin typeface="Cambria Math"/>
                      </a:rPr>
                      <m:t>𝒙</m:t>
                    </m:r>
                    <m:r>
                      <a:rPr lang="en-US" altLang="ko-KR" sz="1400" b="1" i="0" baseline="-25000">
                        <a:latin typeface="Cambria Math"/>
                      </a:rPr>
                      <m:t>𝐨</m:t>
                    </m:r>
                  </m:oMath>
                </m:oMathPara>
              </a14:m>
              <a:endParaRPr lang="ko-KR" altLang="en-US" sz="1400" b="1" baseline="-25000">
                <a:latin typeface="굴림체" pitchFamily="49" charset="-127"/>
                <a:ea typeface="굴림체" pitchFamily="49" charset="-127"/>
              </a:endParaRPr>
            </a:p>
          </xdr:txBody>
        </xdr:sp>
      </mc:Choice>
      <mc:Fallback xmlns="">
        <xdr:sp macro="" textlink="">
          <xdr:nvSpPr>
            <xdr:cNvPr id="11" name="직사각형 10"/>
            <xdr:cNvSpPr/>
          </xdr:nvSpPr>
          <xdr:spPr>
            <a:xfrm>
              <a:off x="2764617" y="1796401"/>
              <a:ext cx="436337" cy="33077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sz="1400" b="1" i="0">
                  <a:latin typeface="Cambria Math"/>
                </a:rPr>
                <a:t>𝒙</a:t>
              </a:r>
              <a:r>
                <a:rPr lang="en-US" altLang="ko-KR" sz="1400" b="1" i="0" baseline="-25000">
                  <a:latin typeface="Cambria Math"/>
                </a:rPr>
                <a:t>𝐨</a:t>
              </a:r>
              <a:endParaRPr lang="ko-KR" altLang="en-US" sz="1400" b="1" baseline="-25000">
                <a:latin typeface="굴림체" pitchFamily="49" charset="-127"/>
                <a:ea typeface="굴림체" pitchFamily="49" charset="-127"/>
              </a:endParaRPr>
            </a:p>
          </xdr:txBody>
        </xdr:sp>
      </mc:Fallback>
    </mc:AlternateContent>
    <xdr:clientData/>
  </xdr:twoCellAnchor>
  <xdr:twoCellAnchor>
    <xdr:from>
      <xdr:col>2</xdr:col>
      <xdr:colOff>509978</xdr:colOff>
      <xdr:row>4</xdr:row>
      <xdr:rowOff>157989</xdr:rowOff>
    </xdr:from>
    <xdr:to>
      <xdr:col>2</xdr:col>
      <xdr:colOff>509978</xdr:colOff>
      <xdr:row>9</xdr:row>
      <xdr:rowOff>86415</xdr:rowOff>
    </xdr:to>
    <xdr:cxnSp macro="">
      <xdr:nvCxnSpPr>
        <xdr:cNvPr id="12" name="직선 화살표 연결선 11"/>
        <xdr:cNvCxnSpPr/>
      </xdr:nvCxnSpPr>
      <xdr:spPr>
        <a:xfrm>
          <a:off x="1851098" y="1041909"/>
          <a:ext cx="0" cy="1033326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27702</xdr:colOff>
      <xdr:row>2</xdr:row>
      <xdr:rowOff>6275</xdr:rowOff>
    </xdr:from>
    <xdr:to>
      <xdr:col>3</xdr:col>
      <xdr:colOff>239908</xdr:colOff>
      <xdr:row>3</xdr:row>
      <xdr:rowOff>116068</xdr:rowOff>
    </xdr:to>
    <xdr:sp macro="" textlink="">
      <xdr:nvSpPr>
        <xdr:cNvPr id="13" name="TextBox 10"/>
        <xdr:cNvSpPr txBox="1"/>
      </xdr:nvSpPr>
      <xdr:spPr>
        <a:xfrm>
          <a:off x="1368822" y="448235"/>
          <a:ext cx="882766" cy="33077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400" b="1">
              <a:solidFill>
                <a:srgbClr val="FF0000"/>
              </a:solidFill>
              <a:latin typeface="굴림체" pitchFamily="49" charset="-127"/>
              <a:ea typeface="굴림체" pitchFamily="49" charset="-127"/>
            </a:rPr>
            <a:t>평형점</a:t>
          </a:r>
        </a:p>
      </xdr:txBody>
    </xdr:sp>
    <xdr:clientData/>
  </xdr:twoCellAnchor>
  <xdr:twoCellAnchor>
    <xdr:from>
      <xdr:col>4</xdr:col>
      <xdr:colOff>84522</xdr:colOff>
      <xdr:row>4</xdr:row>
      <xdr:rowOff>157990</xdr:rowOff>
    </xdr:from>
    <xdr:to>
      <xdr:col>4</xdr:col>
      <xdr:colOff>86188</xdr:colOff>
      <xdr:row>10</xdr:row>
      <xdr:rowOff>77096</xdr:rowOff>
    </xdr:to>
    <xdr:cxnSp macro="">
      <xdr:nvCxnSpPr>
        <xdr:cNvPr id="14" name="직선 화살표 연결선 13"/>
        <xdr:cNvCxnSpPr/>
      </xdr:nvCxnSpPr>
      <xdr:spPr>
        <a:xfrm>
          <a:off x="2766762" y="1041910"/>
          <a:ext cx="1666" cy="1244986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231579</xdr:colOff>
      <xdr:row>9</xdr:row>
      <xdr:rowOff>189765</xdr:rowOff>
    </xdr:from>
    <xdr:to>
      <xdr:col>4</xdr:col>
      <xdr:colOff>96374</xdr:colOff>
      <xdr:row>9</xdr:row>
      <xdr:rowOff>189765</xdr:rowOff>
    </xdr:to>
    <xdr:cxnSp macro="">
      <xdr:nvCxnSpPr>
        <xdr:cNvPr id="15" name="직선 화살표 연결선 14"/>
        <xdr:cNvCxnSpPr/>
      </xdr:nvCxnSpPr>
      <xdr:spPr>
        <a:xfrm flipH="1">
          <a:off x="2243259" y="2178585"/>
          <a:ext cx="535355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433451</xdr:colOff>
      <xdr:row>10</xdr:row>
      <xdr:rowOff>35604</xdr:rowOff>
    </xdr:from>
    <xdr:to>
      <xdr:col>4</xdr:col>
      <xdr:colOff>53491</xdr:colOff>
      <xdr:row>11</xdr:row>
      <xdr:rowOff>145397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1774571" y="2245404"/>
              <a:ext cx="961160" cy="33077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altLang="ko-KR" sz="1400" b="1" i="1">
                      <a:latin typeface="Cambria Math"/>
                    </a:rPr>
                    <m:t>𝑭</m:t>
                  </m:r>
                </m:oMath>
              </a14:m>
              <a:r>
                <a:rPr lang="en-US" altLang="ko-KR" sz="1400" b="1">
                  <a:latin typeface="굴림체" pitchFamily="49" charset="-127"/>
                  <a:ea typeface="굴림체" pitchFamily="49" charset="-127"/>
                </a:rPr>
                <a:t> = -</a:t>
              </a:r>
              <a14:m>
                <m:oMath xmlns:m="http://schemas.openxmlformats.org/officeDocument/2006/math">
                  <m:r>
                    <a:rPr lang="en-US" altLang="ko-KR" sz="1400" b="1" i="1">
                      <a:latin typeface="Cambria Math"/>
                    </a:rPr>
                    <m:t>𝒌𝒙</m:t>
                  </m:r>
                </m:oMath>
              </a14:m>
              <a:endParaRPr lang="ko-KR" altLang="en-US" sz="1400" b="1">
                <a:latin typeface="굴림체" pitchFamily="49" charset="-127"/>
                <a:ea typeface="굴림체" pitchFamily="49" charset="-127"/>
              </a:endParaRPr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774571" y="2245404"/>
              <a:ext cx="961160" cy="33077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sz="1400" b="1" i="0">
                  <a:latin typeface="Cambria Math"/>
                </a:rPr>
                <a:t>𝑭</a:t>
              </a:r>
              <a:r>
                <a:rPr lang="en-US" altLang="ko-KR" sz="1400" b="1">
                  <a:latin typeface="굴림체" pitchFamily="49" charset="-127"/>
                  <a:ea typeface="굴림체" pitchFamily="49" charset="-127"/>
                </a:rPr>
                <a:t> = -</a:t>
              </a:r>
              <a:r>
                <a:rPr lang="en-US" altLang="ko-KR" sz="1400" b="1" i="0">
                  <a:latin typeface="Cambria Math"/>
                </a:rPr>
                <a:t>𝒌𝒙</a:t>
              </a:r>
              <a:endParaRPr lang="ko-KR" altLang="en-US" sz="1400" b="1">
                <a:latin typeface="굴림체" pitchFamily="49" charset="-127"/>
                <a:ea typeface="굴림체" pitchFamily="49" charset="-127"/>
              </a:endParaRPr>
            </a:p>
          </xdr:txBody>
        </xdr:sp>
      </mc:Fallback>
    </mc:AlternateContent>
    <xdr:clientData/>
  </xdr:twoCellAnchor>
  <xdr:twoCellAnchor>
    <xdr:from>
      <xdr:col>4</xdr:col>
      <xdr:colOff>22470</xdr:colOff>
      <xdr:row>2</xdr:row>
      <xdr:rowOff>196034</xdr:rowOff>
    </xdr:from>
    <xdr:to>
      <xdr:col>4</xdr:col>
      <xdr:colOff>474004</xdr:colOff>
      <xdr:row>4</xdr:row>
      <xdr:rowOff>89889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직사각형 16"/>
            <xdr:cNvSpPr/>
          </xdr:nvSpPr>
          <xdr:spPr>
            <a:xfrm>
              <a:off x="2704710" y="637994"/>
              <a:ext cx="451534" cy="335815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400" b="1" i="1">
                        <a:latin typeface="Cambria Math"/>
                      </a:rPr>
                      <m:t>𝒎</m:t>
                    </m:r>
                  </m:oMath>
                </m:oMathPara>
              </a14:m>
              <a:endParaRPr lang="ko-KR" altLang="en-US" sz="1400" b="1">
                <a:latin typeface="굴림체" pitchFamily="49" charset="-127"/>
                <a:ea typeface="굴림체" pitchFamily="49" charset="-127"/>
              </a:endParaRPr>
            </a:p>
          </xdr:txBody>
        </xdr:sp>
      </mc:Choice>
      <mc:Fallback xmlns="">
        <xdr:sp macro="" textlink="">
          <xdr:nvSpPr>
            <xdr:cNvPr id="17" name="직사각형 16"/>
            <xdr:cNvSpPr/>
          </xdr:nvSpPr>
          <xdr:spPr>
            <a:xfrm>
              <a:off x="2704710" y="637994"/>
              <a:ext cx="451534" cy="335815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sz="1400" b="1" i="0">
                  <a:latin typeface="Cambria Math"/>
                </a:rPr>
                <a:t>𝒎</a:t>
              </a:r>
              <a:endParaRPr lang="ko-KR" altLang="en-US" sz="1400" b="1">
                <a:latin typeface="굴림체" pitchFamily="49" charset="-127"/>
                <a:ea typeface="굴림체" pitchFamily="49" charset="-127"/>
              </a:endParaRPr>
            </a:p>
          </xdr:txBody>
        </xdr:sp>
      </mc:Fallback>
    </mc:AlternateContent>
    <xdr:clientData/>
  </xdr:twoCellAnchor>
  <xdr:twoCellAnchor>
    <xdr:from>
      <xdr:col>3</xdr:col>
      <xdr:colOff>594934</xdr:colOff>
      <xdr:row>10</xdr:row>
      <xdr:rowOff>38646</xdr:rowOff>
    </xdr:from>
    <xdr:to>
      <xdr:col>5</xdr:col>
      <xdr:colOff>267051</xdr:colOff>
      <xdr:row>11</xdr:row>
      <xdr:rowOff>211678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직사각형 17"/>
            <xdr:cNvSpPr/>
          </xdr:nvSpPr>
          <xdr:spPr>
            <a:xfrm>
              <a:off x="2606614" y="2248446"/>
              <a:ext cx="1013237" cy="394012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400" b="1" i="1">
                        <a:latin typeface="Cambria Math"/>
                      </a:rPr>
                      <m:t>−</m:t>
                    </m:r>
                    <m:r>
                      <a:rPr lang="en-US" altLang="ko-KR" sz="1400" b="1" i="1">
                        <a:latin typeface="Cambria Math"/>
                        <a:sym typeface="Symbol"/>
                      </a:rPr>
                      <m:t></m:t>
                    </m:r>
                    <m:r>
                      <a:rPr lang="en-US" altLang="ko-KR" sz="1400" b="1" i="1">
                        <a:latin typeface="Cambria Math"/>
                        <a:sym typeface="Symbol"/>
                      </a:rPr>
                      <m:t>𝑵</m:t>
                    </m:r>
                  </m:oMath>
                </m:oMathPara>
              </a14:m>
              <a:endParaRPr lang="ko-KR" altLang="en-US" sz="1400" b="1" baseline="0">
                <a:latin typeface="굴림체" pitchFamily="49" charset="-127"/>
                <a:ea typeface="굴림체" pitchFamily="49" charset="-127"/>
              </a:endParaRPr>
            </a:p>
          </xdr:txBody>
        </xdr:sp>
      </mc:Choice>
      <mc:Fallback xmlns="">
        <xdr:sp macro="" textlink="">
          <xdr:nvSpPr>
            <xdr:cNvPr id="18" name="직사각형 17"/>
            <xdr:cNvSpPr/>
          </xdr:nvSpPr>
          <xdr:spPr>
            <a:xfrm>
              <a:off x="2606614" y="2248446"/>
              <a:ext cx="1013237" cy="394012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sz="1400" b="1" i="0">
                  <a:latin typeface="Cambria Math"/>
                </a:rPr>
                <a:t>−</a:t>
              </a:r>
              <a:r>
                <a:rPr lang="en-US" altLang="ko-KR" sz="1400" b="1" i="0">
                  <a:latin typeface="Cambria Math"/>
                  <a:sym typeface="Symbol"/>
                </a:rPr>
                <a:t>𝑵</a:t>
              </a:r>
              <a:endParaRPr lang="ko-KR" altLang="en-US" sz="1400" b="1" baseline="0">
                <a:latin typeface="굴림체" pitchFamily="49" charset="-127"/>
                <a:ea typeface="굴림체" pitchFamily="49" charset="-127"/>
              </a:endParaRPr>
            </a:p>
          </xdr:txBody>
        </xdr:sp>
      </mc:Fallback>
    </mc:AlternateContent>
    <xdr:clientData/>
  </xdr:twoCellAnchor>
  <xdr:twoCellAnchor>
    <xdr:from>
      <xdr:col>4</xdr:col>
      <xdr:colOff>147148</xdr:colOff>
      <xdr:row>9</xdr:row>
      <xdr:rowOff>186353</xdr:rowOff>
    </xdr:from>
    <xdr:to>
      <xdr:col>4</xdr:col>
      <xdr:colOff>406228</xdr:colOff>
      <xdr:row>9</xdr:row>
      <xdr:rowOff>193973</xdr:rowOff>
    </xdr:to>
    <xdr:cxnSp macro="">
      <xdr:nvCxnSpPr>
        <xdr:cNvPr id="19" name="직선 화살표 연결선 18"/>
        <xdr:cNvCxnSpPr/>
      </xdr:nvCxnSpPr>
      <xdr:spPr>
        <a:xfrm>
          <a:off x="2829388" y="2175173"/>
          <a:ext cx="259080" cy="762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244639</xdr:colOff>
      <xdr:row>8</xdr:row>
      <xdr:rowOff>51771</xdr:rowOff>
    </xdr:from>
    <xdr:to>
      <xdr:col>4</xdr:col>
      <xdr:colOff>619588</xdr:colOff>
      <xdr:row>8</xdr:row>
      <xdr:rowOff>67011</xdr:rowOff>
    </xdr:to>
    <xdr:cxnSp macro="">
      <xdr:nvCxnSpPr>
        <xdr:cNvPr id="20" name="직선 연결선 19"/>
        <xdr:cNvCxnSpPr/>
      </xdr:nvCxnSpPr>
      <xdr:spPr>
        <a:xfrm>
          <a:off x="915199" y="1819611"/>
          <a:ext cx="2386629" cy="15240"/>
        </a:xfrm>
        <a:prstGeom prst="line">
          <a:avLst/>
        </a:prstGeom>
        <a:ln w="222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26</xdr:row>
      <xdr:rowOff>0</xdr:rowOff>
    </xdr:from>
    <xdr:to>
      <xdr:col>9</xdr:col>
      <xdr:colOff>633356</xdr:colOff>
      <xdr:row>28</xdr:row>
      <xdr:rowOff>195134</xdr:rowOff>
    </xdr:to>
    <xdr:sp macro="" textlink="">
      <xdr:nvSpPr>
        <xdr:cNvPr id="21" name="TextBox 32"/>
        <xdr:cNvSpPr txBox="1"/>
      </xdr:nvSpPr>
      <xdr:spPr>
        <a:xfrm>
          <a:off x="0" y="5745480"/>
          <a:ext cx="6668396" cy="637094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1" hangingPunct="1"/>
          <a:r>
            <a:rPr lang="ko-KR" altLang="en-US" sz="1400" b="1" kern="120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숙제 </a:t>
          </a:r>
          <a:r>
            <a:rPr lang="en-US" altLang="ko-KR" sz="1400" b="1" kern="120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6-2) </a:t>
          </a:r>
          <a:r>
            <a:rPr lang="ko-KR" altLang="ko-KR" sz="1400" b="1" kern="120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교과서 </a:t>
          </a:r>
          <a:r>
            <a:rPr lang="en-US" altLang="ko-KR" sz="1400" b="1" kern="120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ko-KR" sz="1400" b="1" kern="120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장 연습문제 </a:t>
          </a:r>
          <a:r>
            <a:rPr lang="en-US" altLang="ko-KR" sz="1400" b="1" kern="120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:</a:t>
          </a:r>
          <a:endParaRPr lang="ko-KR" altLang="ko-KR" sz="1400" b="1">
            <a:solidFill>
              <a:srgbClr val="0000FF"/>
            </a:solidFill>
            <a:effectLst/>
          </a:endParaRPr>
        </a:p>
        <a:p>
          <a:pPr rtl="0" eaLnBrk="1" latinLnBrk="1" hangingPunct="1"/>
          <a:r>
            <a:rPr lang="en-US" altLang="ko-KR" sz="1400" b="1" kern="120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5.15, 5-20</a:t>
          </a:r>
          <a:endParaRPr lang="ko-KR" altLang="ko-KR" sz="1400" b="1">
            <a:solidFill>
              <a:srgbClr val="0000FF"/>
            </a:solidFill>
            <a:effectLst/>
          </a:endParaRPr>
        </a:p>
      </xdr:txBody>
    </xdr:sp>
    <xdr:clientData/>
  </xdr:twoCellAnchor>
  <xdr:twoCellAnchor>
    <xdr:from>
      <xdr:col>10</xdr:col>
      <xdr:colOff>358588</xdr:colOff>
      <xdr:row>1</xdr:row>
      <xdr:rowOff>67235</xdr:rowOff>
    </xdr:from>
    <xdr:to>
      <xdr:col>17</xdr:col>
      <xdr:colOff>145676</xdr:colOff>
      <xdr:row>22</xdr:row>
      <xdr:rowOff>11206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179294</xdr:colOff>
      <xdr:row>1</xdr:row>
      <xdr:rowOff>67234</xdr:rowOff>
    </xdr:from>
    <xdr:to>
      <xdr:col>23</xdr:col>
      <xdr:colOff>638735</xdr:colOff>
      <xdr:row>22</xdr:row>
      <xdr:rowOff>22412</xdr:rowOff>
    </xdr:to>
    <xdr:graphicFrame macro="">
      <xdr:nvGraphicFramePr>
        <xdr:cNvPr id="26" name="차트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672353</xdr:colOff>
      <xdr:row>1</xdr:row>
      <xdr:rowOff>67237</xdr:rowOff>
    </xdr:from>
    <xdr:to>
      <xdr:col>30</xdr:col>
      <xdr:colOff>459441</xdr:colOff>
      <xdr:row>22</xdr:row>
      <xdr:rowOff>11206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9526</xdr:rowOff>
    </xdr:from>
    <xdr:to>
      <xdr:col>12</xdr:col>
      <xdr:colOff>0</xdr:colOff>
      <xdr:row>13</xdr:row>
      <xdr:rowOff>127434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1" y="219076"/>
          <a:ext cx="7543799" cy="263250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0</xdr:row>
      <xdr:rowOff>200025</xdr:rowOff>
    </xdr:from>
    <xdr:to>
      <xdr:col>11</xdr:col>
      <xdr:colOff>679450</xdr:colOff>
      <xdr:row>11</xdr:row>
      <xdr:rowOff>161925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200025"/>
          <a:ext cx="7556500" cy="2266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/ccc?key=0AvjREdcvGJTndEh0ejd2ZjNYWFItWGd3SXpzWUtJbX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0"/>
  <sheetViews>
    <sheetView zoomScale="85" zoomScaleNormal="85" workbookViewId="0">
      <selection activeCell="F4" sqref="F4"/>
    </sheetView>
  </sheetViews>
  <sheetFormatPr defaultRowHeight="16.5" x14ac:dyDescent="0.3"/>
  <cols>
    <col min="1" max="1" width="11.75" customWidth="1"/>
    <col min="2" max="2" width="12.375" customWidth="1"/>
    <col min="6" max="6" width="9.75" customWidth="1"/>
    <col min="7" max="7" width="10.25" customWidth="1"/>
    <col min="8" max="8" width="11.25" customWidth="1"/>
  </cols>
  <sheetData>
    <row r="1" spans="1:10" x14ac:dyDescent="0.3">
      <c r="A1" t="s">
        <v>25</v>
      </c>
      <c r="B1" s="6" t="s">
        <v>44</v>
      </c>
    </row>
    <row r="2" spans="1:10" x14ac:dyDescent="0.3">
      <c r="B2" s="6"/>
    </row>
    <row r="3" spans="1:10" x14ac:dyDescent="0.3">
      <c r="B3" t="s">
        <v>3</v>
      </c>
      <c r="C3">
        <v>2</v>
      </c>
      <c r="D3" t="s">
        <v>4</v>
      </c>
      <c r="E3" s="1" t="s">
        <v>19</v>
      </c>
      <c r="F3">
        <f>(C4/C3)^0.5</f>
        <v>7.0710678118654755</v>
      </c>
      <c r="G3" s="4" t="s">
        <v>20</v>
      </c>
    </row>
    <row r="4" spans="1:10" x14ac:dyDescent="0.3">
      <c r="B4" t="s">
        <v>5</v>
      </c>
      <c r="C4">
        <v>100</v>
      </c>
      <c r="D4" t="s">
        <v>6</v>
      </c>
      <c r="E4" t="s">
        <v>43</v>
      </c>
      <c r="F4">
        <f>2*PI()/F3</f>
        <v>0.88857658763167313</v>
      </c>
    </row>
    <row r="5" spans="1:10" x14ac:dyDescent="0.3">
      <c r="B5" s="3" t="s">
        <v>7</v>
      </c>
      <c r="C5">
        <v>0.1</v>
      </c>
      <c r="D5" t="s">
        <v>10</v>
      </c>
    </row>
    <row r="6" spans="1:10" x14ac:dyDescent="0.3">
      <c r="B6" s="3" t="s">
        <v>9</v>
      </c>
      <c r="C6">
        <v>0</v>
      </c>
      <c r="D6" t="s">
        <v>11</v>
      </c>
    </row>
    <row r="7" spans="1:10" x14ac:dyDescent="0.3">
      <c r="B7" t="s">
        <v>8</v>
      </c>
      <c r="C7" t="s">
        <v>42</v>
      </c>
    </row>
    <row r="8" spans="1:10" x14ac:dyDescent="0.3">
      <c r="A8" s="2"/>
    </row>
    <row r="9" spans="1:10" x14ac:dyDescent="0.3">
      <c r="B9" t="s">
        <v>0</v>
      </c>
      <c r="C9" t="s">
        <v>1</v>
      </c>
      <c r="D9" t="s">
        <v>2</v>
      </c>
      <c r="E9" t="s">
        <v>36</v>
      </c>
      <c r="F9" t="s">
        <v>18</v>
      </c>
      <c r="G9" t="s">
        <v>21</v>
      </c>
      <c r="H9" t="s">
        <v>17</v>
      </c>
      <c r="I9" t="s">
        <v>16</v>
      </c>
      <c r="J9" t="s">
        <v>22</v>
      </c>
    </row>
    <row r="10" spans="1:10" x14ac:dyDescent="0.3">
      <c r="A10" t="s">
        <v>12</v>
      </c>
      <c r="B10">
        <v>0</v>
      </c>
      <c r="C10">
        <f>C5</f>
        <v>0.1</v>
      </c>
      <c r="D10">
        <f>C6</f>
        <v>0</v>
      </c>
      <c r="E10">
        <f>-$C$4*C10</f>
        <v>-10</v>
      </c>
      <c r="F10" s="5">
        <f>$C$5*COS($F$3*B10)</f>
        <v>0.1</v>
      </c>
      <c r="G10">
        <f>-$C$5*$F$3*SIN($F$3*B10)</f>
        <v>0</v>
      </c>
      <c r="H10" s="5">
        <f>(1/2)*$C$4*F10^2</f>
        <v>0.50000000000000011</v>
      </c>
      <c r="I10" s="5">
        <f>(1/2)*$C$3*G10^2</f>
        <v>0</v>
      </c>
      <c r="J10" s="5">
        <f>H10+I10</f>
        <v>0.50000000000000011</v>
      </c>
    </row>
    <row r="11" spans="1:10" x14ac:dyDescent="0.3">
      <c r="B11">
        <v>0.01</v>
      </c>
      <c r="C11">
        <f>C10+D11*(B11-B10)</f>
        <v>9.9500000000000005E-2</v>
      </c>
      <c r="D11">
        <f>D10+E10*(B11-B10)/$C$3</f>
        <v>-0.05</v>
      </c>
      <c r="E11">
        <f>-$C$4*C11</f>
        <v>-9.9500000000000011</v>
      </c>
      <c r="F11" s="5">
        <f t="shared" ref="F11:F74" si="0">$C$5*COS($F$3*B11)</f>
        <v>9.9750104149307114E-2</v>
      </c>
      <c r="G11">
        <f t="shared" ref="G11:G74" si="1">-$C$5*$F$3*SIN($F$3*B11)</f>
        <v>-4.9958343748760008E-2</v>
      </c>
      <c r="H11" s="5">
        <f t="shared" ref="H11:H74" si="2">(1/2)*$C$4*F11^2</f>
        <v>0.49750416388988083</v>
      </c>
      <c r="I11" s="5">
        <f t="shared" ref="I11:I74" si="3">(1/2)*$C$3*G11^2</f>
        <v>2.4958361101192683E-3</v>
      </c>
      <c r="J11" s="5">
        <f t="shared" ref="J11:J74" si="4">H11+I11</f>
        <v>0.50000000000000011</v>
      </c>
    </row>
    <row r="12" spans="1:10" x14ac:dyDescent="0.3">
      <c r="B12">
        <v>0.02</v>
      </c>
      <c r="C12">
        <f t="shared" ref="C12:C75" si="5">C11+D12*(B12-B11)</f>
        <v>9.8502500000000007E-2</v>
      </c>
      <c r="D12">
        <f t="shared" ref="D12:D75" si="6">D11+E11*(B12-B11)/$C$3</f>
        <v>-9.9750000000000005E-2</v>
      </c>
      <c r="E12">
        <f>-$C$4*C12</f>
        <v>-9.8502500000000008</v>
      </c>
      <c r="F12" s="5">
        <f t="shared" si="0"/>
        <v>9.9001665555952301E-2</v>
      </c>
      <c r="G12">
        <f t="shared" si="1"/>
        <v>-9.9666999841313927E-2</v>
      </c>
      <c r="H12" s="5">
        <f t="shared" si="2"/>
        <v>0.49006648914263162</v>
      </c>
      <c r="I12" s="5">
        <f t="shared" si="3"/>
        <v>9.9335108573684709E-3</v>
      </c>
      <c r="J12" s="5">
        <f t="shared" si="4"/>
        <v>0.50000000000000011</v>
      </c>
    </row>
    <row r="13" spans="1:10" x14ac:dyDescent="0.3">
      <c r="B13">
        <v>0.03</v>
      </c>
      <c r="C13">
        <f t="shared" si="5"/>
        <v>9.7012487500000008E-2</v>
      </c>
      <c r="D13">
        <f t="shared" si="6"/>
        <v>-0.14900125</v>
      </c>
      <c r="E13">
        <f t="shared" ref="E12:E75" si="7">-$C$4*C13</f>
        <v>-9.7012487500000013</v>
      </c>
      <c r="F13" s="5">
        <f t="shared" si="0"/>
        <v>9.7758424853915116E-2</v>
      </c>
      <c r="G13">
        <f t="shared" si="1"/>
        <v>-0.14887752853964079</v>
      </c>
      <c r="H13" s="5">
        <f t="shared" si="2"/>
        <v>0.47783548149592842</v>
      </c>
      <c r="I13" s="5">
        <f t="shared" si="3"/>
        <v>2.2164518504071556E-2</v>
      </c>
      <c r="J13" s="5">
        <f t="shared" si="4"/>
        <v>0.5</v>
      </c>
    </row>
    <row r="14" spans="1:10" x14ac:dyDescent="0.3">
      <c r="B14">
        <v>0.04</v>
      </c>
      <c r="C14">
        <f t="shared" si="5"/>
        <v>9.5037412562500007E-2</v>
      </c>
      <c r="D14">
        <f t="shared" si="6"/>
        <v>-0.19750749375000001</v>
      </c>
      <c r="E14">
        <f t="shared" si="7"/>
        <v>-9.5037412562500005</v>
      </c>
      <c r="F14" s="5">
        <f t="shared" si="0"/>
        <v>9.6026595657052627E-2</v>
      </c>
      <c r="G14">
        <f t="shared" si="1"/>
        <v>-0.19734397970509823</v>
      </c>
      <c r="H14" s="5">
        <f t="shared" si="2"/>
        <v>0.4610553536741539</v>
      </c>
      <c r="I14" s="5">
        <f t="shared" si="3"/>
        <v>3.8944646325846224E-2</v>
      </c>
      <c r="J14" s="5">
        <f t="shared" si="4"/>
        <v>0.50000000000000011</v>
      </c>
    </row>
    <row r="15" spans="1:10" x14ac:dyDescent="0.3">
      <c r="B15">
        <v>0.05</v>
      </c>
      <c r="C15">
        <f t="shared" si="5"/>
        <v>9.2587150562187512E-2</v>
      </c>
      <c r="D15">
        <f t="shared" si="6"/>
        <v>-0.24502620003125003</v>
      </c>
      <c r="E15">
        <f t="shared" si="7"/>
        <v>-9.258715056218751</v>
      </c>
      <c r="F15" s="5">
        <f t="shared" si="0"/>
        <v>9.3814833503972878E-2</v>
      </c>
      <c r="G15">
        <f t="shared" si="1"/>
        <v>-0.24482412203680518</v>
      </c>
      <c r="H15" s="5">
        <f t="shared" si="2"/>
        <v>0.4400611492689076</v>
      </c>
      <c r="I15" s="5">
        <f t="shared" si="3"/>
        <v>5.9938850731092473E-2</v>
      </c>
      <c r="J15" s="5">
        <f t="shared" si="4"/>
        <v>0.50000000000000011</v>
      </c>
    </row>
    <row r="16" spans="1:10" x14ac:dyDescent="0.3">
      <c r="B16">
        <v>0.06</v>
      </c>
      <c r="C16">
        <f t="shared" si="5"/>
        <v>8.9673952809064081E-2</v>
      </c>
      <c r="D16">
        <f t="shared" si="6"/>
        <v>-0.29131977531234376</v>
      </c>
      <c r="E16">
        <f t="shared" si="7"/>
        <v>-8.9673952809064073</v>
      </c>
      <c r="F16" s="5">
        <f t="shared" si="0"/>
        <v>9.1134192598371383E-2</v>
      </c>
      <c r="G16">
        <f t="shared" si="1"/>
        <v>-0.2910806537235815</v>
      </c>
      <c r="H16" s="5">
        <f t="shared" si="2"/>
        <v>0.41527205302785247</v>
      </c>
      <c r="I16" s="5">
        <f t="shared" si="3"/>
        <v>8.4727946972147555E-2</v>
      </c>
      <c r="J16" s="5">
        <f t="shared" si="4"/>
        <v>0.5</v>
      </c>
    </row>
    <row r="17" spans="2:10" x14ac:dyDescent="0.3">
      <c r="B17">
        <v>7.0000000000000007E-2</v>
      </c>
      <c r="C17">
        <f t="shared" si="5"/>
        <v>8.6312385291895319E-2</v>
      </c>
      <c r="D17">
        <f t="shared" si="6"/>
        <v>-0.33615675171687587</v>
      </c>
      <c r="E17">
        <f t="shared" si="7"/>
        <v>-8.6312385291895311</v>
      </c>
      <c r="F17" s="5">
        <f t="shared" si="0"/>
        <v>8.7998070561038283E-2</v>
      </c>
      <c r="G17">
        <f t="shared" si="1"/>
        <v>-0.33588238845870794</v>
      </c>
      <c r="H17" s="5">
        <f t="shared" si="2"/>
        <v>0.38718302112327363</v>
      </c>
      <c r="I17" s="5">
        <f t="shared" si="3"/>
        <v>0.11281697887672638</v>
      </c>
      <c r="J17" s="5">
        <f t="shared" si="4"/>
        <v>0.5</v>
      </c>
    </row>
    <row r="18" spans="2:10" x14ac:dyDescent="0.3">
      <c r="B18">
        <v>0.08</v>
      </c>
      <c r="C18">
        <f t="shared" si="5"/>
        <v>8.2519255848267081E-2</v>
      </c>
      <c r="D18">
        <f t="shared" si="6"/>
        <v>-0.37931294436282348</v>
      </c>
      <c r="E18">
        <f t="shared" si="7"/>
        <v>-8.2519255848267079</v>
      </c>
      <c r="F18" s="5">
        <f t="shared" si="0"/>
        <v>8.4422141469661524E-2</v>
      </c>
      <c r="G18">
        <f t="shared" si="1"/>
        <v>-0.37900541088990131</v>
      </c>
      <c r="H18" s="5">
        <f t="shared" si="2"/>
        <v>0.35635489851617724</v>
      </c>
      <c r="I18" s="5">
        <f t="shared" si="3"/>
        <v>0.14364510148382292</v>
      </c>
      <c r="J18" s="5">
        <f t="shared" si="4"/>
        <v>0.50000000000000022</v>
      </c>
    </row>
    <row r="19" spans="2:10" x14ac:dyDescent="0.3">
      <c r="B19">
        <v>0.09</v>
      </c>
      <c r="C19">
        <f t="shared" si="5"/>
        <v>7.8313530125397518E-2</v>
      </c>
      <c r="D19">
        <f t="shared" si="6"/>
        <v>-0.42057257228695699</v>
      </c>
      <c r="E19">
        <f t="shared" si="7"/>
        <v>-7.8313530125397515</v>
      </c>
      <c r="F19" s="5">
        <f t="shared" si="0"/>
        <v>8.0424277521087204E-2</v>
      </c>
      <c r="G19">
        <f t="shared" si="1"/>
        <v>-0.42023419572966381</v>
      </c>
      <c r="H19" s="5">
        <f t="shared" si="2"/>
        <v>0.32340322073944261</v>
      </c>
      <c r="I19" s="5">
        <f t="shared" si="3"/>
        <v>0.17659677926055739</v>
      </c>
      <c r="J19" s="5">
        <f t="shared" si="4"/>
        <v>0.5</v>
      </c>
    </row>
    <row r="20" spans="2:10" x14ac:dyDescent="0.3">
      <c r="B20">
        <v>0.1</v>
      </c>
      <c r="C20">
        <f t="shared" si="5"/>
        <v>7.3716236751900963E-2</v>
      </c>
      <c r="D20">
        <f t="shared" si="6"/>
        <v>-0.45972933734965576</v>
      </c>
      <c r="E20">
        <f t="shared" si="7"/>
        <v>-7.3716236751900963</v>
      </c>
      <c r="F20" s="5">
        <f t="shared" si="0"/>
        <v>7.6024459707563011E-2</v>
      </c>
      <c r="G20">
        <f t="shared" si="1"/>
        <v>-0.45936268493278426</v>
      </c>
      <c r="H20" s="5">
        <f t="shared" si="2"/>
        <v>0.28898592369134357</v>
      </c>
      <c r="I20" s="5">
        <f t="shared" si="3"/>
        <v>0.21101407630865643</v>
      </c>
      <c r="J20" s="5">
        <f t="shared" si="4"/>
        <v>0.5</v>
      </c>
    </row>
    <row r="21" spans="2:10" x14ac:dyDescent="0.3">
      <c r="B21">
        <v>0.11</v>
      </c>
      <c r="C21">
        <f t="shared" si="5"/>
        <v>6.8750362194644907E-2</v>
      </c>
      <c r="D21">
        <f t="shared" si="6"/>
        <v>-0.49658745572560625</v>
      </c>
      <c r="E21">
        <f t="shared" si="7"/>
        <v>-6.8750362194644907</v>
      </c>
      <c r="F21" s="5">
        <f t="shared" si="0"/>
        <v>7.1244677953397048E-2</v>
      </c>
      <c r="G21">
        <f t="shared" si="1"/>
        <v>-0.49619531755734764</v>
      </c>
      <c r="H21" s="5">
        <f t="shared" si="2"/>
        <v>0.25379020683416298</v>
      </c>
      <c r="I21" s="5">
        <f t="shared" si="3"/>
        <v>0.24620979316583708</v>
      </c>
      <c r="J21" s="5">
        <f t="shared" si="4"/>
        <v>0.5</v>
      </c>
    </row>
    <row r="22" spans="2:10" x14ac:dyDescent="0.3">
      <c r="B22">
        <v>0.12</v>
      </c>
      <c r="C22">
        <f t="shared" si="5"/>
        <v>6.3440735826415628E-2</v>
      </c>
      <c r="D22">
        <f t="shared" si="6"/>
        <v>-0.53096263682292866</v>
      </c>
      <c r="E22">
        <f t="shared" si="7"/>
        <v>-6.3440735826415633</v>
      </c>
      <c r="F22" s="5">
        <f t="shared" si="0"/>
        <v>6.6108821211140978E-2</v>
      </c>
      <c r="G22">
        <f t="shared" si="1"/>
        <v>-0.53054800716209449</v>
      </c>
      <c r="H22" s="5">
        <f t="shared" si="2"/>
        <v>0.21851881209633017</v>
      </c>
      <c r="I22" s="5">
        <f t="shared" si="3"/>
        <v>0.28148118790366988</v>
      </c>
      <c r="J22" s="5">
        <f t="shared" si="4"/>
        <v>0.5</v>
      </c>
    </row>
    <row r="23" spans="2:10" x14ac:dyDescent="0.3">
      <c r="B23">
        <v>0.13</v>
      </c>
      <c r="C23">
        <f t="shared" si="5"/>
        <v>5.7813905779054257E-2</v>
      </c>
      <c r="D23">
        <f t="shared" si="6"/>
        <v>-0.56268300473613653</v>
      </c>
      <c r="E23">
        <f t="shared" si="7"/>
        <v>-5.7813905779054258</v>
      </c>
      <c r="F23" s="5">
        <f t="shared" si="0"/>
        <v>6.0642558066587637E-2</v>
      </c>
      <c r="G23">
        <f t="shared" si="1"/>
        <v>-0.56224906185517765</v>
      </c>
      <c r="H23" s="5">
        <f t="shared" si="2"/>
        <v>0.18387599244297267</v>
      </c>
      <c r="I23" s="5">
        <f t="shared" si="3"/>
        <v>0.31612400755702735</v>
      </c>
      <c r="J23" s="5">
        <f t="shared" si="4"/>
        <v>0.5</v>
      </c>
    </row>
    <row r="24" spans="2:10" x14ac:dyDescent="0.3">
      <c r="B24">
        <v>0.14000000000000001</v>
      </c>
      <c r="C24">
        <f t="shared" si="5"/>
        <v>5.1898006202797616E-2</v>
      </c>
      <c r="D24">
        <f t="shared" si="6"/>
        <v>-0.59158995762566369</v>
      </c>
      <c r="E24">
        <f t="shared" si="7"/>
        <v>-5.1898006202797617</v>
      </c>
      <c r="F24" s="5">
        <f t="shared" si="0"/>
        <v>5.4873208449309444E-2</v>
      </c>
      <c r="G24">
        <f t="shared" si="1"/>
        <v>-0.59114004239598905</v>
      </c>
      <c r="H24" s="5">
        <f t="shared" si="2"/>
        <v>0.15055345027606826</v>
      </c>
      <c r="I24" s="5">
        <f t="shared" si="3"/>
        <v>0.34944654972393174</v>
      </c>
      <c r="J24" s="5">
        <f t="shared" si="4"/>
        <v>0.5</v>
      </c>
    </row>
    <row r="25" spans="2:10" x14ac:dyDescent="0.3">
      <c r="B25">
        <v>0.15</v>
      </c>
      <c r="C25">
        <f t="shared" si="5"/>
        <v>4.5722616595527003E-2</v>
      </c>
      <c r="D25">
        <f t="shared" si="6"/>
        <v>-0.61753896072706249</v>
      </c>
      <c r="E25">
        <f t="shared" si="7"/>
        <v>-4.5722616595527006</v>
      </c>
      <c r="F25" s="5">
        <f t="shared" si="0"/>
        <v>4.8829607089917508E-2</v>
      </c>
      <c r="G25">
        <f t="shared" si="1"/>
        <v>-0.61707655406133688</v>
      </c>
      <c r="H25" s="5">
        <f t="shared" si="2"/>
        <v>0.11921652642778612</v>
      </c>
      <c r="I25" s="5">
        <f t="shared" si="3"/>
        <v>0.38078347357221404</v>
      </c>
      <c r="J25" s="5">
        <f t="shared" si="4"/>
        <v>0.50000000000000011</v>
      </c>
    </row>
    <row r="26" spans="2:10" x14ac:dyDescent="0.3">
      <c r="B26">
        <v>0.16</v>
      </c>
      <c r="C26">
        <f t="shared" si="5"/>
        <v>3.9318613905278736E-2</v>
      </c>
      <c r="D26">
        <f t="shared" si="6"/>
        <v>-0.64040026902482605</v>
      </c>
      <c r="E26">
        <f t="shared" si="7"/>
        <v>-3.9318613905278736</v>
      </c>
      <c r="F26" s="5">
        <f t="shared" si="0"/>
        <v>4.254195940647084E-2</v>
      </c>
      <c r="G26">
        <f t="shared" si="1"/>
        <v>-0.63992896831828883</v>
      </c>
      <c r="H26" s="5">
        <f t="shared" si="2"/>
        <v>9.0490915507090638E-2</v>
      </c>
      <c r="I26" s="5">
        <f t="shared" si="3"/>
        <v>0.40950908449290951</v>
      </c>
      <c r="J26" s="5">
        <f t="shared" si="4"/>
        <v>0.50000000000000011</v>
      </c>
    </row>
    <row r="27" spans="2:10" x14ac:dyDescent="0.3">
      <c r="B27">
        <v>0.17</v>
      </c>
      <c r="C27">
        <f t="shared" si="5"/>
        <v>3.2718018145504076E-2</v>
      </c>
      <c r="D27">
        <f t="shared" si="6"/>
        <v>-0.66005957597746545</v>
      </c>
      <c r="E27">
        <f t="shared" si="7"/>
        <v>-3.2718018145504075</v>
      </c>
      <c r="F27" s="5">
        <f t="shared" si="0"/>
        <v>3.6041690540303727E-2</v>
      </c>
      <c r="G27">
        <f t="shared" si="1"/>
        <v>-0.6595830706968222</v>
      </c>
      <c r="H27" s="5">
        <f t="shared" si="2"/>
        <v>6.4950172850150964E-2</v>
      </c>
      <c r="I27" s="5">
        <f t="shared" si="3"/>
        <v>0.43504982714984913</v>
      </c>
      <c r="J27" s="5">
        <f t="shared" si="4"/>
        <v>0.50000000000000011</v>
      </c>
    </row>
    <row r="28" spans="2:10" x14ac:dyDescent="0.3">
      <c r="B28">
        <v>0.18</v>
      </c>
      <c r="C28">
        <f t="shared" si="5"/>
        <v>2.5953832295001915E-2</v>
      </c>
      <c r="D28">
        <f t="shared" si="6"/>
        <v>-0.67641858505021746</v>
      </c>
      <c r="E28">
        <f t="shared" si="7"/>
        <v>-2.5953832295001913</v>
      </c>
      <c r="F28" s="5">
        <f t="shared" si="0"/>
        <v>2.9361288295777041E-2</v>
      </c>
      <c r="G28">
        <f t="shared" si="1"/>
        <v>-0.67594063162426721</v>
      </c>
      <c r="H28" s="5">
        <f t="shared" si="2"/>
        <v>4.3104262519386691E-2</v>
      </c>
      <c r="I28" s="5">
        <f t="shared" si="3"/>
        <v>0.4568957374806133</v>
      </c>
      <c r="J28" s="5">
        <f t="shared" si="4"/>
        <v>0.5</v>
      </c>
    </row>
    <row r="29" spans="2:10" x14ac:dyDescent="0.3">
      <c r="B29">
        <v>0.19</v>
      </c>
      <c r="C29">
        <f t="shared" si="5"/>
        <v>1.9059877283024725E-2</v>
      </c>
      <c r="D29">
        <f t="shared" si="6"/>
        <v>-0.68939550119771842</v>
      </c>
      <c r="E29">
        <f t="shared" si="7"/>
        <v>-1.9059877283024724</v>
      </c>
      <c r="F29" s="5">
        <f t="shared" si="0"/>
        <v>2.2534140768928086E-2</v>
      </c>
      <c r="G29">
        <f t="shared" si="1"/>
        <v>-0.68891989736855963</v>
      </c>
      <c r="H29" s="5">
        <f t="shared" si="2"/>
        <v>2.5389375009693346E-2</v>
      </c>
      <c r="I29" s="5">
        <f t="shared" si="3"/>
        <v>0.47461062499030676</v>
      </c>
      <c r="J29" s="5">
        <f t="shared" si="4"/>
        <v>0.50000000000000011</v>
      </c>
    </row>
    <row r="30" spans="2:10" x14ac:dyDescent="0.3">
      <c r="B30">
        <v>0.2</v>
      </c>
      <c r="C30">
        <f t="shared" si="5"/>
        <v>1.207062288463241E-2</v>
      </c>
      <c r="D30">
        <f t="shared" si="6"/>
        <v>-0.69892543983923083</v>
      </c>
      <c r="E30">
        <f t="shared" si="7"/>
        <v>-1.2070622884632409</v>
      </c>
      <c r="F30" s="5">
        <f t="shared" si="0"/>
        <v>1.5594369476537438E-2</v>
      </c>
      <c r="G30">
        <f t="shared" si="1"/>
        <v>-0.69845599863660845</v>
      </c>
      <c r="H30" s="5">
        <f t="shared" si="2"/>
        <v>1.2159217968538126E-2</v>
      </c>
      <c r="I30" s="5">
        <f t="shared" si="3"/>
        <v>0.48784078203146197</v>
      </c>
      <c r="J30" s="5">
        <f t="shared" si="4"/>
        <v>0.50000000000000011</v>
      </c>
    </row>
    <row r="31" spans="2:10" x14ac:dyDescent="0.3">
      <c r="B31">
        <v>0.21</v>
      </c>
      <c r="C31">
        <f t="shared" si="5"/>
        <v>5.0210153718169533E-3</v>
      </c>
      <c r="D31">
        <f t="shared" si="6"/>
        <v>-0.704960751281547</v>
      </c>
      <c r="E31">
        <f t="shared" si="7"/>
        <v>-0.50210153718169537</v>
      </c>
      <c r="F31" s="5">
        <f t="shared" si="0"/>
        <v>8.5766588196196404E-3</v>
      </c>
      <c r="G31">
        <f t="shared" si="1"/>
        <v>-0.70450127478564017</v>
      </c>
      <c r="H31" s="5">
        <f t="shared" si="2"/>
        <v>3.6779538254079684E-3</v>
      </c>
      <c r="I31" s="5">
        <f t="shared" si="3"/>
        <v>0.49632204617459208</v>
      </c>
      <c r="J31" s="5">
        <f t="shared" si="4"/>
        <v>0.5</v>
      </c>
    </row>
    <row r="32" spans="2:10" x14ac:dyDescent="0.3">
      <c r="B32">
        <v>0.22</v>
      </c>
      <c r="C32">
        <f t="shared" si="5"/>
        <v>-2.0536972178576071E-3</v>
      </c>
      <c r="D32">
        <f t="shared" si="6"/>
        <v>-0.70747125896745544</v>
      </c>
      <c r="E32">
        <f t="shared" si="7"/>
        <v>0.20536972178576071</v>
      </c>
      <c r="F32" s="5">
        <f t="shared" si="0"/>
        <v>1.516082733665187E-3</v>
      </c>
      <c r="G32">
        <f t="shared" si="1"/>
        <v>-0.70702551202713626</v>
      </c>
      <c r="H32" s="5">
        <f t="shared" si="2"/>
        <v>1.149253427658853E-4</v>
      </c>
      <c r="I32" s="5">
        <f t="shared" si="3"/>
        <v>0.4998850746572342</v>
      </c>
      <c r="J32" s="5">
        <f t="shared" si="4"/>
        <v>0.50000000000000011</v>
      </c>
    </row>
    <row r="33" spans="2:10" x14ac:dyDescent="0.3">
      <c r="B33">
        <v>0.23</v>
      </c>
      <c r="C33">
        <f t="shared" si="5"/>
        <v>-9.118141321442879E-3</v>
      </c>
      <c r="D33">
        <f t="shared" si="6"/>
        <v>-0.70644441035852668</v>
      </c>
      <c r="E33">
        <f t="shared" si="7"/>
        <v>0.91181413214428786</v>
      </c>
      <c r="F33" s="5">
        <f t="shared" si="0"/>
        <v>-5.5520706079782668E-3</v>
      </c>
      <c r="G33">
        <f t="shared" si="1"/>
        <v>-0.7060160944328403</v>
      </c>
      <c r="H33" s="5">
        <f t="shared" si="2"/>
        <v>1.5412744017988078E-3</v>
      </c>
      <c r="I33" s="5">
        <f t="shared" si="3"/>
        <v>0.49845872559820126</v>
      </c>
      <c r="J33" s="5">
        <f t="shared" si="4"/>
        <v>0.50000000000000011</v>
      </c>
    </row>
    <row r="34" spans="2:10" x14ac:dyDescent="0.3">
      <c r="B34">
        <v>0.24</v>
      </c>
      <c r="C34">
        <f t="shared" si="5"/>
        <v>-1.6136994718420918E-2</v>
      </c>
      <c r="D34">
        <f t="shared" si="6"/>
        <v>-0.7018853396978052</v>
      </c>
      <c r="E34">
        <f t="shared" si="7"/>
        <v>1.6136994718420918</v>
      </c>
      <c r="F34" s="5">
        <f t="shared" si="0"/>
        <v>-1.2592475161467942E-2</v>
      </c>
      <c r="G34">
        <f t="shared" si="1"/>
        <v>-0.70147806698812099</v>
      </c>
      <c r="H34" s="5">
        <f t="shared" si="2"/>
        <v>7.9285215346093542E-3</v>
      </c>
      <c r="I34" s="5">
        <f t="shared" si="3"/>
        <v>0.49207147846539073</v>
      </c>
      <c r="J34" s="5">
        <f t="shared" si="4"/>
        <v>0.50000000000000011</v>
      </c>
    </row>
    <row r="35" spans="2:10" x14ac:dyDescent="0.3">
      <c r="B35">
        <v>0.25</v>
      </c>
      <c r="C35">
        <f t="shared" si="5"/>
        <v>-2.3075163141806871E-2</v>
      </c>
      <c r="D35">
        <f t="shared" si="6"/>
        <v>-0.69381684233859475</v>
      </c>
      <c r="E35">
        <f t="shared" si="7"/>
        <v>2.3075163141806869</v>
      </c>
      <c r="F35" s="5">
        <f t="shared" si="0"/>
        <v>-1.956994356910156E-2</v>
      </c>
      <c r="G35">
        <f t="shared" si="1"/>
        <v>-0.69343411037755354</v>
      </c>
      <c r="H35" s="5">
        <f t="shared" si="2"/>
        <v>1.9149134564890976E-2</v>
      </c>
      <c r="I35" s="5">
        <f t="shared" si="3"/>
        <v>0.48085086543510908</v>
      </c>
      <c r="J35" s="5">
        <f t="shared" si="4"/>
        <v>0.5</v>
      </c>
    </row>
    <row r="36" spans="2:10" x14ac:dyDescent="0.3">
      <c r="B36">
        <v>0.26</v>
      </c>
      <c r="C36">
        <f t="shared" si="5"/>
        <v>-2.9897955749483791E-2</v>
      </c>
      <c r="D36">
        <f t="shared" si="6"/>
        <v>-0.6822792607676913</v>
      </c>
      <c r="E36">
        <f t="shared" si="7"/>
        <v>2.9897955749483791</v>
      </c>
      <c r="F36" s="5">
        <f t="shared" si="0"/>
        <v>-2.6449603022810922E-2</v>
      </c>
      <c r="G36">
        <f t="shared" si="1"/>
        <v>-0.68192442762874073</v>
      </c>
      <c r="H36" s="5">
        <f t="shared" si="2"/>
        <v>3.4979075003214434E-2</v>
      </c>
      <c r="I36" s="5">
        <f t="shared" si="3"/>
        <v>0.46502092499678566</v>
      </c>
      <c r="J36" s="5">
        <f t="shared" si="4"/>
        <v>0.50000000000000011</v>
      </c>
    </row>
    <row r="37" spans="2:10" x14ac:dyDescent="0.3">
      <c r="B37">
        <v>0.27</v>
      </c>
      <c r="C37">
        <f t="shared" si="5"/>
        <v>-3.6571258578413292E-2</v>
      </c>
      <c r="D37">
        <f t="shared" si="6"/>
        <v>-0.66733028289294938</v>
      </c>
      <c r="E37">
        <f t="shared" si="7"/>
        <v>3.6571258578413293</v>
      </c>
      <c r="F37" s="5">
        <f t="shared" si="0"/>
        <v>-3.3197069555562793E-2</v>
      </c>
      <c r="G37">
        <f t="shared" si="1"/>
        <v>-0.6670065431809169</v>
      </c>
      <c r="H37" s="5">
        <f t="shared" si="2"/>
        <v>5.5102271353843706E-2</v>
      </c>
      <c r="I37" s="5">
        <f t="shared" si="3"/>
        <v>0.44489772864615634</v>
      </c>
      <c r="J37" s="5">
        <f t="shared" si="4"/>
        <v>0.5</v>
      </c>
    </row>
    <row r="38" spans="2:10" x14ac:dyDescent="0.3">
      <c r="B38">
        <v>0.28000000000000003</v>
      </c>
      <c r="C38">
        <f t="shared" si="5"/>
        <v>-4.3061705114450725E-2</v>
      </c>
      <c r="D38">
        <f t="shared" si="6"/>
        <v>-0.64904465360374275</v>
      </c>
      <c r="E38">
        <f t="shared" si="7"/>
        <v>4.3061705114450728</v>
      </c>
      <c r="F38" s="5">
        <f t="shared" si="0"/>
        <v>-3.9778619889572688E-2</v>
      </c>
      <c r="G38">
        <f t="shared" si="1"/>
        <v>-0.64875501538257463</v>
      </c>
      <c r="H38" s="5">
        <f t="shared" si="2"/>
        <v>7.9116930015955392E-2</v>
      </c>
      <c r="I38" s="5">
        <f t="shared" si="3"/>
        <v>0.42088306998404462</v>
      </c>
      <c r="J38" s="5">
        <f t="shared" si="4"/>
        <v>0.5</v>
      </c>
    </row>
    <row r="39" spans="2:10" x14ac:dyDescent="0.3">
      <c r="B39">
        <v>0.28999999999999998</v>
      </c>
      <c r="C39">
        <f t="shared" si="5"/>
        <v>-4.9336843124915868E-2</v>
      </c>
      <c r="D39">
        <f t="shared" si="6"/>
        <v>-0.62751380104651744</v>
      </c>
      <c r="E39">
        <f t="shared" si="7"/>
        <v>4.9336843124915868</v>
      </c>
      <c r="F39" s="5">
        <f t="shared" si="0"/>
        <v>-4.6161359982448663E-2</v>
      </c>
      <c r="G39">
        <f t="shared" si="1"/>
        <v>-0.62726106385502634</v>
      </c>
      <c r="H39" s="5">
        <f t="shared" si="2"/>
        <v>0.10654355777146064</v>
      </c>
      <c r="I39" s="5">
        <f t="shared" si="3"/>
        <v>0.39345644222853943</v>
      </c>
      <c r="J39" s="5">
        <f t="shared" si="4"/>
        <v>0.50000000000000011</v>
      </c>
    </row>
    <row r="40" spans="2:10" x14ac:dyDescent="0.3">
      <c r="B40">
        <v>0.3</v>
      </c>
      <c r="C40">
        <f t="shared" si="5"/>
        <v>-5.5365296919756467E-2</v>
      </c>
      <c r="D40">
        <f t="shared" si="6"/>
        <v>-0.60284537948405947</v>
      </c>
      <c r="E40">
        <f t="shared" si="7"/>
        <v>5.5365296919756464</v>
      </c>
      <c r="F40" s="5">
        <f t="shared" si="0"/>
        <v>-5.2313389428885561E-2</v>
      </c>
      <c r="G40">
        <f t="shared" si="1"/>
        <v>-0.60263211358430624</v>
      </c>
      <c r="H40" s="5">
        <f t="shared" si="2"/>
        <v>0.13683453567691178</v>
      </c>
      <c r="I40" s="5">
        <f t="shared" si="3"/>
        <v>0.36316546432308816</v>
      </c>
      <c r="J40" s="5">
        <f t="shared" si="4"/>
        <v>0.49999999999999994</v>
      </c>
    </row>
    <row r="41" spans="2:10" x14ac:dyDescent="0.3">
      <c r="B41">
        <v>0.31</v>
      </c>
      <c r="C41">
        <f t="shared" si="5"/>
        <v>-6.1116924229998287E-2</v>
      </c>
      <c r="D41">
        <f t="shared" si="6"/>
        <v>-0.57516273102418125</v>
      </c>
      <c r="E41">
        <f t="shared" si="7"/>
        <v>6.1116924229998286</v>
      </c>
      <c r="F41" s="5">
        <f t="shared" si="0"/>
        <v>-5.8203960896243301E-2</v>
      </c>
      <c r="G41">
        <f t="shared" si="1"/>
        <v>-0.57499125802000595</v>
      </c>
      <c r="H41" s="5">
        <f t="shared" si="2"/>
        <v>0.16938505320057096</v>
      </c>
      <c r="I41" s="5">
        <f t="shared" si="3"/>
        <v>0.33061494679942904</v>
      </c>
      <c r="J41" s="5">
        <f t="shared" si="4"/>
        <v>0.5</v>
      </c>
    </row>
    <row r="42" spans="2:10" x14ac:dyDescent="0.3">
      <c r="B42">
        <v>0.32</v>
      </c>
      <c r="C42">
        <f t="shared" si="5"/>
        <v>-6.6562966919090111E-2</v>
      </c>
      <c r="D42">
        <f t="shared" si="6"/>
        <v>-0.54460426890918212</v>
      </c>
      <c r="E42">
        <f t="shared" si="7"/>
        <v>6.6562966919090112</v>
      </c>
      <c r="F42" s="5">
        <f t="shared" si="0"/>
        <v>-6.380363379716375E-2</v>
      </c>
      <c r="G42">
        <f t="shared" si="1"/>
        <v>-0.54447664386442807</v>
      </c>
      <c r="H42" s="5">
        <f t="shared" si="2"/>
        <v>0.20354518428612883</v>
      </c>
      <c r="I42" s="5">
        <f t="shared" si="3"/>
        <v>0.29645481571387122</v>
      </c>
      <c r="J42" s="5">
        <f t="shared" si="4"/>
        <v>0.5</v>
      </c>
    </row>
    <row r="43" spans="2:10" x14ac:dyDescent="0.3">
      <c r="B43">
        <v>0.33</v>
      </c>
      <c r="C43">
        <f t="shared" si="5"/>
        <v>-7.1676194773586485E-2</v>
      </c>
      <c r="D43">
        <f t="shared" si="6"/>
        <v>-0.51132278544963705</v>
      </c>
      <c r="E43">
        <f t="shared" si="7"/>
        <v>7.1676194773586488</v>
      </c>
      <c r="F43" s="5">
        <f t="shared" si="0"/>
        <v>-6.9084421431183415E-2</v>
      </c>
      <c r="G43">
        <f t="shared" si="1"/>
        <v>-0.51124078062683176</v>
      </c>
      <c r="H43" s="5">
        <f t="shared" si="2"/>
        <v>0.23863286422406774</v>
      </c>
      <c r="I43" s="5">
        <f t="shared" si="3"/>
        <v>0.26136713577593229</v>
      </c>
      <c r="J43" s="5">
        <f t="shared" si="4"/>
        <v>0.5</v>
      </c>
    </row>
    <row r="44" spans="2:10" x14ac:dyDescent="0.3">
      <c r="B44">
        <v>0.34</v>
      </c>
      <c r="C44">
        <f t="shared" si="5"/>
        <v>-7.6431041654214923E-2</v>
      </c>
      <c r="D44">
        <f t="shared" si="6"/>
        <v>-0.47548468806284377</v>
      </c>
      <c r="E44">
        <f t="shared" si="7"/>
        <v>7.6431041654214926</v>
      </c>
      <c r="F44" s="5">
        <f t="shared" si="0"/>
        <v>-7.4019930859939617E-2</v>
      </c>
      <c r="G44">
        <f t="shared" si="1"/>
        <v>-0.47544977839356273</v>
      </c>
      <c r="H44" s="5">
        <f t="shared" si="2"/>
        <v>0.27394750822551206</v>
      </c>
      <c r="I44" s="5">
        <f t="shared" si="3"/>
        <v>0.22605249177448791</v>
      </c>
      <c r="J44" s="5">
        <f t="shared" si="4"/>
        <v>0.5</v>
      </c>
    </row>
    <row r="45" spans="2:10" x14ac:dyDescent="0.3">
      <c r="B45">
        <v>0.35000000000000003</v>
      </c>
      <c r="C45">
        <f t="shared" si="5"/>
        <v>-8.0803733326572286E-2</v>
      </c>
      <c r="D45">
        <f t="shared" si="6"/>
        <v>-0.43726916723573628</v>
      </c>
      <c r="E45">
        <f t="shared" si="7"/>
        <v>8.0803733326572278</v>
      </c>
      <c r="F45" s="5">
        <f t="shared" si="0"/>
        <v>-7.8585494816886384E-2</v>
      </c>
      <c r="G45">
        <f t="shared" si="1"/>
        <v>-0.43728251762362536</v>
      </c>
      <c r="H45" s="5">
        <f t="shared" si="2"/>
        <v>0.30878399978074383</v>
      </c>
      <c r="I45" s="5">
        <f t="shared" si="3"/>
        <v>0.19121600021925622</v>
      </c>
      <c r="J45" s="5">
        <f t="shared" si="4"/>
        <v>0.5</v>
      </c>
    </row>
    <row r="46" spans="2:10" x14ac:dyDescent="0.3">
      <c r="B46">
        <v>0.36</v>
      </c>
      <c r="C46">
        <f t="shared" si="5"/>
        <v>-8.4772406332296768E-2</v>
      </c>
      <c r="D46">
        <f t="shared" si="6"/>
        <v>-0.39686730057245034</v>
      </c>
      <c r="E46">
        <f t="shared" si="7"/>
        <v>8.4772406332296768</v>
      </c>
      <c r="F46" s="5">
        <f t="shared" si="0"/>
        <v>-8.2758294992245338E-2</v>
      </c>
      <c r="G46">
        <f t="shared" si="1"/>
        <v>-0.3969297551189947</v>
      </c>
      <c r="H46" s="5">
        <f t="shared" si="2"/>
        <v>0.34244676950117503</v>
      </c>
      <c r="I46" s="5">
        <f t="shared" si="3"/>
        <v>0.15755323049882511</v>
      </c>
      <c r="J46" s="5">
        <f t="shared" si="4"/>
        <v>0.50000000000000011</v>
      </c>
    </row>
    <row r="47" spans="2:10" x14ac:dyDescent="0.3">
      <c r="B47">
        <v>0.37</v>
      </c>
      <c r="C47">
        <f t="shared" si="5"/>
        <v>-8.8317217306359788E-2</v>
      </c>
      <c r="D47">
        <f t="shared" si="6"/>
        <v>-0.3544810974063019</v>
      </c>
      <c r="E47">
        <f t="shared" si="7"/>
        <v>8.8317217306359783</v>
      </c>
      <c r="F47" s="5">
        <f t="shared" si="0"/>
        <v>-8.6517476077024716E-2</v>
      </c>
      <c r="G47">
        <f t="shared" si="1"/>
        <v>-0.35459317063794799</v>
      </c>
      <c r="H47" s="5">
        <f t="shared" si="2"/>
        <v>0.37426368333692722</v>
      </c>
      <c r="I47" s="5">
        <f t="shared" si="3"/>
        <v>0.12573631666307289</v>
      </c>
      <c r="J47" s="5">
        <f t="shared" si="4"/>
        <v>0.50000000000000011</v>
      </c>
    </row>
    <row r="48" spans="2:10" x14ac:dyDescent="0.3">
      <c r="B48">
        <v>0.38</v>
      </c>
      <c r="C48">
        <f t="shared" si="5"/>
        <v>-9.1420442193891005E-2</v>
      </c>
      <c r="D48">
        <f t="shared" si="6"/>
        <v>-0.31032248875312196</v>
      </c>
      <c r="E48">
        <f t="shared" si="7"/>
        <v>9.1420442193891009</v>
      </c>
      <c r="F48" s="5">
        <f t="shared" si="0"/>
        <v>-8.9844249996122671E-2</v>
      </c>
      <c r="G48">
        <f t="shared" si="1"/>
        <v>-0.31048435891637222</v>
      </c>
      <c r="H48" s="5">
        <f t="shared" si="2"/>
        <v>0.4035994628682894</v>
      </c>
      <c r="I48" s="5">
        <f t="shared" si="3"/>
        <v>9.6400537131710637E-2</v>
      </c>
      <c r="J48" s="5">
        <f t="shared" si="4"/>
        <v>0.5</v>
      </c>
    </row>
    <row r="49" spans="2:10" x14ac:dyDescent="0.3">
      <c r="B49">
        <v>0.39</v>
      </c>
      <c r="C49">
        <f t="shared" si="5"/>
        <v>-9.4066564870452771E-2</v>
      </c>
      <c r="D49">
        <f t="shared" si="6"/>
        <v>-0.2646122676561764</v>
      </c>
      <c r="E49">
        <f t="shared" si="7"/>
        <v>9.4066564870452769</v>
      </c>
      <c r="F49" s="5">
        <f t="shared" si="0"/>
        <v>-9.2721989809567723E-2</v>
      </c>
      <c r="G49">
        <f t="shared" si="1"/>
        <v>-0.26482377213483133</v>
      </c>
      <c r="H49" s="5">
        <f t="shared" si="2"/>
        <v>0.42986836971227904</v>
      </c>
      <c r="I49" s="5">
        <f t="shared" si="3"/>
        <v>7.013163028772107E-2</v>
      </c>
      <c r="J49" s="5">
        <f t="shared" si="4"/>
        <v>0.50000000000000011</v>
      </c>
    </row>
    <row r="50" spans="2:10" x14ac:dyDescent="0.3">
      <c r="B50">
        <v>0.4</v>
      </c>
      <c r="C50">
        <f t="shared" si="5"/>
        <v>-9.6242354722662266E-2</v>
      </c>
      <c r="D50">
        <f t="shared" si="6"/>
        <v>-0.21757898522094998</v>
      </c>
      <c r="E50">
        <f t="shared" si="7"/>
        <v>9.6242354722662267</v>
      </c>
      <c r="F50" s="5">
        <f t="shared" si="0"/>
        <v>-9.513631281258475E-2</v>
      </c>
      <c r="G50">
        <f t="shared" si="1"/>
        <v>-0.217839618116864</v>
      </c>
      <c r="H50" s="5">
        <f t="shared" si="2"/>
        <v>0.45254590077869888</v>
      </c>
      <c r="I50" s="5">
        <f t="shared" si="3"/>
        <v>4.7454099221301144E-2</v>
      </c>
      <c r="J50" s="5">
        <f t="shared" si="4"/>
        <v>0.5</v>
      </c>
    </row>
    <row r="51" spans="2:10" x14ac:dyDescent="0.3">
      <c r="B51">
        <v>0.41000000000000003</v>
      </c>
      <c r="C51">
        <f t="shared" si="5"/>
        <v>-9.7936932801258453E-2</v>
      </c>
      <c r="D51">
        <f t="shared" si="6"/>
        <v>-0.16945780785961881</v>
      </c>
      <c r="E51">
        <f t="shared" si="7"/>
        <v>9.7936932801258454</v>
      </c>
      <c r="F51" s="5">
        <f t="shared" si="0"/>
        <v>-9.707515241916008E-2</v>
      </c>
      <c r="G51">
        <f t="shared" si="1"/>
        <v>-0.16976671976521779</v>
      </c>
      <c r="H51" s="5">
        <f t="shared" si="2"/>
        <v>0.4711792608601581</v>
      </c>
      <c r="I51" s="5">
        <f t="shared" si="3"/>
        <v>2.8820739139841987E-2</v>
      </c>
      <c r="J51" s="5">
        <f t="shared" si="4"/>
        <v>0.50000000000000011</v>
      </c>
    </row>
    <row r="52" spans="2:10" x14ac:dyDescent="0.3">
      <c r="B52">
        <v>0.42</v>
      </c>
      <c r="C52">
        <f t="shared" si="5"/>
        <v>-9.9141826215848342E-2</v>
      </c>
      <c r="D52">
        <f t="shared" si="6"/>
        <v>-0.12048934145898982</v>
      </c>
      <c r="E52">
        <f t="shared" si="7"/>
        <v>9.9141826215848337</v>
      </c>
      <c r="F52" s="5">
        <f t="shared" si="0"/>
        <v>-9.8528818469836812E-2</v>
      </c>
      <c r="G52">
        <f t="shared" si="1"/>
        <v>-0.1208453414364708</v>
      </c>
      <c r="H52" s="5">
        <f t="shared" si="2"/>
        <v>0.48539640345310281</v>
      </c>
      <c r="I52" s="5">
        <f t="shared" si="3"/>
        <v>1.4603596546897206E-2</v>
      </c>
      <c r="J52" s="5">
        <f t="shared" si="4"/>
        <v>0.5</v>
      </c>
    </row>
    <row r="53" spans="2:10" x14ac:dyDescent="0.3">
      <c r="B53">
        <v>0.43</v>
      </c>
      <c r="C53">
        <f t="shared" si="5"/>
        <v>-9.9851010499359003E-2</v>
      </c>
      <c r="D53">
        <f t="shared" si="6"/>
        <v>-7.0918428351065599E-2</v>
      </c>
      <c r="E53">
        <f t="shared" si="7"/>
        <v>9.985101049935901</v>
      </c>
      <c r="F53" s="5">
        <f t="shared" si="0"/>
        <v>-9.9490045662327858E-2</v>
      </c>
      <c r="G53">
        <f t="shared" si="1"/>
        <v>-7.1319988119712352E-2</v>
      </c>
      <c r="H53" s="5">
        <f t="shared" si="2"/>
        <v>0.49491345929460412</v>
      </c>
      <c r="I53" s="5">
        <f t="shared" si="3"/>
        <v>5.0865407053959115E-3</v>
      </c>
      <c r="J53" s="5">
        <f t="shared" si="4"/>
        <v>0.5</v>
      </c>
    </row>
    <row r="54" spans="2:10" x14ac:dyDescent="0.3">
      <c r="B54">
        <v>0.44</v>
      </c>
      <c r="C54">
        <f t="shared" si="5"/>
        <v>-0.10006093973037286</v>
      </c>
      <c r="D54">
        <f t="shared" si="6"/>
        <v>-2.0992923101386049E-2</v>
      </c>
      <c r="E54">
        <f t="shared" si="7"/>
        <v>10.006093973037286</v>
      </c>
      <c r="F54" s="5">
        <f t="shared" si="0"/>
        <v>-9.9954029862893645E-2</v>
      </c>
      <c r="G54">
        <f t="shared" si="1"/>
        <v>-2.1438183420902587E-2</v>
      </c>
      <c r="H54" s="5">
        <f t="shared" si="2"/>
        <v>0.49954040429161173</v>
      </c>
      <c r="I54" s="5">
        <f t="shared" si="3"/>
        <v>4.5959570838826253E-4</v>
      </c>
      <c r="J54" s="5">
        <f t="shared" si="4"/>
        <v>0.5</v>
      </c>
    </row>
    <row r="55" spans="2:10" x14ac:dyDescent="0.3">
      <c r="B55">
        <v>0.45</v>
      </c>
      <c r="C55">
        <f t="shared" si="5"/>
        <v>-9.9770564262734854E-2</v>
      </c>
      <c r="D55">
        <f t="shared" si="6"/>
        <v>2.9037546763800423E-2</v>
      </c>
      <c r="E55">
        <f t="shared" si="7"/>
        <v>9.9770564262734851</v>
      </c>
      <c r="F55" s="5">
        <f t="shared" si="0"/>
        <v>-9.9918452117004022E-2</v>
      </c>
      <c r="G55">
        <f t="shared" si="1"/>
        <v>2.855076753957304E-2</v>
      </c>
      <c r="H55" s="5">
        <f t="shared" si="2"/>
        <v>0.49918485367290127</v>
      </c>
      <c r="I55" s="5">
        <f t="shared" si="3"/>
        <v>8.1514632709873763E-4</v>
      </c>
      <c r="J55" s="5">
        <f t="shared" si="4"/>
        <v>0.5</v>
      </c>
    </row>
    <row r="56" spans="2:10" x14ac:dyDescent="0.3">
      <c r="B56">
        <v>0.46</v>
      </c>
      <c r="C56">
        <f t="shared" si="5"/>
        <v>-9.8981335973783169E-2</v>
      </c>
      <c r="D56">
        <f t="shared" si="6"/>
        <v>7.8922828895167885E-2</v>
      </c>
      <c r="E56">
        <f t="shared" si="7"/>
        <v>9.8981335973783171</v>
      </c>
      <c r="F56" s="5">
        <f t="shared" si="0"/>
        <v>-9.9383490239280489E-2</v>
      </c>
      <c r="G56">
        <f t="shared" si="1"/>
        <v>7.8397024133203611E-2</v>
      </c>
      <c r="H56" s="5">
        <f t="shared" si="2"/>
        <v>0.49385390660705802</v>
      </c>
      <c r="I56" s="5">
        <f t="shared" si="3"/>
        <v>6.1460933929421094E-3</v>
      </c>
      <c r="J56" s="5">
        <f t="shared" si="4"/>
        <v>0.50000000000000011</v>
      </c>
    </row>
    <row r="57" spans="2:10" x14ac:dyDescent="0.3">
      <c r="B57">
        <v>0.47000000000000003</v>
      </c>
      <c r="C57">
        <f t="shared" si="5"/>
        <v>-9.7697201004962569E-2</v>
      </c>
      <c r="D57">
        <f t="shared" si="6"/>
        <v>0.1284134968820595</v>
      </c>
      <c r="E57">
        <f t="shared" si="7"/>
        <v>9.7697201004962562</v>
      </c>
      <c r="F57" s="5">
        <f t="shared" si="0"/>
        <v>-9.8351817924793472E-2</v>
      </c>
      <c r="G57">
        <f t="shared" si="1"/>
        <v>0.12785145890608302</v>
      </c>
      <c r="H57" s="5">
        <f t="shared" si="2"/>
        <v>0.48365400445558637</v>
      </c>
      <c r="I57" s="5">
        <f t="shared" si="3"/>
        <v>1.6345995544413836E-2</v>
      </c>
      <c r="J57" s="5">
        <f t="shared" si="4"/>
        <v>0.50000000000000022</v>
      </c>
    </row>
    <row r="58" spans="2:10" x14ac:dyDescent="0.3">
      <c r="B58">
        <v>0.48</v>
      </c>
      <c r="C58">
        <f t="shared" si="5"/>
        <v>-9.5924580031117174E-2</v>
      </c>
      <c r="D58">
        <f t="shared" si="6"/>
        <v>0.17726209738454055</v>
      </c>
      <c r="E58">
        <f t="shared" si="7"/>
        <v>9.5924580031117177</v>
      </c>
      <c r="F58" s="5">
        <f t="shared" si="0"/>
        <v>-9.6828591386156265E-2</v>
      </c>
      <c r="G58">
        <f t="shared" si="1"/>
        <v>0.17666690269724919</v>
      </c>
      <c r="H58" s="5">
        <f t="shared" si="2"/>
        <v>0.46878880549136076</v>
      </c>
      <c r="I58" s="5">
        <f t="shared" si="3"/>
        <v>3.1211194508639312E-2</v>
      </c>
      <c r="J58" s="5">
        <f t="shared" si="4"/>
        <v>0.50000000000000011</v>
      </c>
    </row>
    <row r="59" spans="2:10" x14ac:dyDescent="0.3">
      <c r="B59">
        <v>0.49</v>
      </c>
      <c r="C59">
        <f t="shared" si="5"/>
        <v>-9.3672336157116176E-2</v>
      </c>
      <c r="D59">
        <f t="shared" si="6"/>
        <v>0.22522438740009917</v>
      </c>
      <c r="E59">
        <f t="shared" si="7"/>
        <v>9.3672336157116174</v>
      </c>
      <c r="F59" s="5">
        <f t="shared" si="0"/>
        <v>-9.482142358320228E-2</v>
      </c>
      <c r="G59">
        <f t="shared" si="1"/>
        <v>0.2245993799696395</v>
      </c>
      <c r="H59" s="5">
        <f t="shared" si="2"/>
        <v>0.44955511851725349</v>
      </c>
      <c r="I59" s="5">
        <f t="shared" si="3"/>
        <v>5.0444881482746499E-2</v>
      </c>
      <c r="J59" s="5">
        <f t="shared" si="4"/>
        <v>0.5</v>
      </c>
    </row>
    <row r="60" spans="2:10" x14ac:dyDescent="0.3">
      <c r="B60">
        <v>0.5</v>
      </c>
      <c r="C60">
        <f t="shared" si="5"/>
        <v>-9.0951730602329597E-2</v>
      </c>
      <c r="D60">
        <f t="shared" si="6"/>
        <v>0.27206055547865732</v>
      </c>
      <c r="E60">
        <f t="shared" si="7"/>
        <v>9.095173060232959</v>
      </c>
      <c r="F60" s="5">
        <f t="shared" si="0"/>
        <v>-9.2340346174043617E-2</v>
      </c>
      <c r="G60">
        <f t="shared" si="1"/>
        <v>0.27140932817957725</v>
      </c>
      <c r="H60" s="5">
        <f t="shared" si="2"/>
        <v>0.42633697657711056</v>
      </c>
      <c r="I60" s="5">
        <f t="shared" si="3"/>
        <v>7.3663023422889468E-2</v>
      </c>
      <c r="J60" s="5">
        <f t="shared" si="4"/>
        <v>0.5</v>
      </c>
    </row>
    <row r="61" spans="2:10" x14ac:dyDescent="0.3">
      <c r="B61">
        <v>0.51</v>
      </c>
      <c r="C61">
        <f t="shared" si="5"/>
        <v>-8.7776366394531374E-2</v>
      </c>
      <c r="D61">
        <f t="shared" si="6"/>
        <v>0.31753642077982214</v>
      </c>
      <c r="E61">
        <f t="shared" si="7"/>
        <v>8.7776366394531369</v>
      </c>
      <c r="F61" s="5">
        <f t="shared" si="0"/>
        <v>-8.9397759377676161E-2</v>
      </c>
      <c r="G61">
        <f t="shared" si="1"/>
        <v>0.31686279509048665</v>
      </c>
      <c r="H61" s="5">
        <f t="shared" si="2"/>
        <v>0.39959796908744427</v>
      </c>
      <c r="I61" s="5">
        <f t="shared" si="3"/>
        <v>0.10040203091255573</v>
      </c>
      <c r="J61" s="5">
        <f t="shared" si="4"/>
        <v>0.5</v>
      </c>
    </row>
    <row r="62" spans="2:10" x14ac:dyDescent="0.3">
      <c r="B62">
        <v>0.52</v>
      </c>
      <c r="C62">
        <f t="shared" si="5"/>
        <v>-8.4162120354760492E-2</v>
      </c>
      <c r="D62">
        <f t="shared" si="6"/>
        <v>0.36142460397708787</v>
      </c>
      <c r="E62">
        <f t="shared" si="7"/>
        <v>8.4162120354760486</v>
      </c>
      <c r="F62" s="5">
        <f t="shared" si="0"/>
        <v>-8.6008369998714237E-2</v>
      </c>
      <c r="G62">
        <f t="shared" si="1"/>
        <v>0.36073260804675494</v>
      </c>
      <c r="H62" s="5">
        <f t="shared" si="2"/>
        <v>0.36987198549178635</v>
      </c>
      <c r="I62" s="5">
        <f t="shared" si="3"/>
        <v>0.13012801450821374</v>
      </c>
      <c r="J62" s="5">
        <f t="shared" si="4"/>
        <v>0.50000000000000011</v>
      </c>
    </row>
    <row r="63" spans="2:10" x14ac:dyDescent="0.3">
      <c r="B63">
        <v>0.53</v>
      </c>
      <c r="C63">
        <f t="shared" si="5"/>
        <v>-8.0127063713215804E-2</v>
      </c>
      <c r="D63">
        <f t="shared" si="6"/>
        <v>0.40350566415446815</v>
      </c>
      <c r="E63">
        <f t="shared" si="7"/>
        <v>8.0127063713215811</v>
      </c>
      <c r="F63" s="5">
        <f t="shared" si="0"/>
        <v>-8.2189117924001562E-2</v>
      </c>
      <c r="G63">
        <f t="shared" si="1"/>
        <v>0.40279950936381281</v>
      </c>
      <c r="H63" s="5">
        <f t="shared" si="2"/>
        <v>0.33775255525627174</v>
      </c>
      <c r="I63" s="5">
        <f t="shared" si="3"/>
        <v>0.16224744474372832</v>
      </c>
      <c r="J63" s="5">
        <f t="shared" si="4"/>
        <v>0.5</v>
      </c>
    </row>
    <row r="64" spans="2:10" x14ac:dyDescent="0.3">
      <c r="B64">
        <v>0.54</v>
      </c>
      <c r="C64">
        <f t="shared" si="5"/>
        <v>-7.5691371753105044E-2</v>
      </c>
      <c r="D64">
        <f t="shared" si="6"/>
        <v>0.44356919601107608</v>
      </c>
      <c r="E64">
        <f t="shared" si="7"/>
        <v>7.5691371753105043</v>
      </c>
      <c r="F64" s="5">
        <f t="shared" si="0"/>
        <v>-7.7959091458462526E-2</v>
      </c>
      <c r="G64">
        <f t="shared" si="1"/>
        <v>0.44285325215984783</v>
      </c>
      <c r="H64" s="5">
        <f t="shared" si="2"/>
        <v>0.30388099705144628</v>
      </c>
      <c r="I64" s="5">
        <f t="shared" si="3"/>
        <v>0.19611900294855378</v>
      </c>
      <c r="J64" s="5">
        <f t="shared" si="4"/>
        <v>0.5</v>
      </c>
    </row>
    <row r="65" spans="2:10" x14ac:dyDescent="0.3">
      <c r="B65">
        <v>0.55000000000000004</v>
      </c>
      <c r="C65">
        <f t="shared" si="5"/>
        <v>-7.0877222934228754E-2</v>
      </c>
      <c r="D65">
        <f t="shared" si="6"/>
        <v>0.48141488188762865</v>
      </c>
      <c r="E65">
        <f t="shared" si="7"/>
        <v>7.0877222934228756</v>
      </c>
      <c r="F65" s="5">
        <f t="shared" si="0"/>
        <v>-7.3339431923338361E-2</v>
      </c>
      <c r="G65">
        <f t="shared" si="1"/>
        <v>0.48069365115227075</v>
      </c>
      <c r="H65" s="5">
        <f t="shared" si="2"/>
        <v>0.26893361374189906</v>
      </c>
      <c r="I65" s="5">
        <f t="shared" si="3"/>
        <v>0.23106638625810097</v>
      </c>
      <c r="J65" s="5">
        <f t="shared" si="4"/>
        <v>0.5</v>
      </c>
    </row>
    <row r="66" spans="2:10" x14ac:dyDescent="0.3">
      <c r="B66">
        <v>0.56000000000000005</v>
      </c>
      <c r="C66">
        <f t="shared" si="5"/>
        <v>-6.5708688000681317E-2</v>
      </c>
      <c r="D66">
        <f t="shared" si="6"/>
        <v>0.51685349335474307</v>
      </c>
      <c r="E66">
        <f t="shared" si="7"/>
        <v>6.5708688000681317</v>
      </c>
      <c r="F66" s="5">
        <f t="shared" si="0"/>
        <v>-6.8353227993617843E-2</v>
      </c>
      <c r="G66">
        <f t="shared" si="1"/>
        <v>0.51613158316714636</v>
      </c>
      <c r="H66" s="5">
        <f t="shared" si="2"/>
        <v>0.23360818885737508</v>
      </c>
      <c r="I66" s="5">
        <f t="shared" si="3"/>
        <v>0.26639181114262489</v>
      </c>
      <c r="J66" s="5">
        <f t="shared" si="4"/>
        <v>0.5</v>
      </c>
    </row>
    <row r="67" spans="2:10" x14ac:dyDescent="0.3">
      <c r="B67">
        <v>0.57000000000000006</v>
      </c>
      <c r="C67">
        <f t="shared" si="5"/>
        <v>-6.0211609627130472E-2</v>
      </c>
      <c r="D67">
        <f t="shared" si="6"/>
        <v>0.54970783735508377</v>
      </c>
      <c r="E67">
        <f t="shared" si="7"/>
        <v>6.0211609627130471</v>
      </c>
      <c r="F67" s="5">
        <f t="shared" si="0"/>
        <v>-6.3025400302755913E-2</v>
      </c>
      <c r="G67">
        <f t="shared" si="1"/>
        <v>0.54898993236112148</v>
      </c>
      <c r="H67" s="5">
        <f t="shared" si="2"/>
        <v>0.19861005416613123</v>
      </c>
      <c r="I67" s="5">
        <f t="shared" si="3"/>
        <v>0.30138994583386874</v>
      </c>
      <c r="J67" s="5">
        <f t="shared" si="4"/>
        <v>0.5</v>
      </c>
    </row>
    <row r="68" spans="2:10" x14ac:dyDescent="0.3">
      <c r="B68">
        <v>0.57999999999999996</v>
      </c>
      <c r="C68">
        <f t="shared" si="5"/>
        <v>-5.4413473205444041E-2</v>
      </c>
      <c r="D68">
        <f t="shared" si="6"/>
        <v>0.57981364216864872</v>
      </c>
      <c r="E68">
        <f t="shared" si="7"/>
        <v>5.4413473205444038</v>
      </c>
      <c r="F68" s="5">
        <f t="shared" si="0"/>
        <v>-5.7382576891415737E-2</v>
      </c>
      <c r="G68">
        <f t="shared" si="1"/>
        <v>0.57910447543171184</v>
      </c>
      <c r="H68" s="5">
        <f t="shared" si="2"/>
        <v>0.16463800653496197</v>
      </c>
      <c r="I68" s="5">
        <f t="shared" si="3"/>
        <v>0.33536199346503814</v>
      </c>
      <c r="J68" s="5">
        <f t="shared" si="4"/>
        <v>0.50000000000000011</v>
      </c>
    </row>
    <row r="69" spans="2:10" x14ac:dyDescent="0.3">
      <c r="B69">
        <v>0.59</v>
      </c>
      <c r="C69">
        <f t="shared" si="5"/>
        <v>-4.8343269417730331E-2</v>
      </c>
      <c r="D69">
        <f t="shared" si="6"/>
        <v>0.60702037877137072</v>
      </c>
      <c r="E69">
        <f t="shared" si="7"/>
        <v>4.8343269417730328</v>
      </c>
      <c r="F69" s="5">
        <f t="shared" si="0"/>
        <v>-5.1452960122730887E-2</v>
      </c>
      <c r="G69">
        <f t="shared" si="1"/>
        <v>0.60632470239174097</v>
      </c>
      <c r="H69" s="5">
        <f t="shared" si="2"/>
        <v>0.13237035526956675</v>
      </c>
      <c r="I69" s="5">
        <f t="shared" si="3"/>
        <v>0.36762964473043325</v>
      </c>
      <c r="J69" s="5">
        <f t="shared" si="4"/>
        <v>0.5</v>
      </c>
    </row>
    <row r="70" spans="2:10" x14ac:dyDescent="0.3">
      <c r="B70">
        <v>0.6</v>
      </c>
      <c r="C70">
        <f t="shared" si="5"/>
        <v>-4.2031349282927968E-2</v>
      </c>
      <c r="D70">
        <f t="shared" si="6"/>
        <v>0.6311920134802359</v>
      </c>
      <c r="E70">
        <f t="shared" si="7"/>
        <v>4.2031349282927968</v>
      </c>
      <c r="F70" s="5">
        <f t="shared" si="0"/>
        <v>-4.5266185729235284E-2</v>
      </c>
      <c r="G70">
        <f t="shared" si="1"/>
        <v>0.63051456880576429</v>
      </c>
      <c r="H70" s="5">
        <f t="shared" si="2"/>
        <v>0.10245137852368121</v>
      </c>
      <c r="I70" s="5">
        <f t="shared" si="3"/>
        <v>0.39754862147631886</v>
      </c>
      <c r="J70" s="5">
        <f t="shared" si="4"/>
        <v>0.50000000000000011</v>
      </c>
    </row>
    <row r="71" spans="2:10" x14ac:dyDescent="0.3">
      <c r="B71">
        <v>0.61</v>
      </c>
      <c r="C71">
        <f t="shared" si="5"/>
        <v>-3.5509272401710965E-2</v>
      </c>
      <c r="D71">
        <f t="shared" si="6"/>
        <v>0.65220768812169994</v>
      </c>
      <c r="E71">
        <f t="shared" si="7"/>
        <v>3.5509272401710965</v>
      </c>
      <c r="F71" s="5">
        <f t="shared" si="0"/>
        <v>-3.8853174695931005E-2</v>
      </c>
      <c r="G71">
        <f t="shared" si="1"/>
        <v>0.65155317572886817</v>
      </c>
      <c r="H71" s="5">
        <f t="shared" si="2"/>
        <v>7.5478459197626663E-2</v>
      </c>
      <c r="I71" s="5">
        <f t="shared" si="3"/>
        <v>0.42452154080237336</v>
      </c>
      <c r="J71" s="5">
        <f t="shared" si="4"/>
        <v>0.5</v>
      </c>
    </row>
    <row r="72" spans="2:10" x14ac:dyDescent="0.3">
      <c r="B72">
        <v>0.62</v>
      </c>
      <c r="C72">
        <f t="shared" si="5"/>
        <v>-2.8809649158485405E-2</v>
      </c>
      <c r="D72">
        <f t="shared" si="6"/>
        <v>0.66996232432255542</v>
      </c>
      <c r="E72">
        <f t="shared" si="7"/>
        <v>2.8809649158485406</v>
      </c>
      <c r="F72" s="5">
        <f t="shared" si="0"/>
        <v>-3.2245978719771619E-2</v>
      </c>
      <c r="G72">
        <f t="shared" si="1"/>
        <v>0.66933537394956344</v>
      </c>
      <c r="H72" s="5">
        <f t="shared" si="2"/>
        <v>5.1990157179798206E-2</v>
      </c>
      <c r="I72" s="5">
        <f t="shared" si="3"/>
        <v>0.44800984282020195</v>
      </c>
      <c r="J72" s="5">
        <f t="shared" si="4"/>
        <v>0.50000000000000011</v>
      </c>
    </row>
    <row r="73" spans="2:10" x14ac:dyDescent="0.3">
      <c r="B73">
        <v>0.63</v>
      </c>
      <c r="C73">
        <f t="shared" si="5"/>
        <v>-2.1965977669467417E-2</v>
      </c>
      <c r="D73">
        <f t="shared" si="6"/>
        <v>0.68436714890179817</v>
      </c>
      <c r="E73">
        <f t="shared" si="7"/>
        <v>2.1965977669467418</v>
      </c>
      <c r="F73" s="5">
        <f t="shared" si="0"/>
        <v>-2.5477620017940183E-2</v>
      </c>
      <c r="G73">
        <f t="shared" si="1"/>
        <v>0.68377228951681912</v>
      </c>
      <c r="H73" s="5">
        <f t="shared" si="2"/>
        <v>3.2455456088927317E-2</v>
      </c>
      <c r="I73" s="5">
        <f t="shared" si="3"/>
        <v>0.4675445439110727</v>
      </c>
      <c r="J73" s="5">
        <f t="shared" si="4"/>
        <v>0.5</v>
      </c>
    </row>
    <row r="74" spans="2:10" x14ac:dyDescent="0.3">
      <c r="B74">
        <v>0.64</v>
      </c>
      <c r="C74">
        <f t="shared" si="5"/>
        <v>-1.5012476292102093E-2</v>
      </c>
      <c r="D74">
        <f t="shared" si="6"/>
        <v>0.69535013773653187</v>
      </c>
      <c r="E74">
        <f t="shared" si="7"/>
        <v>1.5012476292102093</v>
      </c>
      <c r="F74" s="5">
        <f t="shared" si="0"/>
        <v>-1.8581926285548483E-2</v>
      </c>
      <c r="G74">
        <f t="shared" si="1"/>
        <v>0.69479176792469421</v>
      </c>
      <c r="H74" s="5">
        <f t="shared" si="2"/>
        <v>1.7264399224077881E-2</v>
      </c>
      <c r="I74" s="5">
        <f t="shared" si="3"/>
        <v>0.48273560077592215</v>
      </c>
      <c r="J74" s="5">
        <f t="shared" si="4"/>
        <v>0.5</v>
      </c>
    </row>
    <row r="75" spans="2:10" x14ac:dyDescent="0.3">
      <c r="B75">
        <v>0.65</v>
      </c>
      <c r="C75">
        <f t="shared" si="5"/>
        <v>-7.9839125332762575E-3</v>
      </c>
      <c r="D75">
        <f t="shared" si="6"/>
        <v>0.70285637588258287</v>
      </c>
      <c r="E75">
        <f t="shared" si="7"/>
        <v>0.79839125332762573</v>
      </c>
      <c r="F75" s="5">
        <f t="shared" ref="F75:F138" si="8">$C$5*COS($F$3*B75)</f>
        <v>-1.1593361627623901E-2</v>
      </c>
      <c r="G75">
        <f t="shared" ref="G75:G138" si="9">-$C$5*$F$3*SIN($F$3*B75)</f>
        <v>0.7023387347345702</v>
      </c>
      <c r="H75" s="5">
        <f t="shared" ref="H75:H138" si="10">(1/2)*$C$4*F75^2</f>
        <v>6.7203016914431143E-3</v>
      </c>
      <c r="I75" s="5">
        <f t="shared" ref="I75:I138" si="11">(1/2)*$C$3*G75^2</f>
        <v>0.49327969830855695</v>
      </c>
      <c r="J75" s="5">
        <f t="shared" ref="J75:J138" si="12">H75+I75</f>
        <v>0.50000000000000011</v>
      </c>
    </row>
    <row r="76" spans="2:10" x14ac:dyDescent="0.3">
      <c r="B76">
        <v>0.66</v>
      </c>
      <c r="C76">
        <f t="shared" ref="C76:C139" si="13">C75+D76*(B76-B75)</f>
        <v>-9.1542921178404055E-4</v>
      </c>
      <c r="D76">
        <f t="shared" ref="D76:D139" si="14">D75+E75*(B76-B75)/$C$3</f>
        <v>0.70684833214922105</v>
      </c>
      <c r="E76">
        <f t="shared" ref="E76:E139" si="15">-$C$4*C76</f>
        <v>9.1542921178404055E-2</v>
      </c>
      <c r="F76" s="5">
        <f t="shared" si="8"/>
        <v>-4.5468543103728935E-3</v>
      </c>
      <c r="G76">
        <f t="shared" si="9"/>
        <v>0.70637547083262464</v>
      </c>
      <c r="H76" s="5">
        <f t="shared" si="10"/>
        <v>1.0336942059878281E-3</v>
      </c>
      <c r="I76" s="5">
        <f t="shared" si="11"/>
        <v>0.49896630579401213</v>
      </c>
      <c r="J76" s="5">
        <f t="shared" si="12"/>
        <v>0.49999999999999994</v>
      </c>
    </row>
    <row r="77" spans="2:10" x14ac:dyDescent="0.3">
      <c r="B77">
        <v>0.67</v>
      </c>
      <c r="C77">
        <f t="shared" si="13"/>
        <v>6.157631255767097E-3</v>
      </c>
      <c r="D77">
        <f t="shared" si="14"/>
        <v>0.7073060467551131</v>
      </c>
      <c r="E77">
        <f t="shared" si="15"/>
        <v>-0.61576312557670965</v>
      </c>
      <c r="F77" s="5">
        <f t="shared" si="8"/>
        <v>2.5223778073954579E-3</v>
      </c>
      <c r="G77">
        <f t="shared" si="9"/>
        <v>0.70688180094683295</v>
      </c>
      <c r="H77" s="5">
        <f t="shared" si="10"/>
        <v>3.1811949016205592E-4</v>
      </c>
      <c r="I77" s="5">
        <f t="shared" si="11"/>
        <v>0.49968188050983797</v>
      </c>
      <c r="J77" s="5">
        <f t="shared" si="12"/>
        <v>0.5</v>
      </c>
    </row>
    <row r="78" spans="2:10" x14ac:dyDescent="0.3">
      <c r="B78">
        <v>0.68</v>
      </c>
      <c r="C78">
        <f t="shared" si="13"/>
        <v>1.3199903567039399E-2</v>
      </c>
      <c r="D78">
        <f t="shared" si="14"/>
        <v>0.70422723112722951</v>
      </c>
      <c r="E78">
        <f t="shared" si="15"/>
        <v>-1.3199903567039399</v>
      </c>
      <c r="F78" s="5">
        <f t="shared" si="8"/>
        <v>9.5790032902048489E-3</v>
      </c>
      <c r="G78">
        <f t="shared" si="9"/>
        <v>0.70385519448130263</v>
      </c>
      <c r="H78" s="5">
        <f t="shared" si="10"/>
        <v>4.5878652016877663E-3</v>
      </c>
      <c r="I78" s="5">
        <f t="shared" si="11"/>
        <v>0.49541213479831236</v>
      </c>
      <c r="J78" s="5">
        <f t="shared" si="12"/>
        <v>0.50000000000000011</v>
      </c>
    </row>
    <row r="79" spans="2:10" x14ac:dyDescent="0.3">
      <c r="B79">
        <v>0.69000000000000006</v>
      </c>
      <c r="C79">
        <f t="shared" si="13"/>
        <v>2.0176176360476503E-2</v>
      </c>
      <c r="D79">
        <f t="shared" si="14"/>
        <v>0.69762727934370983</v>
      </c>
      <c r="E79">
        <f t="shared" si="15"/>
        <v>-2.0176176360476505</v>
      </c>
      <c r="F79" s="5">
        <f t="shared" si="8"/>
        <v>1.6587753709494328E-2</v>
      </c>
      <c r="G79">
        <f t="shared" si="9"/>
        <v>0.6973107781639819</v>
      </c>
      <c r="H79" s="5">
        <f t="shared" si="10"/>
        <v>1.3757678656342143E-2</v>
      </c>
      <c r="I79" s="5">
        <f t="shared" si="11"/>
        <v>0.48624232134365797</v>
      </c>
      <c r="J79" s="5">
        <f t="shared" si="12"/>
        <v>0.50000000000000011</v>
      </c>
    </row>
    <row r="80" spans="2:10" x14ac:dyDescent="0.3">
      <c r="B80">
        <v>0.70000000000000007</v>
      </c>
      <c r="C80">
        <f t="shared" si="13"/>
        <v>2.7051568272111227E-2</v>
      </c>
      <c r="D80">
        <f t="shared" si="14"/>
        <v>0.68753919116347162</v>
      </c>
      <c r="E80">
        <f t="shared" si="15"/>
        <v>-2.7051568272111228</v>
      </c>
      <c r="F80" s="5">
        <f t="shared" si="8"/>
        <v>2.3513599912297525E-2</v>
      </c>
      <c r="G80">
        <f t="shared" si="9"/>
        <v>0.68728126044452875</v>
      </c>
      <c r="H80" s="5">
        <f t="shared" si="10"/>
        <v>2.7644469041779907E-2</v>
      </c>
      <c r="I80" s="5">
        <f t="shared" si="11"/>
        <v>0.47235553095822014</v>
      </c>
      <c r="J80" s="5">
        <f t="shared" si="12"/>
        <v>0.5</v>
      </c>
    </row>
    <row r="81" spans="2:10" x14ac:dyDescent="0.3">
      <c r="B81">
        <v>0.71</v>
      </c>
      <c r="C81">
        <f t="shared" si="13"/>
        <v>3.3791702342385321E-2</v>
      </c>
      <c r="D81">
        <f t="shared" si="14"/>
        <v>0.67401340702741619</v>
      </c>
      <c r="E81">
        <f t="shared" si="15"/>
        <v>-3.3791702342385319</v>
      </c>
      <c r="F81" s="5">
        <f t="shared" si="8"/>
        <v>3.0321927094041828E-2</v>
      </c>
      <c r="G81">
        <f t="shared" si="9"/>
        <v>0.67381676802019452</v>
      </c>
      <c r="H81" s="5">
        <f t="shared" si="10"/>
        <v>4.5970963134819395E-2</v>
      </c>
      <c r="I81" s="5">
        <f t="shared" si="11"/>
        <v>0.45402903686518065</v>
      </c>
      <c r="J81" s="5">
        <f t="shared" si="12"/>
        <v>0.5</v>
      </c>
    </row>
    <row r="82" spans="2:10" x14ac:dyDescent="0.3">
      <c r="B82">
        <v>0.72</v>
      </c>
      <c r="C82">
        <f t="shared" si="13"/>
        <v>4.0362877900947565E-2</v>
      </c>
      <c r="D82">
        <f t="shared" si="14"/>
        <v>0.65711755585622356</v>
      </c>
      <c r="E82">
        <f t="shared" si="15"/>
        <v>-4.0362877900947565</v>
      </c>
      <c r="F82" s="5">
        <f t="shared" si="8"/>
        <v>3.6978707800469954E-2</v>
      </c>
      <c r="G82">
        <f t="shared" si="9"/>
        <v>0.65698459530674935</v>
      </c>
      <c r="H82" s="5">
        <f t="shared" si="10"/>
        <v>6.8371241529626869E-2</v>
      </c>
      <c r="I82" s="5">
        <f t="shared" si="11"/>
        <v>0.43162875847037324</v>
      </c>
      <c r="J82" s="5">
        <f t="shared" si="12"/>
        <v>0.50000000000000011</v>
      </c>
    </row>
    <row r="83" spans="2:10" x14ac:dyDescent="0.3">
      <c r="B83">
        <v>0.73</v>
      </c>
      <c r="C83">
        <f t="shared" si="13"/>
        <v>4.6732239070005066E-2</v>
      </c>
      <c r="D83">
        <f t="shared" si="14"/>
        <v>0.63693611690574981</v>
      </c>
      <c r="E83">
        <f t="shared" si="15"/>
        <v>-4.6732239070005068</v>
      </c>
      <c r="F83" s="5">
        <f t="shared" si="8"/>
        <v>4.3450671994031714E-2</v>
      </c>
      <c r="G83">
        <f t="shared" si="9"/>
        <v>0.63686886810657772</v>
      </c>
      <c r="H83" s="5">
        <f t="shared" si="10"/>
        <v>9.43980448366466E-2</v>
      </c>
      <c r="I83" s="5">
        <f t="shared" si="11"/>
        <v>0.40560195516335351</v>
      </c>
      <c r="J83" s="5">
        <f t="shared" si="12"/>
        <v>0.50000000000000011</v>
      </c>
    </row>
    <row r="84" spans="2:10" x14ac:dyDescent="0.3">
      <c r="B84">
        <v>0.74</v>
      </c>
      <c r="C84">
        <f t="shared" si="13"/>
        <v>5.2867939043712543E-2</v>
      </c>
      <c r="D84">
        <f t="shared" si="14"/>
        <v>0.61356999737074724</v>
      </c>
      <c r="E84">
        <f t="shared" si="15"/>
        <v>-5.2867939043712546</v>
      </c>
      <c r="F84" s="5">
        <f t="shared" si="8"/>
        <v>4.970547333477085E-2</v>
      </c>
      <c r="G84">
        <f t="shared" si="9"/>
        <v>0.61357012315490012</v>
      </c>
      <c r="H84" s="5">
        <f t="shared" si="10"/>
        <v>0.12353170397168081</v>
      </c>
      <c r="I84" s="5">
        <f t="shared" si="11"/>
        <v>0.37646829602831927</v>
      </c>
      <c r="J84" s="5">
        <f t="shared" si="12"/>
        <v>0.50000000000000011</v>
      </c>
    </row>
    <row r="85" spans="2:10" x14ac:dyDescent="0.3">
      <c r="B85">
        <v>0.75</v>
      </c>
      <c r="C85">
        <f t="shared" si="13"/>
        <v>5.8739299322201455E-2</v>
      </c>
      <c r="D85">
        <f t="shared" si="14"/>
        <v>0.58713602784889096</v>
      </c>
      <c r="E85">
        <f t="shared" si="15"/>
        <v>-5.873929932220145</v>
      </c>
      <c r="F85" s="5">
        <f t="shared" si="8"/>
        <v>5.5711850844648296E-2</v>
      </c>
      <c r="G85">
        <f t="shared" si="9"/>
        <v>0.5872048056455117</v>
      </c>
      <c r="H85" s="5">
        <f t="shared" si="10"/>
        <v>0.15519051622681695</v>
      </c>
      <c r="I85" s="5">
        <f t="shared" si="11"/>
        <v>0.34480948377318316</v>
      </c>
      <c r="J85" s="5">
        <f t="shared" si="12"/>
        <v>0.50000000000000011</v>
      </c>
    </row>
    <row r="86" spans="2:10" x14ac:dyDescent="0.3">
      <c r="B86">
        <v>0.76</v>
      </c>
      <c r="C86">
        <f t="shared" si="13"/>
        <v>6.4316963104079361E-2</v>
      </c>
      <c r="D86">
        <f t="shared" si="14"/>
        <v>0.55776637818779018</v>
      </c>
      <c r="E86">
        <f t="shared" si="15"/>
        <v>-6.4316963104079363</v>
      </c>
      <c r="F86" s="5">
        <f t="shared" si="8"/>
        <v>6.143978514731574E-2</v>
      </c>
      <c r="G86">
        <f t="shared" si="9"/>
        <v>0.55790468724736852</v>
      </c>
      <c r="H86" s="5">
        <f t="shared" si="10"/>
        <v>0.18874235994741598</v>
      </c>
      <c r="I86" s="5">
        <f t="shared" si="11"/>
        <v>0.31125764005258411</v>
      </c>
      <c r="J86" s="5">
        <f t="shared" si="12"/>
        <v>0.50000000000000011</v>
      </c>
    </row>
    <row r="87" spans="2:10" x14ac:dyDescent="0.3">
      <c r="B87">
        <v>0.77</v>
      </c>
      <c r="C87">
        <f t="shared" si="13"/>
        <v>6.9573042070436866E-2</v>
      </c>
      <c r="D87">
        <f t="shared" si="14"/>
        <v>0.52560789663575047</v>
      </c>
      <c r="E87">
        <f t="shared" si="15"/>
        <v>-6.9573042070436868</v>
      </c>
      <c r="F87" s="5">
        <f t="shared" si="8"/>
        <v>6.6860648502467659E-2</v>
      </c>
      <c r="G87">
        <f t="shared" si="9"/>
        <v>0.52581620752072056</v>
      </c>
      <c r="H87" s="5">
        <f t="shared" si="10"/>
        <v>0.22351731590852653</v>
      </c>
      <c r="I87" s="5">
        <f t="shared" si="11"/>
        <v>0.27648268409147347</v>
      </c>
      <c r="J87" s="5">
        <f t="shared" si="12"/>
        <v>0.5</v>
      </c>
    </row>
    <row r="88" spans="2:10" x14ac:dyDescent="0.3">
      <c r="B88">
        <v>0.78</v>
      </c>
      <c r="C88">
        <f t="shared" si="13"/>
        <v>7.4481255826442189E-2</v>
      </c>
      <c r="D88">
        <f t="shared" si="14"/>
        <v>0.49082137560053202</v>
      </c>
      <c r="E88">
        <f t="shared" si="15"/>
        <v>-7.4481255826442192</v>
      </c>
      <c r="F88" s="5">
        <f t="shared" si="8"/>
        <v>7.1947347884911569E-2</v>
      </c>
      <c r="G88">
        <f t="shared" si="9"/>
        <v>0.49109974202434231</v>
      </c>
      <c r="H88" s="5">
        <f t="shared" si="10"/>
        <v>0.25882104338362449</v>
      </c>
      <c r="I88" s="5">
        <f t="shared" si="11"/>
        <v>0.24117895661637556</v>
      </c>
      <c r="J88" s="5">
        <f t="shared" si="12"/>
        <v>0.5</v>
      </c>
    </row>
    <row r="89" spans="2:10" x14ac:dyDescent="0.3">
      <c r="B89">
        <v>0.79</v>
      </c>
      <c r="C89">
        <f t="shared" si="13"/>
        <v>7.9017063303315302E-2</v>
      </c>
      <c r="D89">
        <f t="shared" si="14"/>
        <v>0.45358074768731088</v>
      </c>
      <c r="E89">
        <f t="shared" si="15"/>
        <v>-7.90170633033153</v>
      </c>
      <c r="F89" s="5">
        <f t="shared" si="8"/>
        <v>7.667446039325948E-2</v>
      </c>
      <c r="G89">
        <f t="shared" si="9"/>
        <v>0.45392880077179965</v>
      </c>
      <c r="H89" s="5">
        <f t="shared" si="10"/>
        <v>0.29394864382987584</v>
      </c>
      <c r="I89" s="5">
        <f t="shared" si="11"/>
        <v>0.20605135617012418</v>
      </c>
      <c r="J89" s="5">
        <f t="shared" si="12"/>
        <v>0.5</v>
      </c>
    </row>
    <row r="90" spans="2:10" x14ac:dyDescent="0.3">
      <c r="B90">
        <v>0.8</v>
      </c>
      <c r="C90">
        <f t="shared" si="13"/>
        <v>8.3157785463671835E-2</v>
      </c>
      <c r="D90">
        <f t="shared" si="14"/>
        <v>0.4140722160356532</v>
      </c>
      <c r="E90">
        <f t="shared" si="15"/>
        <v>-8.3157785463671843</v>
      </c>
      <c r="F90" s="5">
        <f t="shared" si="8"/>
        <v>8.1018360311479548E-2</v>
      </c>
      <c r="G90">
        <f t="shared" si="9"/>
        <v>0.41448916104279954</v>
      </c>
      <c r="H90" s="5">
        <f t="shared" si="10"/>
        <v>0.32819873537803623</v>
      </c>
      <c r="I90" s="5">
        <f t="shared" si="11"/>
        <v>0.17180126462196382</v>
      </c>
      <c r="J90" s="5">
        <f t="shared" si="12"/>
        <v>0.5</v>
      </c>
    </row>
    <row r="91" spans="2:10" x14ac:dyDescent="0.3">
      <c r="B91">
        <v>0.81</v>
      </c>
      <c r="C91">
        <f t="shared" si="13"/>
        <v>8.6882718696710007E-2</v>
      </c>
      <c r="D91">
        <f t="shared" si="14"/>
        <v>0.37249332330381724</v>
      </c>
      <c r="E91">
        <f t="shared" si="15"/>
        <v>-8.6882718696710004</v>
      </c>
      <c r="F91" s="5">
        <f t="shared" si="8"/>
        <v>8.4957337188263995E-2</v>
      </c>
      <c r="G91">
        <f t="shared" si="9"/>
        <v>0.37297793888376402</v>
      </c>
      <c r="H91" s="5">
        <f t="shared" si="10"/>
        <v>0.36088745710601922</v>
      </c>
      <c r="I91" s="5">
        <f t="shared" si="11"/>
        <v>0.13911254289398081</v>
      </c>
      <c r="J91" s="5">
        <f t="shared" si="12"/>
        <v>0.5</v>
      </c>
    </row>
    <row r="92" spans="2:10" x14ac:dyDescent="0.3">
      <c r="B92">
        <v>0.82000000000000006</v>
      </c>
      <c r="C92">
        <f t="shared" si="13"/>
        <v>9.017323833626463E-2</v>
      </c>
      <c r="D92">
        <f t="shared" si="14"/>
        <v>0.32905196395546221</v>
      </c>
      <c r="E92">
        <f t="shared" si="15"/>
        <v>-9.0173238336264632</v>
      </c>
      <c r="F92" s="5">
        <f t="shared" si="8"/>
        <v>8.8471704344063207E-2</v>
      </c>
      <c r="G92">
        <f t="shared" si="9"/>
        <v>0.32960260393818708</v>
      </c>
      <c r="H92" s="5">
        <f t="shared" si="10"/>
        <v>0.39136212347716665</v>
      </c>
      <c r="I92" s="5">
        <f t="shared" si="11"/>
        <v>0.10863787652283341</v>
      </c>
      <c r="J92" s="5">
        <f t="shared" si="12"/>
        <v>0.5</v>
      </c>
    </row>
    <row r="93" spans="2:10" x14ac:dyDescent="0.3">
      <c r="B93">
        <v>0.83000000000000007</v>
      </c>
      <c r="C93">
        <f t="shared" si="13"/>
        <v>9.3012891784137935E-2</v>
      </c>
      <c r="D93">
        <f t="shared" si="14"/>
        <v>0.28396534478732988</v>
      </c>
      <c r="E93">
        <f t="shared" si="15"/>
        <v>-9.3012891784137928</v>
      </c>
      <c r="F93" s="5">
        <f t="shared" si="8"/>
        <v>9.1543897263476171E-2</v>
      </c>
      <c r="G93">
        <f t="shared" si="9"/>
        <v>0.28457994253057617</v>
      </c>
      <c r="H93" s="5">
        <f t="shared" si="10"/>
        <v>0.41901425630929401</v>
      </c>
      <c r="I93" s="5">
        <f t="shared" si="11"/>
        <v>8.0985743690706033E-2</v>
      </c>
      <c r="J93" s="5">
        <f t="shared" si="12"/>
        <v>0.5</v>
      </c>
    </row>
    <row r="94" spans="2:10" x14ac:dyDescent="0.3">
      <c r="B94">
        <v>0.84</v>
      </c>
      <c r="C94">
        <f t="shared" si="13"/>
        <v>9.5387480773090519E-2</v>
      </c>
      <c r="D94">
        <f t="shared" si="14"/>
        <v>0.23745889889526139</v>
      </c>
      <c r="E94">
        <f t="shared" si="15"/>
        <v>-9.5387480773090516</v>
      </c>
      <c r="F94" s="5">
        <f t="shared" si="8"/>
        <v>9.4158561381241124E-2</v>
      </c>
      <c r="G94">
        <f t="shared" si="9"/>
        <v>0.2381349741863896</v>
      </c>
      <c r="H94" s="5">
        <f t="shared" si="10"/>
        <v>0.44329173406924766</v>
      </c>
      <c r="I94" s="5">
        <f t="shared" si="11"/>
        <v>5.6708265930752441E-2</v>
      </c>
      <c r="J94" s="5">
        <f t="shared" si="12"/>
        <v>0.50000000000000011</v>
      </c>
    </row>
    <row r="95" spans="2:10" x14ac:dyDescent="0.3">
      <c r="B95">
        <v>0.85</v>
      </c>
      <c r="C95">
        <f t="shared" si="13"/>
        <v>9.7285132358177678E-2</v>
      </c>
      <c r="D95">
        <f t="shared" si="14"/>
        <v>0.18976515850871609</v>
      </c>
      <c r="E95">
        <f t="shared" si="15"/>
        <v>-9.7285132358177684</v>
      </c>
      <c r="F95" s="5">
        <f t="shared" si="8"/>
        <v>9.6302628823078426E-2</v>
      </c>
      <c r="G95">
        <f t="shared" si="9"/>
        <v>0.19049982700312165</v>
      </c>
      <c r="H95" s="5">
        <f t="shared" si="10"/>
        <v>0.46370981591178073</v>
      </c>
      <c r="I95" s="5">
        <f t="shared" si="11"/>
        <v>3.6290184088219275E-2</v>
      </c>
      <c r="J95" s="5">
        <f t="shared" si="12"/>
        <v>0.5</v>
      </c>
    </row>
    <row r="96" spans="2:10" x14ac:dyDescent="0.3">
      <c r="B96">
        <v>0.86</v>
      </c>
      <c r="C96">
        <f t="shared" si="13"/>
        <v>9.8696358281473953E-2</v>
      </c>
      <c r="D96">
        <f t="shared" si="14"/>
        <v>0.14112259232962721</v>
      </c>
      <c r="E96">
        <f t="shared" si="15"/>
        <v>-9.8696358281473948</v>
      </c>
      <c r="F96" s="5">
        <f t="shared" si="8"/>
        <v>9.7965383717841636E-2</v>
      </c>
      <c r="G96">
        <f t="shared" si="9"/>
        <v>0.14191257749333724</v>
      </c>
      <c r="H96" s="5">
        <f t="shared" si="10"/>
        <v>0.47986082034919753</v>
      </c>
      <c r="I96" s="5">
        <f t="shared" si="11"/>
        <v>2.013917965080245E-2</v>
      </c>
      <c r="J96" s="5">
        <f t="shared" si="12"/>
        <v>0.5</v>
      </c>
    </row>
    <row r="97" spans="2:10" x14ac:dyDescent="0.3">
      <c r="B97">
        <v>0.87</v>
      </c>
      <c r="C97">
        <f t="shared" si="13"/>
        <v>9.9614102413362854E-2</v>
      </c>
      <c r="D97">
        <f t="shared" si="14"/>
        <v>9.177441318889018E-2</v>
      </c>
      <c r="E97">
        <f t="shared" si="15"/>
        <v>-9.9614102413362851</v>
      </c>
      <c r="F97" s="5">
        <f t="shared" si="8"/>
        <v>9.913851575455232E-2</v>
      </c>
      <c r="G97">
        <f t="shared" si="9"/>
        <v>9.2616060698019087E-2</v>
      </c>
      <c r="H97" s="5">
        <f t="shared" si="10"/>
        <v>0.49142226530078092</v>
      </c>
      <c r="I97" s="5">
        <f t="shared" si="11"/>
        <v>8.5777346992191566E-3</v>
      </c>
      <c r="J97" s="5">
        <f t="shared" si="12"/>
        <v>0.50000000000000011</v>
      </c>
    </row>
    <row r="98" spans="2:10" x14ac:dyDescent="0.3">
      <c r="B98">
        <v>0.88</v>
      </c>
      <c r="C98">
        <f t="shared" si="13"/>
        <v>0.10003377603318495</v>
      </c>
      <c r="D98">
        <f t="shared" si="14"/>
        <v>4.1967361982208712E-2</v>
      </c>
      <c r="E98">
        <f t="shared" si="15"/>
        <v>-10.003377603318494</v>
      </c>
      <c r="F98" s="5">
        <f t="shared" si="8"/>
        <v>9.9816161716644702E-2</v>
      </c>
      <c r="G98">
        <f t="shared" si="9"/>
        <v>4.285665651718177E-2</v>
      </c>
      <c r="H98" s="5">
        <f t="shared" si="10"/>
        <v>0.49816330699216838</v>
      </c>
      <c r="I98" s="5">
        <f t="shared" si="11"/>
        <v>1.8366930078316985E-3</v>
      </c>
      <c r="J98" s="5">
        <f t="shared" si="12"/>
        <v>0.50000000000000011</v>
      </c>
    </row>
    <row r="99" spans="2:10" x14ac:dyDescent="0.3">
      <c r="B99">
        <v>0.89</v>
      </c>
      <c r="C99">
        <f t="shared" si="13"/>
        <v>9.9953280772841102E-2</v>
      </c>
      <c r="D99">
        <f t="shared" si="14"/>
        <v>-8.0495260343838027E-3</v>
      </c>
      <c r="E99">
        <f t="shared" si="15"/>
        <v>-9.9953280772841104</v>
      </c>
      <c r="F99" s="5">
        <f t="shared" si="8"/>
        <v>9.9994934785835488E-2</v>
      </c>
      <c r="G99">
        <f t="shared" si="9"/>
        <v>-7.116941676419822E-3</v>
      </c>
      <c r="H99" s="5">
        <f t="shared" si="10"/>
        <v>0.49994934914117461</v>
      </c>
      <c r="I99" s="5">
        <f t="shared" si="11"/>
        <v>5.0650858825561385E-5</v>
      </c>
      <c r="J99" s="5">
        <f t="shared" si="12"/>
        <v>0.50000000000000022</v>
      </c>
    </row>
    <row r="100" spans="2:10" x14ac:dyDescent="0.3">
      <c r="B100">
        <v>0.9</v>
      </c>
      <c r="C100">
        <f t="shared" si="13"/>
        <v>9.9373019108633054E-2</v>
      </c>
      <c r="D100">
        <f t="shared" si="14"/>
        <v>-5.8026166420804402E-2</v>
      </c>
      <c r="E100">
        <f t="shared" si="15"/>
        <v>-9.9373019108633045</v>
      </c>
      <c r="F100" s="5">
        <f t="shared" si="8"/>
        <v>9.9673941469160518E-2</v>
      </c>
      <c r="G100">
        <f t="shared" si="9"/>
        <v>-5.705496998613082E-2</v>
      </c>
      <c r="H100" s="5">
        <f t="shared" si="10"/>
        <v>0.49674473039988182</v>
      </c>
      <c r="I100" s="5">
        <f t="shared" si="11"/>
        <v>3.2552696001182887E-3</v>
      </c>
      <c r="J100" s="5">
        <f t="shared" si="12"/>
        <v>0.50000000000000011</v>
      </c>
    </row>
    <row r="101" spans="2:10" x14ac:dyDescent="0.3">
      <c r="B101">
        <v>0.91</v>
      </c>
      <c r="C101">
        <f t="shared" si="13"/>
        <v>9.829589234888185E-2</v>
      </c>
      <c r="D101">
        <f t="shared" si="14"/>
        <v>-0.10771267597512096</v>
      </c>
      <c r="E101">
        <f t="shared" si="15"/>
        <v>-9.8295892348881857</v>
      </c>
      <c r="F101" s="5">
        <f t="shared" si="8"/>
        <v>9.8854786064578551E-2</v>
      </c>
      <c r="G101">
        <f t="shared" si="9"/>
        <v>-0.10670784229062237</v>
      </c>
      <c r="H101" s="5">
        <f t="shared" si="10"/>
        <v>0.48861343639367966</v>
      </c>
      <c r="I101" s="5">
        <f t="shared" si="11"/>
        <v>1.1386563606320337E-2</v>
      </c>
      <c r="J101" s="5">
        <f t="shared" si="12"/>
        <v>0.5</v>
      </c>
    </row>
    <row r="102" spans="2:10" x14ac:dyDescent="0.3">
      <c r="B102">
        <v>0.92</v>
      </c>
      <c r="C102">
        <f t="shared" si="13"/>
        <v>9.6727286127386236E-2</v>
      </c>
      <c r="D102">
        <f t="shared" si="14"/>
        <v>-0.15686062214956192</v>
      </c>
      <c r="E102">
        <f t="shared" si="15"/>
        <v>-9.6727286127386236</v>
      </c>
      <c r="F102" s="5">
        <f t="shared" si="8"/>
        <v>9.7541562642823154E-2</v>
      </c>
      <c r="G102">
        <f t="shared" si="9"/>
        <v>-0.15582739765461756</v>
      </c>
      <c r="H102" s="5">
        <f t="shared" si="10"/>
        <v>0.47571782214018965</v>
      </c>
      <c r="I102" s="5">
        <f t="shared" si="11"/>
        <v>2.4282177859810312E-2</v>
      </c>
      <c r="J102" s="5">
        <f t="shared" si="12"/>
        <v>0.49999999999999994</v>
      </c>
    </row>
    <row r="103" spans="2:10" x14ac:dyDescent="0.3">
      <c r="B103">
        <v>0.93</v>
      </c>
      <c r="C103">
        <f t="shared" si="13"/>
        <v>9.4675043475253684E-2</v>
      </c>
      <c r="D103">
        <f t="shared" si="14"/>
        <v>-0.2052242652132551</v>
      </c>
      <c r="E103">
        <f t="shared" si="15"/>
        <v>-9.4675043475253684</v>
      </c>
      <c r="F103" s="5">
        <f t="shared" si="8"/>
        <v>9.5740834585576917E-2</v>
      </c>
      <c r="G103">
        <f t="shared" si="9"/>
        <v>-0.20416814061664953</v>
      </c>
      <c r="H103" s="5">
        <f t="shared" si="10"/>
        <v>0.45831537035714004</v>
      </c>
      <c r="I103" s="5">
        <f t="shared" si="11"/>
        <v>4.1684629642859974E-2</v>
      </c>
      <c r="J103" s="5">
        <f t="shared" si="12"/>
        <v>0.5</v>
      </c>
    </row>
    <row r="104" spans="2:10" x14ac:dyDescent="0.3">
      <c r="B104">
        <v>0.94000000000000006</v>
      </c>
      <c r="C104">
        <f t="shared" si="13"/>
        <v>9.2149425605744864E-2</v>
      </c>
      <c r="D104">
        <f t="shared" si="14"/>
        <v>-0.25256178695088199</v>
      </c>
      <c r="E104">
        <f t="shared" si="15"/>
        <v>-9.214942560574487</v>
      </c>
      <c r="F104" s="5">
        <f t="shared" si="8"/>
        <v>9.3461601782234477E-2</v>
      </c>
      <c r="G104">
        <f t="shared" si="9"/>
        <v>-0.25148846815500581</v>
      </c>
      <c r="H104" s="5">
        <f t="shared" si="10"/>
        <v>0.43675355038504871</v>
      </c>
      <c r="I104" s="5">
        <f t="shared" si="11"/>
        <v>6.3246449614951364E-2</v>
      </c>
      <c r="J104" s="5">
        <f t="shared" si="12"/>
        <v>0.50000000000000011</v>
      </c>
    </row>
    <row r="105" spans="2:10" x14ac:dyDescent="0.3">
      <c r="B105">
        <v>0.95000000000000007</v>
      </c>
      <c r="C105">
        <f t="shared" si="13"/>
        <v>8.916306060820732E-2</v>
      </c>
      <c r="D105">
        <f t="shared" si="14"/>
        <v>-0.29863649975375445</v>
      </c>
      <c r="E105">
        <f t="shared" si="15"/>
        <v>-8.9163060608207321</v>
      </c>
      <c r="F105" s="5">
        <f t="shared" si="8"/>
        <v>9.0715255649202145E-2</v>
      </c>
      <c r="G105">
        <f t="shared" si="9"/>
        <v>-0.2975518771995817</v>
      </c>
      <c r="H105" s="5">
        <f t="shared" si="10"/>
        <v>0.41146288037500511</v>
      </c>
      <c r="I105" s="5">
        <f t="shared" si="11"/>
        <v>8.8537119624994956E-2</v>
      </c>
      <c r="J105" s="5">
        <f t="shared" si="12"/>
        <v>0.50000000000000011</v>
      </c>
    </row>
    <row r="106" spans="2:10" x14ac:dyDescent="0.3">
      <c r="B106">
        <v>0.96</v>
      </c>
      <c r="C106">
        <f t="shared" si="13"/>
        <v>8.5730880307628779E-2</v>
      </c>
      <c r="D106">
        <f t="shared" si="14"/>
        <v>-0.34321803005785767</v>
      </c>
      <c r="E106">
        <f t="shared" si="15"/>
        <v>-8.5730880307628787</v>
      </c>
      <c r="F106" s="5">
        <f t="shared" si="8"/>
        <v>8.7515522196544293E-2</v>
      </c>
      <c r="G106">
        <f t="shared" si="9"/>
        <v>-0.34212814665459534</v>
      </c>
      <c r="H106" s="5">
        <f t="shared" si="10"/>
        <v>0.38294833126669181</v>
      </c>
      <c r="I106" s="5">
        <f t="shared" si="11"/>
        <v>0.1170516687333083</v>
      </c>
      <c r="J106" s="5">
        <f t="shared" si="12"/>
        <v>0.50000000000000011</v>
      </c>
    </row>
    <row r="107" spans="2:10" x14ac:dyDescent="0.3">
      <c r="B107">
        <v>0.97</v>
      </c>
      <c r="C107">
        <f t="shared" si="13"/>
        <v>8.187004560551206E-2</v>
      </c>
      <c r="D107">
        <f t="shared" si="14"/>
        <v>-0.38608347021167211</v>
      </c>
      <c r="E107">
        <f t="shared" si="15"/>
        <v>-8.1870045605512054</v>
      </c>
      <c r="F107" s="5">
        <f t="shared" si="8"/>
        <v>8.3878393426523618E-2</v>
      </c>
      <c r="G107">
        <f t="shared" si="9"/>
        <v>-0.38499448802452485</v>
      </c>
      <c r="H107" s="5">
        <f t="shared" si="10"/>
        <v>0.35177924419073403</v>
      </c>
      <c r="I107" s="5">
        <f t="shared" si="11"/>
        <v>0.148220755809266</v>
      </c>
      <c r="J107" s="5">
        <f t="shared" si="12"/>
        <v>0.5</v>
      </c>
    </row>
    <row r="108" spans="2:10" x14ac:dyDescent="0.3">
      <c r="B108">
        <v>0.98</v>
      </c>
      <c r="C108">
        <f t="shared" si="13"/>
        <v>7.7599860675367768E-2</v>
      </c>
      <c r="D108">
        <f t="shared" si="14"/>
        <v>-0.42701849301442818</v>
      </c>
      <c r="E108">
        <f t="shared" si="15"/>
        <v>-7.7599860675367767</v>
      </c>
      <c r="F108" s="5">
        <f t="shared" si="8"/>
        <v>7.9822047406901409E-2</v>
      </c>
      <c r="G108">
        <f t="shared" si="9"/>
        <v>-0.42593665889251564</v>
      </c>
      <c r="H108" s="5">
        <f t="shared" si="10"/>
        <v>0.3185779626114808</v>
      </c>
      <c r="I108" s="5">
        <f t="shared" si="11"/>
        <v>0.18142203738851923</v>
      </c>
      <c r="J108" s="5">
        <f t="shared" si="12"/>
        <v>0.5</v>
      </c>
    </row>
    <row r="109" spans="2:10" x14ac:dyDescent="0.3">
      <c r="B109">
        <v>0.99</v>
      </c>
      <c r="C109">
        <f t="shared" si="13"/>
        <v>7.294167644184664E-2</v>
      </c>
      <c r="D109">
        <f t="shared" si="14"/>
        <v>-0.4658184233521121</v>
      </c>
      <c r="E109">
        <f t="shared" si="15"/>
        <v>-7.2941676441846637</v>
      </c>
      <c r="F109" s="5">
        <f t="shared" si="8"/>
        <v>7.5366757418463326E-2</v>
      </c>
      <c r="G109">
        <f t="shared" si="9"/>
        <v>-0.46475003368620127</v>
      </c>
      <c r="H109" s="5">
        <f t="shared" si="10"/>
        <v>0.28400740618867487</v>
      </c>
      <c r="I109" s="5">
        <f t="shared" si="11"/>
        <v>0.21599259381132521</v>
      </c>
      <c r="J109" s="5">
        <f t="shared" si="12"/>
        <v>0.50000000000000011</v>
      </c>
    </row>
    <row r="110" spans="2:10" x14ac:dyDescent="0.3">
      <c r="B110">
        <v>1</v>
      </c>
      <c r="C110">
        <f t="shared" si="13"/>
        <v>6.7918783826116283E-2</v>
      </c>
      <c r="D110">
        <f t="shared" si="14"/>
        <v>-0.50228926157303544</v>
      </c>
      <c r="E110">
        <f t="shared" si="15"/>
        <v>-6.7918783826116282</v>
      </c>
      <c r="F110" s="5">
        <f t="shared" si="8"/>
        <v>7.053479063084421E-2</v>
      </c>
      <c r="G110">
        <f t="shared" si="9"/>
        <v>-0.50124062637933553</v>
      </c>
      <c r="H110" s="5">
        <f t="shared" si="10"/>
        <v>0.2487578344668514</v>
      </c>
      <c r="I110" s="5">
        <f t="shared" si="11"/>
        <v>0.25124216553314865</v>
      </c>
      <c r="J110" s="5">
        <f t="shared" si="12"/>
        <v>0.5</v>
      </c>
    </row>
    <row r="111" spans="2:10" x14ac:dyDescent="0.3">
      <c r="B111">
        <v>1.01</v>
      </c>
      <c r="C111">
        <f t="shared" si="13"/>
        <v>6.2556297291255336E-2</v>
      </c>
      <c r="D111">
        <f t="shared" si="14"/>
        <v>-0.53624865348609363</v>
      </c>
      <c r="E111">
        <f t="shared" si="15"/>
        <v>-6.2556297291255341</v>
      </c>
      <c r="F111" s="5">
        <f t="shared" si="8"/>
        <v>6.53502968130623E-2</v>
      </c>
      <c r="G111">
        <f t="shared" si="9"/>
        <v>-0.53522606001785178</v>
      </c>
      <c r="H111" s="5">
        <f t="shared" si="10"/>
        <v>0.21353306467776703</v>
      </c>
      <c r="I111" s="5">
        <f t="shared" si="11"/>
        <v>0.28646693532223305</v>
      </c>
      <c r="J111" s="5">
        <f t="shared" si="12"/>
        <v>0.50000000000000011</v>
      </c>
    </row>
    <row r="112" spans="2:10" x14ac:dyDescent="0.3">
      <c r="B112">
        <v>1.02</v>
      </c>
      <c r="C112">
        <f t="shared" si="13"/>
        <v>5.688102926993812E-2</v>
      </c>
      <c r="D112">
        <f t="shared" si="14"/>
        <v>-0.56752680213172135</v>
      </c>
      <c r="E112">
        <f t="shared" si="15"/>
        <v>-5.6881029269938121</v>
      </c>
      <c r="F112" s="5">
        <f t="shared" si="8"/>
        <v>5.9839187634977725E-2</v>
      </c>
      <c r="G112">
        <f t="shared" si="9"/>
        <v>-0.56653647822474462</v>
      </c>
      <c r="H112" s="5">
        <f t="shared" si="10"/>
        <v>0.17903641884070354</v>
      </c>
      <c r="I112" s="5">
        <f t="shared" si="11"/>
        <v>0.32096358115929652</v>
      </c>
      <c r="J112" s="5">
        <f t="shared" si="12"/>
        <v>0.5</v>
      </c>
    </row>
    <row r="113" spans="2:10" x14ac:dyDescent="0.3">
      <c r="B113">
        <v>1.03</v>
      </c>
      <c r="C113">
        <f t="shared" si="13"/>
        <v>5.0921356102271206E-2</v>
      </c>
      <c r="D113">
        <f t="shared" si="14"/>
        <v>-0.59596731676669046</v>
      </c>
      <c r="E113">
        <f t="shared" si="15"/>
        <v>-5.0921356102271202</v>
      </c>
      <c r="F113" s="5">
        <f t="shared" si="8"/>
        <v>5.4029007162916781E-2</v>
      </c>
      <c r="G113">
        <f t="shared" si="9"/>
        <v>-0.5950153941281473</v>
      </c>
      <c r="H113" s="5">
        <f t="shared" si="10"/>
        <v>0.14595668075052565</v>
      </c>
      <c r="I113" s="5">
        <f t="shared" si="11"/>
        <v>0.35404331924947446</v>
      </c>
      <c r="J113" s="5">
        <f t="shared" si="12"/>
        <v>0.50000000000000011</v>
      </c>
    </row>
    <row r="114" spans="2:10" x14ac:dyDescent="0.3">
      <c r="B114">
        <v>1.04</v>
      </c>
      <c r="C114">
        <f t="shared" si="13"/>
        <v>4.4707076154092938E-2</v>
      </c>
      <c r="D114">
        <f t="shared" si="14"/>
        <v>-0.62142799481782607</v>
      </c>
      <c r="E114">
        <f t="shared" si="15"/>
        <v>-4.4707076154092942</v>
      </c>
      <c r="F114" s="5">
        <f t="shared" si="8"/>
        <v>4.7948794196714516E-2</v>
      </c>
      <c r="G114">
        <f t="shared" si="9"/>
        <v>-0.62052047246972919</v>
      </c>
      <c r="H114" s="5">
        <f t="shared" si="10"/>
        <v>0.11495434324594418</v>
      </c>
      <c r="I114" s="5">
        <f t="shared" si="11"/>
        <v>0.38504565675405594</v>
      </c>
      <c r="J114" s="5">
        <f t="shared" si="12"/>
        <v>0.50000000000000011</v>
      </c>
    </row>
    <row r="115" spans="2:10" x14ac:dyDescent="0.3">
      <c r="B115">
        <v>1.05</v>
      </c>
      <c r="C115">
        <f t="shared" si="13"/>
        <v>3.8269260825144209E-2</v>
      </c>
      <c r="D115">
        <f t="shared" si="14"/>
        <v>-0.64378153289487261</v>
      </c>
      <c r="E115">
        <f t="shared" si="15"/>
        <v>-3.8269260825144209</v>
      </c>
      <c r="F115" s="5">
        <f t="shared" si="8"/>
        <v>4.1628937136202526E-2</v>
      </c>
      <c r="G115">
        <f t="shared" si="9"/>
        <v>-0.6429242409845074</v>
      </c>
      <c r="H115" s="5">
        <f t="shared" si="10"/>
        <v>8.664842035449509E-2</v>
      </c>
      <c r="I115" s="5">
        <f t="shared" si="11"/>
        <v>0.41335157964550495</v>
      </c>
      <c r="J115" s="5">
        <f t="shared" si="12"/>
        <v>0.5</v>
      </c>
    </row>
    <row r="116" spans="2:10" x14ac:dyDescent="0.3">
      <c r="B116">
        <v>1.06</v>
      </c>
      <c r="C116">
        <f t="shared" si="13"/>
        <v>3.1640099192069754E-2</v>
      </c>
      <c r="D116">
        <f t="shared" si="14"/>
        <v>-0.66291616330744474</v>
      </c>
      <c r="E116">
        <f t="shared" si="15"/>
        <v>-3.1640099192069755</v>
      </c>
      <c r="F116" s="5">
        <f t="shared" si="8"/>
        <v>3.5101022102508685E-2</v>
      </c>
      <c r="G116">
        <f t="shared" si="9"/>
        <v>-0.66211472749664757</v>
      </c>
      <c r="H116" s="5">
        <f t="shared" si="10"/>
        <v>6.1604087632040165E-2</v>
      </c>
      <c r="I116" s="5">
        <f t="shared" si="11"/>
        <v>0.43839591236795988</v>
      </c>
      <c r="J116" s="5">
        <f t="shared" si="12"/>
        <v>0.5</v>
      </c>
    </row>
    <row r="117" spans="2:10" x14ac:dyDescent="0.3">
      <c r="B117">
        <v>1.07</v>
      </c>
      <c r="C117">
        <f t="shared" si="13"/>
        <v>2.4852737063034952E-2</v>
      </c>
      <c r="D117">
        <f t="shared" si="14"/>
        <v>-0.67873621290347963</v>
      </c>
      <c r="E117">
        <f t="shared" si="15"/>
        <v>-2.4852737063034951</v>
      </c>
      <c r="F117" s="5">
        <f t="shared" si="8"/>
        <v>2.8397675073244835E-2</v>
      </c>
      <c r="G117">
        <f t="shared" si="9"/>
        <v>-0.67799601954710653</v>
      </c>
      <c r="H117" s="5">
        <f t="shared" si="10"/>
        <v>4.032139747827955E-2</v>
      </c>
      <c r="I117" s="5">
        <f t="shared" si="11"/>
        <v>0.45967860252172044</v>
      </c>
      <c r="J117" s="5">
        <f t="shared" si="12"/>
        <v>0.5</v>
      </c>
    </row>
    <row r="118" spans="2:10" x14ac:dyDescent="0.3">
      <c r="B118">
        <v>1.08</v>
      </c>
      <c r="C118">
        <f t="shared" si="13"/>
        <v>1.7941111248684975E-2</v>
      </c>
      <c r="D118">
        <f t="shared" si="14"/>
        <v>-0.69116258143499709</v>
      </c>
      <c r="E118">
        <f t="shared" si="15"/>
        <v>-1.7941111248684976</v>
      </c>
      <c r="F118" s="5">
        <f t="shared" si="8"/>
        <v>2.1552398820578484E-2</v>
      </c>
      <c r="G118">
        <f t="shared" si="9"/>
        <v>-0.69048874375614289</v>
      </c>
      <c r="H118" s="5">
        <f t="shared" si="10"/>
        <v>2.3225294746063642E-2</v>
      </c>
      <c r="I118" s="5">
        <f t="shared" si="11"/>
        <v>0.47677470525393634</v>
      </c>
      <c r="J118" s="5">
        <f t="shared" si="12"/>
        <v>0.5</v>
      </c>
    </row>
    <row r="119" spans="2:10" x14ac:dyDescent="0.3">
      <c r="B119">
        <v>1.0900000000000001</v>
      </c>
      <c r="C119">
        <f t="shared" si="13"/>
        <v>1.0939779878091572E-2</v>
      </c>
      <c r="D119">
        <f t="shared" si="14"/>
        <v>-0.70013313705933955</v>
      </c>
      <c r="E119">
        <f t="shared" si="15"/>
        <v>-1.0939779878091571</v>
      </c>
      <c r="F119" s="5">
        <f t="shared" si="8"/>
        <v>1.4599405467157317E-2</v>
      </c>
      <c r="G119">
        <f t="shared" si="9"/>
        <v>-0.69953046252488316</v>
      </c>
      <c r="H119" s="5">
        <f t="shared" si="10"/>
        <v>1.0657131999723148E-2</v>
      </c>
      <c r="I119" s="5">
        <f t="shared" si="11"/>
        <v>0.48934286800027693</v>
      </c>
      <c r="J119" s="5">
        <f t="shared" si="12"/>
        <v>0.50000000000000011</v>
      </c>
    </row>
    <row r="120" spans="2:10" x14ac:dyDescent="0.3">
      <c r="B120">
        <v>1.1000000000000001</v>
      </c>
      <c r="C120">
        <f t="shared" si="13"/>
        <v>3.8837496081077123E-3</v>
      </c>
      <c r="D120">
        <f t="shared" si="14"/>
        <v>-0.70560302699838529</v>
      </c>
      <c r="E120">
        <f t="shared" si="15"/>
        <v>-0.38837496081077122</v>
      </c>
      <c r="F120" s="5">
        <f t="shared" si="8"/>
        <v>7.5734454967596359E-3</v>
      </c>
      <c r="G120">
        <f t="shared" si="9"/>
        <v>-0.70507598609325828</v>
      </c>
      <c r="H120" s="5">
        <f t="shared" si="10"/>
        <v>2.8678538346194405E-3</v>
      </c>
      <c r="I120" s="5">
        <f t="shared" si="11"/>
        <v>0.49713214616538054</v>
      </c>
      <c r="J120" s="5">
        <f t="shared" si="12"/>
        <v>0.5</v>
      </c>
    </row>
    <row r="121" spans="2:10" x14ac:dyDescent="0.3">
      <c r="B121">
        <v>1.1100000000000001</v>
      </c>
      <c r="C121">
        <f t="shared" si="13"/>
        <v>-3.1916994099166849E-3</v>
      </c>
      <c r="D121">
        <f t="shared" si="14"/>
        <v>-0.70754490180243912</v>
      </c>
      <c r="E121">
        <f t="shared" si="15"/>
        <v>0.31916994099166851</v>
      </c>
      <c r="F121" s="5">
        <f t="shared" si="8"/>
        <v>5.0963407426008443E-4</v>
      </c>
      <c r="G121">
        <f t="shared" si="9"/>
        <v>-0.70709759839467545</v>
      </c>
      <c r="H121" s="5">
        <f t="shared" si="10"/>
        <v>1.2986344482346664E-5</v>
      </c>
      <c r="I121" s="5">
        <f t="shared" si="11"/>
        <v>0.49998701365551773</v>
      </c>
      <c r="J121" s="5">
        <f t="shared" si="12"/>
        <v>0.50000000000000011</v>
      </c>
    </row>
    <row r="122" spans="2:10" x14ac:dyDescent="0.3">
      <c r="B122">
        <v>1.1200000000000001</v>
      </c>
      <c r="C122">
        <f t="shared" si="13"/>
        <v>-1.02511899308915E-2</v>
      </c>
      <c r="D122">
        <f t="shared" si="14"/>
        <v>-0.70594905209748082</v>
      </c>
      <c r="E122">
        <f t="shared" si="15"/>
        <v>1.02511899308915</v>
      </c>
      <c r="F122" s="5">
        <f t="shared" si="8"/>
        <v>-6.5567244570499646E-3</v>
      </c>
      <c r="G122">
        <f t="shared" si="9"/>
        <v>-0.70558519557861765</v>
      </c>
      <c r="H122" s="5">
        <f t="shared" si="10"/>
        <v>2.1495317802838576E-3</v>
      </c>
      <c r="I122" s="5">
        <f t="shared" si="11"/>
        <v>0.49785046821971612</v>
      </c>
      <c r="J122" s="5">
        <f t="shared" si="12"/>
        <v>0.5</v>
      </c>
    </row>
    <row r="123" spans="2:10" x14ac:dyDescent="0.3">
      <c r="B123">
        <v>1.1300000000000001</v>
      </c>
      <c r="C123">
        <f t="shared" si="13"/>
        <v>-1.7259424502211858E-2</v>
      </c>
      <c r="D123">
        <f t="shared" si="14"/>
        <v>-0.70082345713203509</v>
      </c>
      <c r="E123">
        <f t="shared" si="15"/>
        <v>1.7259424502211858</v>
      </c>
      <c r="F123" s="5">
        <f t="shared" si="8"/>
        <v>-1.3590313023640943E-2</v>
      </c>
      <c r="G123">
        <f t="shared" si="9"/>
        <v>-0.70054633650885145</v>
      </c>
      <c r="H123" s="5">
        <f t="shared" si="10"/>
        <v>9.2348304040272312E-3</v>
      </c>
      <c r="I123" s="5">
        <f t="shared" si="11"/>
        <v>0.49076516959597294</v>
      </c>
      <c r="J123" s="5">
        <f t="shared" si="12"/>
        <v>0.50000000000000022</v>
      </c>
    </row>
    <row r="124" spans="2:10" x14ac:dyDescent="0.3">
      <c r="B124">
        <v>1.1400000000000001</v>
      </c>
      <c r="C124">
        <f t="shared" si="13"/>
        <v>-2.4181361951021156E-2</v>
      </c>
      <c r="D124">
        <f t="shared" si="14"/>
        <v>-0.69219374488092911</v>
      </c>
      <c r="E124">
        <f t="shared" si="15"/>
        <v>2.4181361951021154</v>
      </c>
      <c r="F124" s="5">
        <f t="shared" si="8"/>
        <v>-2.0555978333547505E-2</v>
      </c>
      <c r="G124">
        <f t="shared" si="9"/>
        <v>-0.69200620498485155</v>
      </c>
      <c r="H124" s="5">
        <f t="shared" si="10"/>
        <v>2.1127412262463723E-2</v>
      </c>
      <c r="I124" s="5">
        <f t="shared" si="11"/>
        <v>0.47887258773753638</v>
      </c>
      <c r="J124" s="5">
        <f t="shared" si="12"/>
        <v>0.50000000000000011</v>
      </c>
    </row>
    <row r="125" spans="2:10" x14ac:dyDescent="0.3">
      <c r="B125">
        <v>1.1500000000000001</v>
      </c>
      <c r="C125">
        <f t="shared" si="13"/>
        <v>-3.0982392590075347E-2</v>
      </c>
      <c r="D125">
        <f t="shared" si="14"/>
        <v>-0.68010306390541853</v>
      </c>
      <c r="E125">
        <f t="shared" si="15"/>
        <v>3.0982392590075349</v>
      </c>
      <c r="F125" s="5">
        <f t="shared" si="8"/>
        <v>-2.7418906569604242E-2</v>
      </c>
      <c r="G125">
        <f t="shared" si="9"/>
        <v>-0.68000748387526277</v>
      </c>
      <c r="H125" s="5">
        <f t="shared" si="10"/>
        <v>3.7589821873634334E-2</v>
      </c>
      <c r="I125" s="5">
        <f t="shared" si="11"/>
        <v>0.46241017812636576</v>
      </c>
      <c r="J125" s="5">
        <f t="shared" si="12"/>
        <v>0.50000000000000011</v>
      </c>
    </row>
    <row r="126" spans="2:10" x14ac:dyDescent="0.3">
      <c r="B126">
        <v>1.1599999999999999</v>
      </c>
      <c r="C126">
        <f t="shared" si="13"/>
        <v>-3.762851126617902E-2</v>
      </c>
      <c r="D126">
        <f t="shared" si="14"/>
        <v>-0.66461186761038116</v>
      </c>
      <c r="E126">
        <f t="shared" si="15"/>
        <v>3.7628511266179019</v>
      </c>
      <c r="F126" s="5">
        <f t="shared" si="8"/>
        <v>-3.414479738601521E-2</v>
      </c>
      <c r="G126">
        <f t="shared" si="9"/>
        <v>-0.66461014179246358</v>
      </c>
      <c r="H126" s="5">
        <f t="shared" si="10"/>
        <v>5.8293359426601563E-2</v>
      </c>
      <c r="I126" s="5">
        <f t="shared" si="11"/>
        <v>0.44170664057339853</v>
      </c>
      <c r="J126" s="5">
        <f t="shared" si="12"/>
        <v>0.50000000000000011</v>
      </c>
    </row>
    <row r="127" spans="2:10" x14ac:dyDescent="0.3">
      <c r="B127">
        <v>1.17</v>
      </c>
      <c r="C127">
        <f t="shared" si="13"/>
        <v>-4.4086487385951945E-2</v>
      </c>
      <c r="D127">
        <f t="shared" si="14"/>
        <v>-0.64579761197729169</v>
      </c>
      <c r="E127">
        <f t="shared" si="15"/>
        <v>4.4086487385951942</v>
      </c>
      <c r="F127" s="5">
        <f t="shared" si="8"/>
        <v>-4.0700035338636059E-2</v>
      </c>
      <c r="G127">
        <f t="shared" si="9"/>
        <v>-0.64589113337441695</v>
      </c>
      <c r="H127" s="5">
        <f t="shared" si="10"/>
        <v>8.2824643828311201E-2</v>
      </c>
      <c r="I127" s="5">
        <f t="shared" si="11"/>
        <v>0.41717535617168888</v>
      </c>
      <c r="J127" s="5">
        <f t="shared" si="12"/>
        <v>0.50000000000000011</v>
      </c>
    </row>
    <row r="128" spans="2:10" x14ac:dyDescent="0.3">
      <c r="B128">
        <v>1.18</v>
      </c>
      <c r="C128">
        <f t="shared" si="13"/>
        <v>-5.0324031068795107E-2</v>
      </c>
      <c r="D128">
        <f t="shared" si="14"/>
        <v>-0.62375436828431574</v>
      </c>
      <c r="E128">
        <f t="shared" si="15"/>
        <v>5.032403106879511</v>
      </c>
      <c r="F128" s="5">
        <f t="shared" si="8"/>
        <v>-4.705185789217331E-2</v>
      </c>
      <c r="G128">
        <f t="shared" si="9"/>
        <v>-0.62394401467177851</v>
      </c>
      <c r="H128" s="5">
        <f t="shared" si="10"/>
        <v>0.11069386655526359</v>
      </c>
      <c r="I128" s="5">
        <f t="shared" si="11"/>
        <v>0.38930613344473658</v>
      </c>
      <c r="J128" s="5">
        <f t="shared" si="12"/>
        <v>0.50000000000000022</v>
      </c>
    </row>
    <row r="129" spans="2:10" x14ac:dyDescent="0.3">
      <c r="B129">
        <v>1.19</v>
      </c>
      <c r="C129">
        <f t="shared" si="13"/>
        <v>-5.6309954596294294E-2</v>
      </c>
      <c r="D129">
        <f t="shared" si="14"/>
        <v>-0.59859235274991818</v>
      </c>
      <c r="E129">
        <f t="shared" si="15"/>
        <v>5.6309954596294292</v>
      </c>
      <c r="F129" s="5">
        <f t="shared" si="8"/>
        <v>-5.3168519164617657E-2</v>
      </c>
      <c r="G129">
        <f t="shared" si="9"/>
        <v>-0.59887847556251705</v>
      </c>
      <c r="H129" s="5">
        <f t="shared" si="10"/>
        <v>0.14134457150791574</v>
      </c>
      <c r="I129" s="5">
        <f t="shared" si="11"/>
        <v>0.35865542849208432</v>
      </c>
      <c r="J129" s="5">
        <f t="shared" si="12"/>
        <v>0.5</v>
      </c>
    </row>
    <row r="130" spans="2:10" x14ac:dyDescent="0.3">
      <c r="B130">
        <v>1.2</v>
      </c>
      <c r="C130">
        <f t="shared" si="13"/>
        <v>-6.2014328350812012E-2</v>
      </c>
      <c r="D130">
        <f t="shared" si="14"/>
        <v>-0.57043737545177098</v>
      </c>
      <c r="E130">
        <f t="shared" si="15"/>
        <v>6.2014328350812011</v>
      </c>
      <c r="F130" s="5">
        <f t="shared" si="8"/>
        <v>-5.9019448590527525E-2</v>
      </c>
      <c r="G130">
        <f t="shared" si="9"/>
        <v>-0.57081979153100848</v>
      </c>
      <c r="H130" s="5">
        <f t="shared" si="10"/>
        <v>0.17416476559649607</v>
      </c>
      <c r="I130" s="5">
        <f t="shared" si="11"/>
        <v>0.32583523440350398</v>
      </c>
      <c r="J130" s="5">
        <f t="shared" si="12"/>
        <v>0.5</v>
      </c>
    </row>
    <row r="131" spans="2:10" x14ac:dyDescent="0.3">
      <c r="B131">
        <v>1.21</v>
      </c>
      <c r="C131">
        <f t="shared" si="13"/>
        <v>-6.7408630463575661E-2</v>
      </c>
      <c r="D131">
        <f t="shared" si="14"/>
        <v>-0.53943021127636492</v>
      </c>
      <c r="E131">
        <f t="shared" si="15"/>
        <v>6.7408630463575658</v>
      </c>
      <c r="F131" s="5">
        <f t="shared" si="8"/>
        <v>-6.4575403710178433E-2</v>
      </c>
      <c r="G131">
        <f t="shared" si="9"/>
        <v>-0.5399081975515595</v>
      </c>
      <c r="H131" s="5">
        <f t="shared" si="10"/>
        <v>0.20849913821662636</v>
      </c>
      <c r="I131" s="5">
        <f t="shared" si="11"/>
        <v>0.29150086178337381</v>
      </c>
      <c r="J131" s="5">
        <f t="shared" si="12"/>
        <v>0.50000000000000022</v>
      </c>
    </row>
    <row r="132" spans="2:10" x14ac:dyDescent="0.3">
      <c r="B132">
        <v>1.22</v>
      </c>
      <c r="C132">
        <f t="shared" si="13"/>
        <v>-7.2465889424021435E-2</v>
      </c>
      <c r="D132">
        <f t="shared" si="14"/>
        <v>-0.50572589604457707</v>
      </c>
      <c r="E132">
        <f t="shared" si="15"/>
        <v>7.246588942402143</v>
      </c>
      <c r="F132" s="5">
        <f t="shared" si="8"/>
        <v>-6.980861632094934E-2</v>
      </c>
      <c r="G132">
        <f t="shared" si="9"/>
        <v>-0.5062981872056469</v>
      </c>
      <c r="H132" s="5">
        <f t="shared" si="10"/>
        <v>0.24366214563227573</v>
      </c>
      <c r="I132" s="5">
        <f t="shared" si="11"/>
        <v>0.25633785436772427</v>
      </c>
      <c r="J132" s="5">
        <f t="shared" si="12"/>
        <v>0.5</v>
      </c>
    </row>
    <row r="133" spans="2:10" x14ac:dyDescent="0.3">
      <c r="B133">
        <v>1.23</v>
      </c>
      <c r="C133">
        <f t="shared" si="13"/>
        <v>-7.7160818937347109E-2</v>
      </c>
      <c r="D133">
        <f t="shared" si="14"/>
        <v>-0.4694929513325663</v>
      </c>
      <c r="E133">
        <f t="shared" si="15"/>
        <v>7.7160818937347111</v>
      </c>
      <c r="F133" s="5">
        <f t="shared" si="8"/>
        <v>-7.4692931260495907E-2</v>
      </c>
      <c r="G133">
        <f t="shared" si="9"/>
        <v>-0.47015774053581388</v>
      </c>
      <c r="H133" s="5">
        <f t="shared" si="10"/>
        <v>0.27895169901425837</v>
      </c>
      <c r="I133" s="5">
        <f t="shared" si="11"/>
        <v>0.22104830098574169</v>
      </c>
      <c r="J133" s="5">
        <f t="shared" si="12"/>
        <v>0.5</v>
      </c>
    </row>
    <row r="134" spans="2:10" x14ac:dyDescent="0.3">
      <c r="B134">
        <v>1.24</v>
      </c>
      <c r="C134">
        <f t="shared" si="13"/>
        <v>-8.1469944355986035E-2</v>
      </c>
      <c r="D134">
        <f t="shared" si="14"/>
        <v>-0.43091254186389272</v>
      </c>
      <c r="E134">
        <f t="shared" si="15"/>
        <v>8.1469944355986037</v>
      </c>
      <c r="F134" s="5">
        <f t="shared" si="8"/>
        <v>-7.9203937128080729E-2</v>
      </c>
      <c r="G134">
        <f t="shared" si="9"/>
        <v>-0.43166748449535991</v>
      </c>
      <c r="H134" s="5">
        <f t="shared" si="10"/>
        <v>0.31366318282944827</v>
      </c>
      <c r="I134" s="5">
        <f t="shared" si="11"/>
        <v>0.18633681717055178</v>
      </c>
      <c r="J134" s="5">
        <f t="shared" si="12"/>
        <v>0.5</v>
      </c>
    </row>
    <row r="135" spans="2:10" x14ac:dyDescent="0.3">
      <c r="B135">
        <v>1.25</v>
      </c>
      <c r="C135">
        <f t="shared" si="13"/>
        <v>-8.5371720052845032E-2</v>
      </c>
      <c r="D135">
        <f t="shared" si="14"/>
        <v>-0.39017756968589967</v>
      </c>
      <c r="E135">
        <f t="shared" si="15"/>
        <v>8.5371720052845035</v>
      </c>
      <c r="F135" s="5">
        <f t="shared" si="8"/>
        <v>-8.3319088290728593E-2</v>
      </c>
      <c r="G135">
        <f t="shared" si="9"/>
        <v>-0.39101979018981742</v>
      </c>
      <c r="H135" s="5">
        <f t="shared" si="10"/>
        <v>0.34710352367991132</v>
      </c>
      <c r="I135" s="5">
        <f t="shared" si="11"/>
        <v>0.15289647632008882</v>
      </c>
      <c r="J135" s="5">
        <f t="shared" si="12"/>
        <v>0.50000000000000011</v>
      </c>
    </row>
    <row r="136" spans="2:10" x14ac:dyDescent="0.3">
      <c r="B136">
        <v>1.26</v>
      </c>
      <c r="C136">
        <f t="shared" si="13"/>
        <v>-8.88466371494398E-2</v>
      </c>
      <c r="D136">
        <f t="shared" si="14"/>
        <v>-0.34749170965947712</v>
      </c>
      <c r="E136">
        <f t="shared" si="15"/>
        <v>8.8846637149439793</v>
      </c>
      <c r="F136" s="5">
        <f t="shared" si="8"/>
        <v>-8.701781756442907E-2</v>
      </c>
      <c r="G136">
        <f t="shared" si="9"/>
        <v>-0.34841781142213007</v>
      </c>
      <c r="H136" s="5">
        <f t="shared" si="10"/>
        <v>0.37860502868381302</v>
      </c>
      <c r="I136" s="5">
        <f t="shared" si="11"/>
        <v>0.121394971316187</v>
      </c>
      <c r="J136" s="5">
        <f t="shared" si="12"/>
        <v>0.5</v>
      </c>
    </row>
    <row r="137" spans="2:10" x14ac:dyDescent="0.3">
      <c r="B137">
        <v>1.27</v>
      </c>
      <c r="C137">
        <f t="shared" si="13"/>
        <v>-9.187732106028737E-2</v>
      </c>
      <c r="D137">
        <f t="shared" si="14"/>
        <v>-0.30306839108475719</v>
      </c>
      <c r="E137">
        <f t="shared" si="15"/>
        <v>9.1877321060287365</v>
      </c>
      <c r="F137" s="5">
        <f t="shared" si="8"/>
        <v>-9.0281639007215531E-2</v>
      </c>
      <c r="G137">
        <f t="shared" si="9"/>
        <v>-0.30407446934680488</v>
      </c>
      <c r="H137" s="5">
        <f t="shared" si="10"/>
        <v>0.40753871709145906</v>
      </c>
      <c r="I137" s="5">
        <f t="shared" si="11"/>
        <v>9.2461282908540984E-2</v>
      </c>
      <c r="J137" s="5">
        <f t="shared" si="12"/>
        <v>0.5</v>
      </c>
    </row>
    <row r="138" spans="2:10" x14ac:dyDescent="0.3">
      <c r="B138">
        <v>1.28</v>
      </c>
      <c r="C138">
        <f t="shared" si="13"/>
        <v>-9.4448618365833514E-2</v>
      </c>
      <c r="D138">
        <f t="shared" si="14"/>
        <v>-0.25712973055461347</v>
      </c>
      <c r="E138">
        <f t="shared" si="15"/>
        <v>9.4448618365833514</v>
      </c>
      <c r="F138" s="5">
        <f t="shared" si="8"/>
        <v>-9.309424031036885E-2</v>
      </c>
      <c r="G138">
        <f t="shared" si="9"/>
        <v>-0.25821138830765156</v>
      </c>
      <c r="H138" s="5">
        <f t="shared" si="10"/>
        <v>0.43332687894823524</v>
      </c>
      <c r="I138" s="5">
        <f t="shared" si="11"/>
        <v>6.6673121051764817E-2</v>
      </c>
      <c r="J138" s="5">
        <f t="shared" si="12"/>
        <v>0.5</v>
      </c>
    </row>
    <row r="139" spans="2:10" x14ac:dyDescent="0.3">
      <c r="B139">
        <v>1.29</v>
      </c>
      <c r="C139">
        <f t="shared" si="13"/>
        <v>-9.6547672579550478E-2</v>
      </c>
      <c r="D139">
        <f t="shared" si="14"/>
        <v>-0.20990542137169665</v>
      </c>
      <c r="E139">
        <f t="shared" si="15"/>
        <v>9.6547672579550472</v>
      </c>
      <c r="F139" s="5">
        <f t="shared" ref="F139:F202" si="16">$C$5*COS($F$3*B139)</f>
        <v>-9.5441564325982803E-2</v>
      </c>
      <c r="G139">
        <f t="shared" ref="G139:G202" si="17">-$C$5*$F$3*SIN($F$3*B139)</f>
        <v>-0.21105778817770351</v>
      </c>
      <c r="H139" s="5">
        <f t="shared" ref="H139:H202" si="18">(1/2)*$C$4*F139^2</f>
        <v>0.45545461004953564</v>
      </c>
      <c r="I139" s="5">
        <f t="shared" ref="I139:I202" si="19">(1/2)*$C$3*G139^2</f>
        <v>4.4545389950464365E-2</v>
      </c>
      <c r="J139" s="5">
        <f t="shared" ref="J139:J202" si="20">H139+I139</f>
        <v>0.5</v>
      </c>
    </row>
    <row r="140" spans="2:10" x14ac:dyDescent="0.3">
      <c r="B140">
        <v>1.3</v>
      </c>
      <c r="C140">
        <f t="shared" ref="C140:C203" si="21">C139+D140*(B140-B139)</f>
        <v>-9.8163988430369692E-2</v>
      </c>
      <c r="D140">
        <f t="shared" ref="D140:D203" si="22">D139+E139*(B140-B139)/$C$3</f>
        <v>-0.16163158508192138</v>
      </c>
      <c r="E140">
        <f t="shared" ref="E140:E203" si="23">-$C$4*C140</f>
        <v>9.8163988430369695</v>
      </c>
      <c r="F140" s="5">
        <f t="shared" si="16"/>
        <v>-9.7311879323422765E-2</v>
      </c>
      <c r="G140">
        <f t="shared" si="17"/>
        <v>-0.16284933873731372</v>
      </c>
      <c r="H140" s="5">
        <f t="shared" si="18"/>
        <v>0.47348009287281978</v>
      </c>
      <c r="I140" s="5">
        <f t="shared" si="19"/>
        <v>2.6519907127180348E-2</v>
      </c>
      <c r="J140" s="5">
        <f t="shared" si="20"/>
        <v>0.50000000000000011</v>
      </c>
    </row>
    <row r="141" spans="2:10" x14ac:dyDescent="0.3">
      <c r="B141">
        <v>1.31</v>
      </c>
      <c r="C141">
        <f t="shared" si="21"/>
        <v>-9.928948433903706E-2</v>
      </c>
      <c r="D141">
        <f t="shared" si="22"/>
        <v>-0.11254959086673649</v>
      </c>
      <c r="E141">
        <f t="shared" si="23"/>
        <v>9.928948433903706</v>
      </c>
      <c r="F141" s="5">
        <f t="shared" si="16"/>
        <v>-9.8695837623541643E-2</v>
      </c>
      <c r="G141">
        <f t="shared" si="17"/>
        <v>-0.1138269818161544</v>
      </c>
      <c r="H141" s="5">
        <f t="shared" si="18"/>
        <v>0.48704341821062491</v>
      </c>
      <c r="I141" s="5">
        <f t="shared" si="19"/>
        <v>1.2956581789375145E-2</v>
      </c>
      <c r="J141" s="5">
        <f t="shared" si="20"/>
        <v>0.50000000000000011</v>
      </c>
    </row>
    <row r="142" spans="2:10" x14ac:dyDescent="0.3">
      <c r="B142">
        <v>1.32</v>
      </c>
      <c r="C142">
        <f t="shared" si="21"/>
        <v>-9.9918532826009238E-2</v>
      </c>
      <c r="D142">
        <f t="shared" si="22"/>
        <v>-6.2904848697217922E-2</v>
      </c>
      <c r="E142">
        <f t="shared" si="23"/>
        <v>9.991853282600923</v>
      </c>
      <c r="F142" s="5">
        <f t="shared" si="16"/>
        <v>-9.958652231760487E-2</v>
      </c>
      <c r="G142">
        <f t="shared" si="17"/>
        <v>-6.4235727085940039E-2</v>
      </c>
      <c r="H142" s="5">
        <f t="shared" si="18"/>
        <v>0.49587377136574062</v>
      </c>
      <c r="I142" s="5">
        <f t="shared" si="19"/>
        <v>4.1262286342593707E-3</v>
      </c>
      <c r="J142" s="5">
        <f t="shared" si="20"/>
        <v>0.5</v>
      </c>
    </row>
    <row r="143" spans="2:10" x14ac:dyDescent="0.3">
      <c r="B143">
        <v>1.33</v>
      </c>
      <c r="C143">
        <f t="shared" si="21"/>
        <v>-0.10004798864885137</v>
      </c>
      <c r="D143">
        <f t="shared" si="22"/>
        <v>-1.2945582284213261E-2</v>
      </c>
      <c r="E143">
        <f t="shared" si="23"/>
        <v>10.004798864885137</v>
      </c>
      <c r="F143" s="5">
        <f t="shared" si="16"/>
        <v>-9.9979481837426012E-2</v>
      </c>
      <c r="G143">
        <f t="shared" si="17"/>
        <v>-1.4323427522425313E-2</v>
      </c>
      <c r="H143" s="5">
        <f t="shared" si="18"/>
        <v>0.49979483942400993</v>
      </c>
      <c r="I143" s="5">
        <f t="shared" si="19"/>
        <v>2.0516057599017094E-4</v>
      </c>
      <c r="J143" s="5">
        <f t="shared" si="20"/>
        <v>0.50000000000000011</v>
      </c>
    </row>
    <row r="144" spans="2:10" x14ac:dyDescent="0.3">
      <c r="B144">
        <v>1.34</v>
      </c>
      <c r="C144">
        <f t="shared" si="21"/>
        <v>-9.9677204528449234E-2</v>
      </c>
      <c r="D144">
        <f t="shared" si="22"/>
        <v>3.707841204021247E-2</v>
      </c>
      <c r="E144">
        <f t="shared" si="23"/>
        <v>9.9677204528449241</v>
      </c>
      <c r="F144" s="5">
        <f t="shared" si="16"/>
        <v>-9.9872752203935183E-2</v>
      </c>
      <c r="G144">
        <f t="shared" si="17"/>
        <v>3.5660459343200501E-2</v>
      </c>
      <c r="H144" s="5">
        <f t="shared" si="18"/>
        <v>0.49872833163943198</v>
      </c>
      <c r="I144" s="5">
        <f t="shared" si="19"/>
        <v>1.271668360568056E-3</v>
      </c>
      <c r="J144" s="5">
        <f t="shared" si="20"/>
        <v>0.5</v>
      </c>
    </row>
    <row r="145" spans="2:10" x14ac:dyDescent="0.3">
      <c r="B145">
        <v>1.35</v>
      </c>
      <c r="C145">
        <f t="shared" si="21"/>
        <v>-9.8808034385404864E-2</v>
      </c>
      <c r="D145">
        <f t="shared" si="22"/>
        <v>8.6917014304437129E-2</v>
      </c>
      <c r="E145">
        <f t="shared" si="23"/>
        <v>9.8808034385404859</v>
      </c>
      <c r="F145" s="5">
        <f t="shared" si="16"/>
        <v>-9.9266866842983498E-2</v>
      </c>
      <c r="G145">
        <f t="shared" si="17"/>
        <v>8.5466118192352947E-2</v>
      </c>
      <c r="H145" s="5">
        <f t="shared" si="18"/>
        <v>0.49269554264113086</v>
      </c>
      <c r="I145" s="5">
        <f t="shared" si="19"/>
        <v>7.3044573588692437E-3</v>
      </c>
      <c r="J145" s="5">
        <f t="shared" si="20"/>
        <v>0.50000000000000011</v>
      </c>
    </row>
    <row r="146" spans="2:10" x14ac:dyDescent="0.3">
      <c r="B146">
        <v>1.36</v>
      </c>
      <c r="C146">
        <f t="shared" si="21"/>
        <v>-9.7444824070433464E-2</v>
      </c>
      <c r="D146">
        <f t="shared" si="22"/>
        <v>0.13632103149713959</v>
      </c>
      <c r="E146">
        <f t="shared" si="23"/>
        <v>9.7444824070433462</v>
      </c>
      <c r="F146" s="5">
        <f t="shared" si="16"/>
        <v>-9.816485391932489E-2</v>
      </c>
      <c r="G146">
        <f t="shared" si="17"/>
        <v>0.13484462447528345</v>
      </c>
      <c r="H146" s="5">
        <f t="shared" si="18"/>
        <v>0.48181692725011976</v>
      </c>
      <c r="I146" s="5">
        <f t="shared" si="19"/>
        <v>1.8183072749880212E-2</v>
      </c>
      <c r="J146" s="5">
        <f t="shared" si="20"/>
        <v>0.5</v>
      </c>
    </row>
    <row r="147" spans="2:10" x14ac:dyDescent="0.3">
      <c r="B147">
        <v>1.37</v>
      </c>
      <c r="C147">
        <f t="shared" si="21"/>
        <v>-9.5594389635109897E-2</v>
      </c>
      <c r="D147">
        <f t="shared" si="22"/>
        <v>0.18504344353235636</v>
      </c>
      <c r="E147">
        <f t="shared" si="23"/>
        <v>9.5594389635109902</v>
      </c>
      <c r="F147" s="5">
        <f t="shared" si="16"/>
        <v>-9.6572221202100031E-2</v>
      </c>
      <c r="G147">
        <f t="shared" si="17"/>
        <v>0.18354918851532162</v>
      </c>
      <c r="H147" s="5">
        <f t="shared" si="18"/>
        <v>0.46630969539536699</v>
      </c>
      <c r="I147" s="5">
        <f t="shared" si="19"/>
        <v>3.3690304604633077E-2</v>
      </c>
      <c r="J147" s="5">
        <f t="shared" si="20"/>
        <v>0.50000000000000011</v>
      </c>
    </row>
    <row r="148" spans="2:10" x14ac:dyDescent="0.3">
      <c r="B148">
        <v>1.3800000000000001</v>
      </c>
      <c r="C148">
        <f t="shared" si="21"/>
        <v>-9.3265983251610785E-2</v>
      </c>
      <c r="D148">
        <f t="shared" si="22"/>
        <v>0.23284063834991134</v>
      </c>
      <c r="E148">
        <f t="shared" si="23"/>
        <v>9.3265983251610791</v>
      </c>
      <c r="F148" s="5">
        <f t="shared" si="16"/>
        <v>-9.4496928537463151E-2</v>
      </c>
      <c r="G148">
        <f t="shared" si="17"/>
        <v>0.2313363889431993</v>
      </c>
      <c r="H148" s="5">
        <f t="shared" si="18"/>
        <v>0.4464834751507209</v>
      </c>
      <c r="I148" s="5">
        <f t="shared" si="19"/>
        <v>5.3516524849279185E-2</v>
      </c>
      <c r="J148" s="5">
        <f t="shared" si="20"/>
        <v>0.50000000000000011</v>
      </c>
    </row>
    <row r="149" spans="2:10" x14ac:dyDescent="0.3">
      <c r="B149">
        <v>1.3900000000000001</v>
      </c>
      <c r="C149">
        <f t="shared" si="21"/>
        <v>-9.0471246951853615E-2</v>
      </c>
      <c r="D149">
        <f t="shared" si="22"/>
        <v>0.27947362997571679</v>
      </c>
      <c r="E149">
        <f t="shared" si="23"/>
        <v>9.0471246951853619</v>
      </c>
      <c r="F149" s="5">
        <f t="shared" si="16"/>
        <v>-9.1949348065931497E-2</v>
      </c>
      <c r="G149">
        <f t="shared" si="17"/>
        <v>0.27796738929685449</v>
      </c>
      <c r="H149" s="5">
        <f t="shared" si="18"/>
        <v>0.42273413048749098</v>
      </c>
      <c r="I149" s="5">
        <f t="shared" si="19"/>
        <v>7.7265869512509064E-2</v>
      </c>
      <c r="J149" s="5">
        <f t="shared" si="20"/>
        <v>0.5</v>
      </c>
    </row>
    <row r="150" spans="2:10" x14ac:dyDescent="0.3">
      <c r="B150">
        <v>1.4000000000000001</v>
      </c>
      <c r="C150">
        <f t="shared" si="21"/>
        <v>-8.7224154417337177E-2</v>
      </c>
      <c r="D150">
        <f t="shared" si="22"/>
        <v>0.32470925345164364</v>
      </c>
      <c r="E150">
        <f t="shared" si="23"/>
        <v>8.7224154417337179</v>
      </c>
      <c r="F150" s="5">
        <f t="shared" si="16"/>
        <v>-8.8942212383288033E-2</v>
      </c>
      <c r="G150">
        <f t="shared" si="17"/>
        <v>0.32320913170624405</v>
      </c>
      <c r="H150" s="5">
        <f t="shared" si="18"/>
        <v>0.39553585718169576</v>
      </c>
      <c r="I150" s="5">
        <f t="shared" si="19"/>
        <v>0.10446414281830421</v>
      </c>
      <c r="J150" s="5">
        <f t="shared" si="20"/>
        <v>0.5</v>
      </c>
    </row>
    <row r="151" spans="2:10" x14ac:dyDescent="0.3">
      <c r="B151">
        <v>1.41</v>
      </c>
      <c r="C151">
        <f t="shared" si="21"/>
        <v>-8.3540941110734138E-2</v>
      </c>
      <c r="D151">
        <f t="shared" si="22"/>
        <v>0.36832133066031131</v>
      </c>
      <c r="E151">
        <f t="shared" si="23"/>
        <v>8.3540941110734135</v>
      </c>
      <c r="F151" s="5">
        <f t="shared" si="16"/>
        <v>-8.5490550904124094E-2</v>
      </c>
      <c r="G151">
        <f t="shared" si="17"/>
        <v>0.36683550169724366</v>
      </c>
      <c r="H151" s="5">
        <f t="shared" si="18"/>
        <v>0.36543171469453162</v>
      </c>
      <c r="I151" s="5">
        <f t="shared" si="19"/>
        <v>0.13456828530546847</v>
      </c>
      <c r="J151" s="5">
        <f t="shared" si="20"/>
        <v>0.50000000000000011</v>
      </c>
    </row>
    <row r="152" spans="2:10" x14ac:dyDescent="0.3">
      <c r="B152">
        <v>1.42</v>
      </c>
      <c r="C152">
        <f t="shared" si="21"/>
        <v>-7.9440023098577353E-2</v>
      </c>
      <c r="D152">
        <f t="shared" si="22"/>
        <v>0.4100918012156784</v>
      </c>
      <c r="E152">
        <f t="shared" si="23"/>
        <v>7.9440023098577353</v>
      </c>
      <c r="F152" s="5">
        <f t="shared" si="16"/>
        <v>-8.1611614746072245E-2</v>
      </c>
      <c r="G152">
        <f t="shared" si="17"/>
        <v>0.40862845829302469</v>
      </c>
      <c r="H152" s="5">
        <f t="shared" si="18"/>
        <v>0.33302278307306582</v>
      </c>
      <c r="I152" s="5">
        <f t="shared" si="19"/>
        <v>0.16697721692693421</v>
      </c>
      <c r="J152" s="5">
        <f t="shared" si="20"/>
        <v>0.5</v>
      </c>
    </row>
    <row r="153" spans="2:10" x14ac:dyDescent="0.3">
      <c r="B153">
        <v>1.43</v>
      </c>
      <c r="C153">
        <f t="shared" si="21"/>
        <v>-7.4941904970927675E-2</v>
      </c>
      <c r="D153">
        <f t="shared" si="22"/>
        <v>0.44981181276496712</v>
      </c>
      <c r="E153">
        <f t="shared" si="23"/>
        <v>7.4941904970927675</v>
      </c>
      <c r="F153" s="5">
        <f t="shared" si="16"/>
        <v>-7.7324790510152591E-2</v>
      </c>
      <c r="G153">
        <f t="shared" si="17"/>
        <v>0.44837912376475647</v>
      </c>
      <c r="H153" s="5">
        <f t="shared" si="18"/>
        <v>0.29895616137194925</v>
      </c>
      <c r="I153" s="5">
        <f t="shared" si="19"/>
        <v>0.20104383862805081</v>
      </c>
      <c r="J153" s="5">
        <f t="shared" si="20"/>
        <v>0.5</v>
      </c>
    </row>
    <row r="154" spans="2:10" x14ac:dyDescent="0.3">
      <c r="B154">
        <v>1.44</v>
      </c>
      <c r="C154">
        <f t="shared" si="21"/>
        <v>-7.0069077318423365E-2</v>
      </c>
      <c r="D154">
        <f t="shared" si="22"/>
        <v>0.48728276525043102</v>
      </c>
      <c r="E154">
        <f t="shared" si="23"/>
        <v>7.0069077318423361</v>
      </c>
      <c r="F154" s="5">
        <f t="shared" si="16"/>
        <v>-7.2651503388149255E-2</v>
      </c>
      <c r="G154">
        <f t="shared" si="17"/>
        <v>0.48588882758516577</v>
      </c>
      <c r="H154" s="5">
        <f t="shared" si="18"/>
        <v>0.26391204722791312</v>
      </c>
      <c r="I154" s="5">
        <f t="shared" si="19"/>
        <v>0.23608795277208694</v>
      </c>
      <c r="J154" s="5">
        <f t="shared" si="20"/>
        <v>0.5</v>
      </c>
    </row>
    <row r="155" spans="2:10" x14ac:dyDescent="0.3">
      <c r="B155">
        <v>1.45</v>
      </c>
      <c r="C155">
        <f t="shared" si="21"/>
        <v>-6.4845904279326932E-2</v>
      </c>
      <c r="D155">
        <f t="shared" si="22"/>
        <v>0.52231730390964271</v>
      </c>
      <c r="E155">
        <f t="shared" si="23"/>
        <v>6.4845904279326936</v>
      </c>
      <c r="F155" s="5">
        <f t="shared" si="16"/>
        <v>-6.7615110081279947E-2</v>
      </c>
      <c r="G155">
        <f t="shared" si="17"/>
        <v>0.52097009936734362</v>
      </c>
      <c r="H155" s="5">
        <f t="shared" si="18"/>
        <v>0.22859015556518028</v>
      </c>
      <c r="I155" s="5">
        <f t="shared" si="19"/>
        <v>0.27140984443481986</v>
      </c>
      <c r="J155" s="5">
        <f t="shared" si="20"/>
        <v>0.50000000000000011</v>
      </c>
    </row>
    <row r="156" spans="2:10" x14ac:dyDescent="0.3">
      <c r="B156">
        <v>1.46</v>
      </c>
      <c r="C156">
        <f t="shared" si="21"/>
        <v>-5.9298501718833864E-2</v>
      </c>
      <c r="D156">
        <f t="shared" si="22"/>
        <v>0.55474025604930621</v>
      </c>
      <c r="E156">
        <f t="shared" si="23"/>
        <v>5.9298501718833867</v>
      </c>
      <c r="F156" s="5">
        <f t="shared" si="16"/>
        <v>-6.2240782065341373E-2</v>
      </c>
      <c r="G156">
        <f t="shared" si="17"/>
        <v>0.55344760582618302</v>
      </c>
      <c r="H156" s="5">
        <f t="shared" si="18"/>
        <v>0.19369574760526601</v>
      </c>
      <c r="I156" s="5">
        <f t="shared" si="19"/>
        <v>0.30630425239473408</v>
      </c>
      <c r="J156" s="5">
        <f t="shared" si="20"/>
        <v>0.50000000000000011</v>
      </c>
    </row>
    <row r="157" spans="2:10" x14ac:dyDescent="0.3">
      <c r="B157">
        <v>1.47</v>
      </c>
      <c r="C157">
        <f t="shared" si="21"/>
        <v>-5.3454606649746626E-2</v>
      </c>
      <c r="D157">
        <f t="shared" si="22"/>
        <v>0.58438950690872316</v>
      </c>
      <c r="E157">
        <f t="shared" si="23"/>
        <v>5.345460664974663</v>
      </c>
      <c r="F157" s="5">
        <f t="shared" si="16"/>
        <v>-5.6555379785762749E-2</v>
      </c>
      <c r="G157">
        <f t="shared" si="17"/>
        <v>0.583159027079584</v>
      </c>
      <c r="H157" s="5">
        <f t="shared" si="18"/>
        <v>0.15992554913559309</v>
      </c>
      <c r="I157" s="5">
        <f t="shared" si="19"/>
        <v>0.34007445086440696</v>
      </c>
      <c r="J157" s="5">
        <f t="shared" si="20"/>
        <v>0.5</v>
      </c>
    </row>
    <row r="158" spans="2:10" x14ac:dyDescent="0.3">
      <c r="B158">
        <v>1.48</v>
      </c>
      <c r="C158">
        <f t="shared" si="21"/>
        <v>-4.7343438547410653E-2</v>
      </c>
      <c r="D158">
        <f t="shared" si="22"/>
        <v>0.61111681023359654</v>
      </c>
      <c r="E158">
        <f t="shared" si="23"/>
        <v>4.7343438547410654</v>
      </c>
      <c r="F158" s="5">
        <f t="shared" si="16"/>
        <v>-5.0587318411327679E-2</v>
      </c>
      <c r="G158">
        <f t="shared" si="17"/>
        <v>0.60995586790975909</v>
      </c>
      <c r="H158" s="5">
        <f t="shared" si="18"/>
        <v>0.12795383920245262</v>
      </c>
      <c r="I158" s="5">
        <f t="shared" si="19"/>
        <v>0.37204616079754749</v>
      </c>
      <c r="J158" s="5">
        <f t="shared" si="20"/>
        <v>0.50000000000000011</v>
      </c>
    </row>
    <row r="159" spans="2:10" x14ac:dyDescent="0.3">
      <c r="B159">
        <v>1.49</v>
      </c>
      <c r="C159">
        <f t="shared" si="21"/>
        <v>-4.0995553252337627E-2</v>
      </c>
      <c r="D159">
        <f t="shared" si="22"/>
        <v>0.63478852950730191</v>
      </c>
      <c r="E159">
        <f t="shared" si="23"/>
        <v>4.0995553252337631</v>
      </c>
      <c r="F159" s="5">
        <f t="shared" si="16"/>
        <v>-4.4366425817519178E-2</v>
      </c>
      <c r="G159">
        <f t="shared" si="17"/>
        <v>0.63370419993000549</v>
      </c>
      <c r="H159" s="5">
        <f t="shared" si="18"/>
        <v>9.84189869910716E-2</v>
      </c>
      <c r="I159" s="5">
        <f t="shared" si="19"/>
        <v>0.40158101300892834</v>
      </c>
      <c r="J159" s="5">
        <f t="shared" si="20"/>
        <v>0.49999999999999994</v>
      </c>
    </row>
    <row r="160" spans="2:10" x14ac:dyDescent="0.3">
      <c r="B160">
        <v>1.5</v>
      </c>
      <c r="C160">
        <f t="shared" si="21"/>
        <v>-3.4442690191002913E-2</v>
      </c>
      <c r="D160">
        <f t="shared" si="22"/>
        <v>0.65528630613347072</v>
      </c>
      <c r="E160">
        <f t="shared" si="23"/>
        <v>3.4442690191002914</v>
      </c>
      <c r="F160" s="5">
        <f t="shared" si="16"/>
        <v>-3.7923793509273246E-2</v>
      </c>
      <c r="G160">
        <f t="shared" si="17"/>
        <v>0.65428533094766872</v>
      </c>
      <c r="H160" s="5">
        <f t="shared" si="18"/>
        <v>7.1910705706699773E-2</v>
      </c>
      <c r="I160" s="5">
        <f t="shared" si="19"/>
        <v>0.42808929429330039</v>
      </c>
      <c r="J160" s="5">
        <f t="shared" si="20"/>
        <v>0.50000000000000022</v>
      </c>
    </row>
    <row r="161" spans="2:10" x14ac:dyDescent="0.3">
      <c r="B161">
        <v>1.51</v>
      </c>
      <c r="C161">
        <f t="shared" si="21"/>
        <v>-2.7717613678713185E-2</v>
      </c>
      <c r="D161">
        <f t="shared" si="22"/>
        <v>0.67250765122897216</v>
      </c>
      <c r="E161">
        <f t="shared" si="23"/>
        <v>2.7717613678713184</v>
      </c>
      <c r="F161" s="5">
        <f t="shared" si="16"/>
        <v>-3.129162122821727E-2</v>
      </c>
      <c r="G161">
        <f t="shared" si="17"/>
        <v>0.67159639817787076</v>
      </c>
      <c r="H161" s="5">
        <f t="shared" si="18"/>
        <v>4.8958277954510881E-2</v>
      </c>
      <c r="I161" s="5">
        <f t="shared" si="19"/>
        <v>0.45104172204548915</v>
      </c>
      <c r="J161" s="5">
        <f t="shared" si="20"/>
        <v>0.5</v>
      </c>
    </row>
    <row r="162" spans="2:10" x14ac:dyDescent="0.3">
      <c r="B162">
        <v>1.52</v>
      </c>
      <c r="C162">
        <f t="shared" si="21"/>
        <v>-2.0853949098029893E-2</v>
      </c>
      <c r="D162">
        <f t="shared" si="22"/>
        <v>0.68636645806832874</v>
      </c>
      <c r="E162">
        <f t="shared" si="23"/>
        <v>2.0853949098029894</v>
      </c>
      <c r="F162" s="5">
        <f t="shared" si="16"/>
        <v>-2.4503056021033601E-2</v>
      </c>
      <c r="G162">
        <f t="shared" si="17"/>
        <v>0.68555088234317407</v>
      </c>
      <c r="H162" s="5">
        <f t="shared" si="18"/>
        <v>3.0019987718495549E-2</v>
      </c>
      <c r="I162" s="5">
        <f t="shared" si="19"/>
        <v>0.46998001228150449</v>
      </c>
      <c r="J162" s="5">
        <f t="shared" si="20"/>
        <v>0.5</v>
      </c>
    </row>
    <row r="163" spans="2:10" x14ac:dyDescent="0.3">
      <c r="B163">
        <v>1.53</v>
      </c>
      <c r="C163">
        <f t="shared" si="21"/>
        <v>-1.3886014771856449E-2</v>
      </c>
      <c r="D163">
        <f t="shared" si="22"/>
        <v>0.69679343261734372</v>
      </c>
      <c r="E163">
        <f t="shared" si="23"/>
        <v>1.388601477185645</v>
      </c>
      <c r="F163" s="5">
        <f t="shared" si="16"/>
        <v>-1.7592026573270893E-2</v>
      </c>
      <c r="G163">
        <f t="shared" si="17"/>
        <v>0.69607904008974919</v>
      </c>
      <c r="H163" s="5">
        <f t="shared" si="18"/>
        <v>1.5473969947733462E-2</v>
      </c>
      <c r="I163" s="5">
        <f t="shared" si="19"/>
        <v>0.48452603005226669</v>
      </c>
      <c r="J163" s="5">
        <f t="shared" si="20"/>
        <v>0.50000000000000011</v>
      </c>
    </row>
    <row r="164" spans="2:10" x14ac:dyDescent="0.3">
      <c r="B164">
        <v>1.54</v>
      </c>
      <c r="C164">
        <f t="shared" si="21"/>
        <v>-6.8486503718237232E-3</v>
      </c>
      <c r="D164">
        <f t="shared" si="22"/>
        <v>0.70373644000327196</v>
      </c>
      <c r="E164">
        <f t="shared" si="23"/>
        <v>0.68486503718237235</v>
      </c>
      <c r="F164" s="5">
        <f t="shared" si="16"/>
        <v>-1.0593073636589394E-2</v>
      </c>
      <c r="G164">
        <f t="shared" si="17"/>
        <v>0.70312825255886979</v>
      </c>
      <c r="H164" s="5">
        <f t="shared" si="18"/>
        <v>5.6106604535102623E-3</v>
      </c>
      <c r="I164" s="5">
        <f t="shared" si="19"/>
        <v>0.49438933954648978</v>
      </c>
      <c r="J164" s="5">
        <f t="shared" si="20"/>
        <v>0.5</v>
      </c>
    </row>
    <row r="165" spans="2:10" x14ac:dyDescent="0.3">
      <c r="B165">
        <v>1.55</v>
      </c>
      <c r="C165">
        <f t="shared" si="21"/>
        <v>2.2295728006812079E-4</v>
      </c>
      <c r="D165">
        <f t="shared" si="22"/>
        <v>0.7071607651891838</v>
      </c>
      <c r="E165">
        <f t="shared" si="23"/>
        <v>-2.2295728006812079E-2</v>
      </c>
      <c r="F165" s="5">
        <f t="shared" si="16"/>
        <v>-3.5411773969503593E-3</v>
      </c>
      <c r="G165">
        <f t="shared" si="17"/>
        <v>0.70666328837160231</v>
      </c>
      <c r="H165" s="5">
        <f t="shared" si="18"/>
        <v>6.2699686783360608E-4</v>
      </c>
      <c r="I165" s="5">
        <f t="shared" si="19"/>
        <v>0.49937300313216637</v>
      </c>
      <c r="J165" s="5">
        <f t="shared" si="20"/>
        <v>0.5</v>
      </c>
    </row>
    <row r="166" spans="2:10" x14ac:dyDescent="0.3">
      <c r="B166">
        <v>1.56</v>
      </c>
      <c r="C166">
        <f t="shared" si="21"/>
        <v>7.2934501455596251E-3</v>
      </c>
      <c r="D166">
        <f t="shared" si="22"/>
        <v>0.70704928654914978</v>
      </c>
      <c r="E166">
        <f t="shared" si="23"/>
        <v>-0.72934501455596246</v>
      </c>
      <c r="F166" s="5">
        <f t="shared" si="16"/>
        <v>3.5284173534498066E-3</v>
      </c>
      <c r="G166">
        <f t="shared" si="17"/>
        <v>0.70666647971231367</v>
      </c>
      <c r="H166" s="5">
        <f t="shared" si="18"/>
        <v>6.224864510062869E-4</v>
      </c>
      <c r="I166" s="5">
        <f t="shared" si="19"/>
        <v>0.49937751354899385</v>
      </c>
      <c r="J166" s="5">
        <f t="shared" si="20"/>
        <v>0.50000000000000011</v>
      </c>
    </row>
    <row r="167" spans="2:10" x14ac:dyDescent="0.3">
      <c r="B167">
        <v>1.57</v>
      </c>
      <c r="C167">
        <f t="shared" si="21"/>
        <v>1.4327475760323331E-2</v>
      </c>
      <c r="D167">
        <f t="shared" si="22"/>
        <v>0.70340256147636993</v>
      </c>
      <c r="E167">
        <f t="shared" si="23"/>
        <v>-1.4327475760323332</v>
      </c>
      <c r="F167" s="5">
        <f t="shared" si="16"/>
        <v>1.0580377366727175E-2</v>
      </c>
      <c r="G167">
        <f t="shared" si="17"/>
        <v>0.70313781063094771</v>
      </c>
      <c r="H167" s="5">
        <f t="shared" si="18"/>
        <v>5.5972192611176332E-3</v>
      </c>
      <c r="I167" s="5">
        <f t="shared" si="19"/>
        <v>0.4944027807388825</v>
      </c>
      <c r="J167" s="5">
        <f t="shared" si="20"/>
        <v>0.50000000000000011</v>
      </c>
    </row>
    <row r="168" spans="2:10" x14ac:dyDescent="0.3">
      <c r="B168">
        <v>1.58</v>
      </c>
      <c r="C168">
        <f t="shared" si="21"/>
        <v>2.1289863996285421E-2</v>
      </c>
      <c r="D168">
        <f t="shared" si="22"/>
        <v>0.69623882359620826</v>
      </c>
      <c r="E168">
        <f t="shared" si="23"/>
        <v>-2.1289863996285421</v>
      </c>
      <c r="F168" s="5">
        <f t="shared" si="16"/>
        <v>1.7579457531950338E-2</v>
      </c>
      <c r="G168">
        <f t="shared" si="17"/>
        <v>0.69609491712274252</v>
      </c>
      <c r="H168" s="5">
        <f t="shared" si="18"/>
        <v>1.5451866355882271E-2</v>
      </c>
      <c r="I168" s="5">
        <f t="shared" si="19"/>
        <v>0.48454813364411775</v>
      </c>
      <c r="J168" s="5">
        <f t="shared" si="20"/>
        <v>0.5</v>
      </c>
    </row>
    <row r="169" spans="2:10" x14ac:dyDescent="0.3">
      <c r="B169">
        <v>1.59</v>
      </c>
      <c r="C169">
        <f t="shared" si="21"/>
        <v>2.8145802912266083E-2</v>
      </c>
      <c r="D169">
        <f t="shared" si="22"/>
        <v>0.6855938915980655</v>
      </c>
      <c r="E169">
        <f t="shared" si="23"/>
        <v>-2.8145802912266085</v>
      </c>
      <c r="F169" s="5">
        <f t="shared" si="16"/>
        <v>2.449067702728018E-2</v>
      </c>
      <c r="G169">
        <f t="shared" si="17"/>
        <v>0.68557299898498969</v>
      </c>
      <c r="H169" s="5">
        <f t="shared" si="18"/>
        <v>2.9989663062727458E-2</v>
      </c>
      <c r="I169" s="5">
        <f t="shared" si="19"/>
        <v>0.47001033693727268</v>
      </c>
      <c r="J169" s="5">
        <f t="shared" si="20"/>
        <v>0.50000000000000011</v>
      </c>
    </row>
    <row r="170" spans="2:10" x14ac:dyDescent="0.3">
      <c r="B170">
        <v>1.6</v>
      </c>
      <c r="C170">
        <f t="shared" si="21"/>
        <v>3.4861012813685414E-2</v>
      </c>
      <c r="D170">
        <f t="shared" si="22"/>
        <v>0.67152099014193245</v>
      </c>
      <c r="E170">
        <f t="shared" si="23"/>
        <v>-3.4861012813685415</v>
      </c>
      <c r="F170" s="5">
        <f t="shared" si="16"/>
        <v>3.1279494151214476E-2</v>
      </c>
      <c r="G170">
        <f t="shared" si="17"/>
        <v>0.67162464389136811</v>
      </c>
      <c r="H170" s="5">
        <f t="shared" si="18"/>
        <v>4.8920337717793028E-2</v>
      </c>
      <c r="I170" s="5">
        <f t="shared" si="19"/>
        <v>0.45107966228220703</v>
      </c>
      <c r="J170" s="5">
        <f t="shared" si="20"/>
        <v>0.5</v>
      </c>
    </row>
    <row r="171" spans="2:10" x14ac:dyDescent="0.3">
      <c r="B171">
        <v>1.61</v>
      </c>
      <c r="C171">
        <f t="shared" si="21"/>
        <v>4.1401917651036318E-2</v>
      </c>
      <c r="D171">
        <f t="shared" si="22"/>
        <v>0.65409048373508971</v>
      </c>
      <c r="E171">
        <f t="shared" si="23"/>
        <v>-4.1401917651036317</v>
      </c>
      <c r="F171" s="5">
        <f t="shared" si="16"/>
        <v>3.7911978959145554E-2</v>
      </c>
      <c r="G171">
        <f t="shared" si="17"/>
        <v>0.65431956456311569</v>
      </c>
      <c r="H171" s="5">
        <f t="shared" si="18"/>
        <v>7.1865907429934761E-2</v>
      </c>
      <c r="I171" s="5">
        <f t="shared" si="19"/>
        <v>0.42813409257006529</v>
      </c>
      <c r="J171" s="5">
        <f t="shared" si="20"/>
        <v>0.5</v>
      </c>
    </row>
    <row r="172" spans="2:10" x14ac:dyDescent="0.3">
      <c r="B172">
        <v>1.62</v>
      </c>
      <c r="C172">
        <f t="shared" si="21"/>
        <v>4.7735812900132041E-2</v>
      </c>
      <c r="D172">
        <f t="shared" si="22"/>
        <v>0.63338952490957157</v>
      </c>
      <c r="E172">
        <f t="shared" si="23"/>
        <v>-4.7735812900132037</v>
      </c>
      <c r="F172" s="5">
        <f t="shared" si="16"/>
        <v>4.4354982842407686E-2</v>
      </c>
      <c r="G172">
        <f t="shared" si="17"/>
        <v>0.6337442503506332</v>
      </c>
      <c r="H172" s="5">
        <f t="shared" si="18"/>
        <v>9.8368225147514005E-2</v>
      </c>
      <c r="I172" s="5">
        <f t="shared" si="19"/>
        <v>0.40163177485248602</v>
      </c>
      <c r="J172" s="5">
        <f t="shared" si="20"/>
        <v>0.5</v>
      </c>
    </row>
    <row r="173" spans="2:10" x14ac:dyDescent="0.3">
      <c r="B173">
        <v>1.6300000000000001</v>
      </c>
      <c r="C173">
        <f t="shared" si="21"/>
        <v>5.3831029084727103E-2</v>
      </c>
      <c r="D173">
        <f t="shared" si="22"/>
        <v>0.60952161845950548</v>
      </c>
      <c r="E173">
        <f t="shared" si="23"/>
        <v>-5.3831029084727104</v>
      </c>
      <c r="F173" s="5">
        <f t="shared" si="16"/>
        <v>5.0576304202272382E-2</v>
      </c>
      <c r="G173">
        <f t="shared" si="17"/>
        <v>0.61000153496688869</v>
      </c>
      <c r="H173" s="5">
        <f t="shared" si="18"/>
        <v>0.12789812733803976</v>
      </c>
      <c r="I173" s="5">
        <f t="shared" si="19"/>
        <v>0.37210187266196032</v>
      </c>
      <c r="J173" s="5">
        <f t="shared" si="20"/>
        <v>0.50000000000000011</v>
      </c>
    </row>
    <row r="174" spans="2:10" x14ac:dyDescent="0.3">
      <c r="B174">
        <v>1.6400000000000001</v>
      </c>
      <c r="C174">
        <f t="shared" si="21"/>
        <v>5.9657090123898526E-2</v>
      </c>
      <c r="D174">
        <f t="shared" si="22"/>
        <v>0.58260610391714185</v>
      </c>
      <c r="E174">
        <f t="shared" si="23"/>
        <v>-5.9657090123898531</v>
      </c>
      <c r="F174" s="5">
        <f t="shared" si="16"/>
        <v>5.6544849390866639E-2</v>
      </c>
      <c r="G174">
        <f t="shared" si="17"/>
        <v>0.58321008253305306</v>
      </c>
      <c r="H174" s="5">
        <f t="shared" si="18"/>
        <v>0.15986599963178957</v>
      </c>
      <c r="I174" s="5">
        <f t="shared" si="19"/>
        <v>0.34013400036821057</v>
      </c>
      <c r="J174" s="5">
        <f t="shared" si="20"/>
        <v>0.50000000000000011</v>
      </c>
    </row>
    <row r="175" spans="2:10" x14ac:dyDescent="0.3">
      <c r="B175">
        <v>1.6500000000000001</v>
      </c>
      <c r="C175">
        <f t="shared" si="21"/>
        <v>6.5184865712450454E-2</v>
      </c>
      <c r="D175">
        <f t="shared" si="22"/>
        <v>0.55277755885519253</v>
      </c>
      <c r="E175">
        <f t="shared" si="23"/>
        <v>-6.5184865712450453</v>
      </c>
      <c r="F175" s="5">
        <f t="shared" si="16"/>
        <v>6.2230788114644102E-2</v>
      </c>
      <c r="G175">
        <f t="shared" si="17"/>
        <v>0.55350379450507259</v>
      </c>
      <c r="H175" s="5">
        <f t="shared" si="18"/>
        <v>0.19363354946848649</v>
      </c>
      <c r="I175" s="5">
        <f t="shared" si="19"/>
        <v>0.30636645053151362</v>
      </c>
      <c r="J175" s="5">
        <f t="shared" si="20"/>
        <v>0.50000000000000011</v>
      </c>
    </row>
    <row r="176" spans="2:10" x14ac:dyDescent="0.3">
      <c r="B176">
        <v>1.6600000000000001</v>
      </c>
      <c r="C176">
        <f t="shared" si="21"/>
        <v>7.038671697244013E-2</v>
      </c>
      <c r="D176">
        <f t="shared" si="22"/>
        <v>0.52018512599896727</v>
      </c>
      <c r="E176">
        <f t="shared" si="23"/>
        <v>-7.0386716972440126</v>
      </c>
      <c r="F176" s="5">
        <f t="shared" si="16"/>
        <v>6.7605702523717601E-2</v>
      </c>
      <c r="G176">
        <f t="shared" si="17"/>
        <v>0.5210311404453003</v>
      </c>
      <c r="H176" s="5">
        <f t="shared" si="18"/>
        <v>0.22852655068626984</v>
      </c>
      <c r="I176" s="5">
        <f t="shared" si="19"/>
        <v>0.27147344931373024</v>
      </c>
      <c r="J176" s="5">
        <f t="shared" si="20"/>
        <v>0.50000000000000011</v>
      </c>
    </row>
    <row r="177" spans="2:10" x14ac:dyDescent="0.3">
      <c r="B177">
        <v>1.67</v>
      </c>
      <c r="C177">
        <f t="shared" si="21"/>
        <v>7.523663464756751E-2</v>
      </c>
      <c r="D177">
        <f t="shared" si="22"/>
        <v>0.48499176751274797</v>
      </c>
      <c r="E177">
        <f t="shared" si="23"/>
        <v>-7.5236634647567513</v>
      </c>
      <c r="F177" s="5">
        <f t="shared" si="16"/>
        <v>7.2642729241913867E-2</v>
      </c>
      <c r="G177">
        <f t="shared" si="17"/>
        <v>0.48595441598394773</v>
      </c>
      <c r="H177" s="5">
        <f t="shared" si="18"/>
        <v>0.26384830558570038</v>
      </c>
      <c r="I177" s="5">
        <f t="shared" si="19"/>
        <v>0.2361516944142997</v>
      </c>
      <c r="J177" s="5">
        <f t="shared" si="20"/>
        <v>0.50000000000000011</v>
      </c>
    </row>
    <row r="178" spans="2:10" x14ac:dyDescent="0.3">
      <c r="B178">
        <v>1.68</v>
      </c>
      <c r="C178">
        <f t="shared" si="21"/>
        <v>7.9710369149457158E-2</v>
      </c>
      <c r="D178">
        <f t="shared" si="22"/>
        <v>0.44737345018896418</v>
      </c>
      <c r="E178">
        <f t="shared" si="23"/>
        <v>-7.9710369149457154</v>
      </c>
      <c r="F178" s="5">
        <f t="shared" si="16"/>
        <v>7.7316693627699037E-2</v>
      </c>
      <c r="G178">
        <f t="shared" si="17"/>
        <v>0.44844893167898869</v>
      </c>
      <c r="H178" s="5">
        <f t="shared" si="18"/>
        <v>0.29889355567597387</v>
      </c>
      <c r="I178" s="5">
        <f t="shared" si="19"/>
        <v>0.20110644432402627</v>
      </c>
      <c r="J178" s="5">
        <f t="shared" si="20"/>
        <v>0.50000000000000011</v>
      </c>
    </row>
    <row r="179" spans="2:10" x14ac:dyDescent="0.3">
      <c r="B179">
        <v>1.69</v>
      </c>
      <c r="C179">
        <f t="shared" si="21"/>
        <v>8.3785551805599517E-2</v>
      </c>
      <c r="D179">
        <f t="shared" si="22"/>
        <v>0.40751826561423554</v>
      </c>
      <c r="E179">
        <f t="shared" si="23"/>
        <v>-8.3785551805599514</v>
      </c>
      <c r="F179" s="5">
        <f t="shared" si="16"/>
        <v>8.1604235594947089E-2</v>
      </c>
      <c r="G179">
        <f t="shared" si="17"/>
        <v>0.40870213682854484</v>
      </c>
      <c r="H179" s="5">
        <f t="shared" si="18"/>
        <v>0.33296256335178148</v>
      </c>
      <c r="I179" s="5">
        <f t="shared" si="19"/>
        <v>0.16703743664821857</v>
      </c>
      <c r="J179" s="5">
        <f t="shared" si="20"/>
        <v>0.5</v>
      </c>
    </row>
    <row r="180" spans="2:10" x14ac:dyDescent="0.3">
      <c r="B180">
        <v>1.7</v>
      </c>
      <c r="C180">
        <f t="shared" si="21"/>
        <v>8.7441806702713884E-2</v>
      </c>
      <c r="D180">
        <f t="shared" si="22"/>
        <v>0.36562548971143577</v>
      </c>
      <c r="E180">
        <f t="shared" si="23"/>
        <v>-8.7441806702713887</v>
      </c>
      <c r="F180" s="5">
        <f t="shared" si="16"/>
        <v>8.5483926364712304E-2</v>
      </c>
      <c r="G180">
        <f t="shared" si="17"/>
        <v>0.36691268261484555</v>
      </c>
      <c r="H180" s="5">
        <f t="shared" si="18"/>
        <v>0.36537508333637775</v>
      </c>
      <c r="I180" s="5">
        <f t="shared" si="19"/>
        <v>0.13462491666362239</v>
      </c>
      <c r="J180" s="5">
        <f t="shared" si="20"/>
        <v>0.50000000000000011</v>
      </c>
    </row>
    <row r="181" spans="2:10" x14ac:dyDescent="0.3">
      <c r="B181">
        <v>1.71</v>
      </c>
      <c r="C181">
        <f t="shared" si="21"/>
        <v>9.0660852566314676E-2</v>
      </c>
      <c r="D181">
        <f t="shared" si="22"/>
        <v>0.32190458636007879</v>
      </c>
      <c r="E181">
        <f t="shared" si="23"/>
        <v>-9.0660852566314674</v>
      </c>
      <c r="F181" s="5">
        <f t="shared" si="16"/>
        <v>8.893637556448801E-2</v>
      </c>
      <c r="G181">
        <f t="shared" si="17"/>
        <v>0.32328942926210419</v>
      </c>
      <c r="H181" s="5">
        <f t="shared" si="18"/>
        <v>0.39548394492738298</v>
      </c>
      <c r="I181" s="5">
        <f t="shared" si="19"/>
        <v>0.10451605507261706</v>
      </c>
      <c r="J181" s="5">
        <f t="shared" si="20"/>
        <v>0.5</v>
      </c>
    </row>
    <row r="182" spans="2:10" x14ac:dyDescent="0.3">
      <c r="B182">
        <v>1.72</v>
      </c>
      <c r="C182">
        <f t="shared" si="21"/>
        <v>9.342659416708389E-2</v>
      </c>
      <c r="D182">
        <f t="shared" si="22"/>
        <v>0.27657416007692143</v>
      </c>
      <c r="E182">
        <f t="shared" si="23"/>
        <v>-9.3426594167083898</v>
      </c>
      <c r="F182" s="5">
        <f t="shared" si="16"/>
        <v>9.1944328139679024E-2</v>
      </c>
      <c r="G182">
        <f t="shared" si="17"/>
        <v>0.2780504021704544</v>
      </c>
      <c r="H182" s="5">
        <f t="shared" si="18"/>
        <v>0.42268797385284862</v>
      </c>
      <c r="I182" s="5">
        <f t="shared" si="19"/>
        <v>7.7312026147151436E-2</v>
      </c>
      <c r="J182" s="5">
        <f t="shared" si="20"/>
        <v>0.5</v>
      </c>
    </row>
    <row r="183" spans="2:10" x14ac:dyDescent="0.3">
      <c r="B183">
        <v>1.73</v>
      </c>
      <c r="C183">
        <f t="shared" si="21"/>
        <v>9.5725202797017683E-2</v>
      </c>
      <c r="D183">
        <f t="shared" si="22"/>
        <v>0.22986086299337943</v>
      </c>
      <c r="E183">
        <f t="shared" si="23"/>
        <v>-9.5725202797017683</v>
      </c>
      <c r="F183" s="5">
        <f t="shared" si="16"/>
        <v>9.4492750592933009E-2</v>
      </c>
      <c r="G183">
        <f t="shared" si="17"/>
        <v>0.23142170224308692</v>
      </c>
      <c r="H183" s="5">
        <f t="shared" si="18"/>
        <v>0.44644399573091204</v>
      </c>
      <c r="I183" s="5">
        <f t="shared" si="19"/>
        <v>5.3556004269087978E-2</v>
      </c>
      <c r="J183" s="5">
        <f t="shared" si="20"/>
        <v>0.5</v>
      </c>
    </row>
    <row r="184" spans="2:10" x14ac:dyDescent="0.3">
      <c r="B184">
        <v>1.74</v>
      </c>
      <c r="C184">
        <f t="shared" si="21"/>
        <v>9.754518541296639E-2</v>
      </c>
      <c r="D184">
        <f t="shared" si="22"/>
        <v>0.18199826159487054</v>
      </c>
      <c r="E184">
        <f t="shared" si="23"/>
        <v>-9.7545185412966386</v>
      </c>
      <c r="F184" s="5">
        <f t="shared" si="16"/>
        <v>9.6568906120312339E-2</v>
      </c>
      <c r="G184">
        <f t="shared" si="17"/>
        <v>0.18363637585270276</v>
      </c>
      <c r="H184" s="5">
        <f t="shared" si="18"/>
        <v>0.46627768146368487</v>
      </c>
      <c r="I184" s="5">
        <f t="shared" si="19"/>
        <v>3.3722318536315112E-2</v>
      </c>
      <c r="J184" s="5">
        <f t="shared" si="20"/>
        <v>0.5</v>
      </c>
    </row>
    <row r="185" spans="2:10" x14ac:dyDescent="0.3">
      <c r="B185">
        <v>1.75</v>
      </c>
      <c r="C185">
        <f t="shared" si="21"/>
        <v>9.887744210185026E-2</v>
      </c>
      <c r="D185">
        <f t="shared" si="22"/>
        <v>0.1332256688883873</v>
      </c>
      <c r="E185">
        <f t="shared" si="23"/>
        <v>-9.8877442101850264</v>
      </c>
      <c r="F185" s="5">
        <f t="shared" si="16"/>
        <v>9.816241826878333E-2</v>
      </c>
      <c r="G185">
        <f t="shared" si="17"/>
        <v>0.13493325009508114</v>
      </c>
      <c r="H185" s="5">
        <f t="shared" si="18"/>
        <v>0.48179301801877839</v>
      </c>
      <c r="I185" s="5">
        <f t="shared" si="19"/>
        <v>1.8206981981221716E-2</v>
      </c>
      <c r="J185" s="5">
        <f t="shared" si="20"/>
        <v>0.50000000000000011</v>
      </c>
    </row>
    <row r="186" spans="2:10" x14ac:dyDescent="0.3">
      <c r="B186">
        <v>1.76</v>
      </c>
      <c r="C186">
        <f t="shared" si="21"/>
        <v>9.9715311580224883E-2</v>
      </c>
      <c r="D186">
        <f t="shared" si="22"/>
        <v>8.3786947837462128E-2</v>
      </c>
      <c r="E186">
        <f t="shared" si="23"/>
        <v>-9.9715311580224881</v>
      </c>
      <c r="F186" s="5">
        <f t="shared" si="16"/>
        <v>9.9265322796867325E-2</v>
      </c>
      <c r="G186">
        <f t="shared" si="17"/>
        <v>8.5555739151074214E-2</v>
      </c>
      <c r="H186" s="5">
        <f t="shared" si="18"/>
        <v>0.49268021549831342</v>
      </c>
      <c r="I186" s="5">
        <f t="shared" si="19"/>
        <v>7.3197845016866533E-3</v>
      </c>
      <c r="J186" s="5">
        <f t="shared" si="20"/>
        <v>0.50000000000000011</v>
      </c>
    </row>
    <row r="187" spans="2:10" x14ac:dyDescent="0.3">
      <c r="B187">
        <v>1.77</v>
      </c>
      <c r="C187">
        <f t="shared" si="21"/>
        <v>0.10005460450069838</v>
      </c>
      <c r="D187">
        <f t="shared" si="22"/>
        <v>3.3929292047349645E-2</v>
      </c>
      <c r="E187">
        <f t="shared" si="23"/>
        <v>-10.005460450069839</v>
      </c>
      <c r="F187" s="5">
        <f t="shared" si="16"/>
        <v>9.9872107479258773E-2</v>
      </c>
      <c r="G187">
        <f t="shared" si="17"/>
        <v>3.5750627722730924E-2</v>
      </c>
      <c r="H187" s="5">
        <f t="shared" si="18"/>
        <v>0.49872189261743083</v>
      </c>
      <c r="I187" s="5">
        <f t="shared" si="19"/>
        <v>1.2781073825692969E-3</v>
      </c>
      <c r="J187" s="5">
        <f t="shared" si="20"/>
        <v>0.50000000000000011</v>
      </c>
    </row>
    <row r="188" spans="2:10" x14ac:dyDescent="0.3">
      <c r="B188">
        <v>1.78</v>
      </c>
      <c r="C188">
        <f t="shared" si="21"/>
        <v>9.9893624398668376E-2</v>
      </c>
      <c r="D188">
        <f t="shared" si="22"/>
        <v>-1.6098010202999592E-2</v>
      </c>
      <c r="E188">
        <f t="shared" si="23"/>
        <v>-9.9893624398668379</v>
      </c>
      <c r="F188" s="5">
        <f t="shared" si="16"/>
        <v>9.9979739656469779E-2</v>
      </c>
      <c r="G188">
        <f t="shared" si="17"/>
        <v>-1.4233162376163892E-2</v>
      </c>
      <c r="H188" s="5">
        <f t="shared" si="18"/>
        <v>0.49979741708877379</v>
      </c>
      <c r="I188" s="5">
        <f t="shared" si="19"/>
        <v>2.0258291122624738E-4</v>
      </c>
      <c r="J188" s="5">
        <f t="shared" si="20"/>
        <v>0.5</v>
      </c>
    </row>
    <row r="189" spans="2:10" x14ac:dyDescent="0.3">
      <c r="B189">
        <v>1.79</v>
      </c>
      <c r="C189">
        <f t="shared" si="21"/>
        <v>9.9233176174645041E-2</v>
      </c>
      <c r="D189">
        <f t="shared" si="22"/>
        <v>-6.6044822402333836E-2</v>
      </c>
      <c r="E189">
        <f t="shared" si="23"/>
        <v>-9.9233176174645035</v>
      </c>
      <c r="F189" s="5">
        <f t="shared" si="16"/>
        <v>9.9587681391810637E-2</v>
      </c>
      <c r="G189">
        <f t="shared" si="17"/>
        <v>-6.4145816310657883E-2</v>
      </c>
      <c r="H189" s="5">
        <f t="shared" si="18"/>
        <v>0.49588531424983934</v>
      </c>
      <c r="I189" s="5">
        <f t="shared" si="19"/>
        <v>4.1146857501606626E-3</v>
      </c>
      <c r="J189" s="5">
        <f t="shared" si="20"/>
        <v>0.5</v>
      </c>
    </row>
    <row r="190" spans="2:10" x14ac:dyDescent="0.3">
      <c r="B190">
        <v>1.8</v>
      </c>
      <c r="C190">
        <f t="shared" si="21"/>
        <v>9.8076562069748477E-2</v>
      </c>
      <c r="D190">
        <f t="shared" si="22"/>
        <v>-0.11566141048965639</v>
      </c>
      <c r="E190">
        <f t="shared" si="23"/>
        <v>-9.8076562069748476</v>
      </c>
      <c r="F190" s="5">
        <f t="shared" si="16"/>
        <v>9.8697892159952685E-2</v>
      </c>
      <c r="G190">
        <f t="shared" si="17"/>
        <v>-0.11373787477844627</v>
      </c>
      <c r="H190" s="5">
        <f t="shared" si="18"/>
        <v>0.48706369584088249</v>
      </c>
      <c r="I190" s="5">
        <f t="shared" si="19"/>
        <v>1.2936304159117524E-2</v>
      </c>
      <c r="J190" s="5">
        <f t="shared" si="20"/>
        <v>0.5</v>
      </c>
    </row>
    <row r="191" spans="2:10" x14ac:dyDescent="0.3">
      <c r="B191">
        <v>1.81</v>
      </c>
      <c r="C191">
        <f t="shared" si="21"/>
        <v>9.6429565154503169E-2</v>
      </c>
      <c r="D191">
        <f t="shared" si="22"/>
        <v>-0.16469969152453068</v>
      </c>
      <c r="E191">
        <f t="shared" si="23"/>
        <v>-9.642956515450317</v>
      </c>
      <c r="F191" s="5">
        <f t="shared" si="16"/>
        <v>9.731481905363662E-2</v>
      </c>
      <c r="G191">
        <f t="shared" si="17"/>
        <v>-0.16276148078675817</v>
      </c>
      <c r="H191" s="5">
        <f t="shared" si="18"/>
        <v>0.4735087003721018</v>
      </c>
      <c r="I191" s="5">
        <f t="shared" si="19"/>
        <v>2.649129962789825E-2</v>
      </c>
      <c r="J191" s="5">
        <f t="shared" si="20"/>
        <v>0.5</v>
      </c>
    </row>
    <row r="192" spans="2:10" x14ac:dyDescent="0.3">
      <c r="B192">
        <v>1.82</v>
      </c>
      <c r="C192">
        <f t="shared" si="21"/>
        <v>9.4300420413485339E-2</v>
      </c>
      <c r="D192">
        <f t="shared" si="22"/>
        <v>-0.2129144741017823</v>
      </c>
      <c r="E192">
        <f t="shared" si="23"/>
        <v>-9.4300420413485337</v>
      </c>
      <c r="F192" s="5">
        <f t="shared" si="16"/>
        <v>9.5445374557471874E-2</v>
      </c>
      <c r="G192">
        <f t="shared" si="17"/>
        <v>-0.21097161842104525</v>
      </c>
      <c r="H192" s="5">
        <f t="shared" si="18"/>
        <v>0.45549097622080492</v>
      </c>
      <c r="I192" s="5">
        <f t="shared" si="19"/>
        <v>4.450902377919512E-2</v>
      </c>
      <c r="J192" s="5">
        <f t="shared" si="20"/>
        <v>0.5</v>
      </c>
    </row>
    <row r="193" spans="2:10" x14ac:dyDescent="0.3">
      <c r="B193">
        <v>1.83</v>
      </c>
      <c r="C193">
        <f t="shared" si="21"/>
        <v>9.1699773570400087E-2</v>
      </c>
      <c r="D193">
        <f t="shared" si="22"/>
        <v>-0.26006468430852503</v>
      </c>
      <c r="E193">
        <f t="shared" si="23"/>
        <v>-9.1699773570400094</v>
      </c>
      <c r="F193" s="5">
        <f t="shared" si="16"/>
        <v>9.3098901999912304E-2</v>
      </c>
      <c r="G193">
        <f t="shared" si="17"/>
        <v>-0.25812733741418464</v>
      </c>
      <c r="H193" s="5">
        <f t="shared" si="18"/>
        <v>0.43337027767946373</v>
      </c>
      <c r="I193" s="5">
        <f t="shared" si="19"/>
        <v>6.6629722320536322E-2</v>
      </c>
      <c r="J193" s="5">
        <f t="shared" si="20"/>
        <v>0.5</v>
      </c>
    </row>
    <row r="194" spans="2:10" x14ac:dyDescent="0.3">
      <c r="B194">
        <v>1.84</v>
      </c>
      <c r="C194">
        <f t="shared" si="21"/>
        <v>8.8640627859462834E-2</v>
      </c>
      <c r="D194">
        <f t="shared" si="22"/>
        <v>-0.30591457109372511</v>
      </c>
      <c r="E194">
        <f t="shared" si="23"/>
        <v>-8.8640627859462828</v>
      </c>
      <c r="F194" s="5">
        <f t="shared" si="16"/>
        <v>9.0287128856075885E-2</v>
      </c>
      <c r="G194">
        <f t="shared" si="17"/>
        <v>-0.30399295739591981</v>
      </c>
      <c r="H194" s="5">
        <f t="shared" si="18"/>
        <v>0.40758828185368257</v>
      </c>
      <c r="I194" s="5">
        <f t="shared" si="19"/>
        <v>9.2411718146317517E-2</v>
      </c>
      <c r="J194" s="5">
        <f t="shared" si="20"/>
        <v>0.50000000000000011</v>
      </c>
    </row>
    <row r="195" spans="2:10" x14ac:dyDescent="0.3">
      <c r="B195">
        <v>1.85</v>
      </c>
      <c r="C195">
        <f t="shared" si="21"/>
        <v>8.5138279009228268E-2</v>
      </c>
      <c r="D195">
        <f t="shared" si="22"/>
        <v>-0.35023488502345657</v>
      </c>
      <c r="E195">
        <f t="shared" si="23"/>
        <v>-8.513827900922827</v>
      </c>
      <c r="F195" s="5">
        <f t="shared" si="16"/>
        <v>8.7024108134797301E-2</v>
      </c>
      <c r="G195">
        <f t="shared" si="17"/>
        <v>-0.348339245803793</v>
      </c>
      <c r="H195" s="5">
        <f t="shared" si="18"/>
        <v>0.37865976983284466</v>
      </c>
      <c r="I195" s="5">
        <f t="shared" si="19"/>
        <v>0.12134023016715531</v>
      </c>
      <c r="J195" s="5">
        <f t="shared" si="20"/>
        <v>0.5</v>
      </c>
    </row>
    <row r="196" spans="2:10" x14ac:dyDescent="0.3">
      <c r="B196">
        <v>1.86</v>
      </c>
      <c r="C196">
        <f t="shared" si="21"/>
        <v>8.1210238763947562E-2</v>
      </c>
      <c r="D196">
        <f t="shared" si="22"/>
        <v>-0.39280402452807073</v>
      </c>
      <c r="E196">
        <f t="shared" si="23"/>
        <v>-8.1210238763947569</v>
      </c>
      <c r="F196" s="5">
        <f t="shared" si="16"/>
        <v>8.3326148142856021E-2</v>
      </c>
      <c r="G196">
        <f t="shared" si="17"/>
        <v>-0.39094456356846902</v>
      </c>
      <c r="H196" s="5">
        <f t="shared" si="18"/>
        <v>0.34716234821625935</v>
      </c>
      <c r="I196" s="5">
        <f t="shared" si="19"/>
        <v>0.1528376517837407</v>
      </c>
      <c r="J196" s="5">
        <f t="shared" si="20"/>
        <v>0.5</v>
      </c>
    </row>
    <row r="197" spans="2:10" x14ac:dyDescent="0.3">
      <c r="B197">
        <v>1.87</v>
      </c>
      <c r="C197">
        <f t="shared" si="21"/>
        <v>7.6876147324847113E-2</v>
      </c>
      <c r="D197">
        <f t="shared" si="22"/>
        <v>-0.43340914391004454</v>
      </c>
      <c r="E197">
        <f t="shared" si="23"/>
        <v>-7.6876147324847111</v>
      </c>
      <c r="F197" s="5">
        <f t="shared" si="16"/>
        <v>7.9211730977412312E-2</v>
      </c>
      <c r="G197">
        <f t="shared" si="17"/>
        <v>-0.43159597284741086</v>
      </c>
      <c r="H197" s="5">
        <f t="shared" si="18"/>
        <v>0.31372491622189708</v>
      </c>
      <c r="I197" s="5">
        <f t="shared" si="19"/>
        <v>0.18627508377810301</v>
      </c>
      <c r="J197" s="5">
        <f t="shared" si="20"/>
        <v>0.50000000000000011</v>
      </c>
    </row>
    <row r="198" spans="2:10" x14ac:dyDescent="0.3">
      <c r="B198">
        <v>1.8800000000000001</v>
      </c>
      <c r="C198">
        <f t="shared" si="21"/>
        <v>7.2157675149122427E-2</v>
      </c>
      <c r="D198">
        <f t="shared" si="22"/>
        <v>-0.47184721757246811</v>
      </c>
      <c r="E198">
        <f t="shared" si="23"/>
        <v>-7.2157675149122431</v>
      </c>
      <c r="F198" s="5">
        <f t="shared" si="16"/>
        <v>7.4701420154019454E-2</v>
      </c>
      <c r="G198">
        <f t="shared" si="17"/>
        <v>-0.47009030127054613</v>
      </c>
      <c r="H198" s="5">
        <f t="shared" si="18"/>
        <v>0.27901510865136719</v>
      </c>
      <c r="I198" s="5">
        <f t="shared" si="19"/>
        <v>0.22098489134863283</v>
      </c>
      <c r="J198" s="5">
        <f t="shared" si="20"/>
        <v>0.5</v>
      </c>
    </row>
    <row r="199" spans="2:10" x14ac:dyDescent="0.3">
      <c r="B199">
        <v>1.8900000000000001</v>
      </c>
      <c r="C199">
        <f t="shared" si="21"/>
        <v>6.7078414597652125E-2</v>
      </c>
      <c r="D199">
        <f t="shared" si="22"/>
        <v>-0.50792605514702938</v>
      </c>
      <c r="E199">
        <f t="shared" si="23"/>
        <v>-6.7078414597652127</v>
      </c>
      <c r="F199" s="5">
        <f t="shared" si="16"/>
        <v>6.9817757831879365E-2</v>
      </c>
      <c r="G199">
        <f t="shared" si="17"/>
        <v>-0.50623515737891267</v>
      </c>
      <c r="H199" s="5">
        <f t="shared" si="18"/>
        <v>0.24372596543354763</v>
      </c>
      <c r="I199" s="5">
        <f t="shared" si="19"/>
        <v>0.25627403456645248</v>
      </c>
      <c r="J199" s="5">
        <f t="shared" si="20"/>
        <v>0.50000000000000011</v>
      </c>
    </row>
    <row r="200" spans="2:10" x14ac:dyDescent="0.3">
      <c r="B200">
        <v>1.9000000000000001</v>
      </c>
      <c r="C200">
        <f t="shared" si="21"/>
        <v>6.1663761973193565E-2</v>
      </c>
      <c r="D200">
        <f t="shared" si="22"/>
        <v>-0.54146526244585547</v>
      </c>
      <c r="E200">
        <f t="shared" si="23"/>
        <v>-6.1663761973193569</v>
      </c>
      <c r="F200" s="5">
        <f t="shared" si="16"/>
        <v>6.4585152150002031E-2</v>
      </c>
      <c r="G200">
        <f t="shared" si="17"/>
        <v>-0.53984989218120116</v>
      </c>
      <c r="H200" s="5">
        <f t="shared" si="18"/>
        <v>0.20856209391194561</v>
      </c>
      <c r="I200" s="5">
        <f t="shared" si="19"/>
        <v>0.29143790608805453</v>
      </c>
      <c r="J200" s="5">
        <f t="shared" si="20"/>
        <v>0.50000000000000011</v>
      </c>
    </row>
    <row r="201" spans="2:10" x14ac:dyDescent="0.3">
      <c r="B201">
        <v>1.9100000000000001</v>
      </c>
      <c r="C201">
        <f t="shared" si="21"/>
        <v>5.5940790538869037E-2</v>
      </c>
      <c r="D201">
        <f t="shared" si="22"/>
        <v>-0.5722971434324523</v>
      </c>
      <c r="E201">
        <f t="shared" si="23"/>
        <v>-5.5940790538869036</v>
      </c>
      <c r="F201" s="5">
        <f t="shared" si="16"/>
        <v>5.9029755237351593E-2</v>
      </c>
      <c r="G201">
        <f t="shared" si="17"/>
        <v>-0.57076650202242796</v>
      </c>
      <c r="H201" s="5">
        <f t="shared" si="18"/>
        <v>0.1742256001690819</v>
      </c>
      <c r="I201" s="5">
        <f t="shared" si="19"/>
        <v>0.32577439983091827</v>
      </c>
      <c r="J201" s="5">
        <f t="shared" si="20"/>
        <v>0.50000000000000022</v>
      </c>
    </row>
    <row r="202" spans="2:10" x14ac:dyDescent="0.3">
      <c r="B202">
        <v>1.92</v>
      </c>
      <c r="C202">
        <f t="shared" si="21"/>
        <v>4.9938115151850301E-2</v>
      </c>
      <c r="D202">
        <f t="shared" si="22"/>
        <v>-0.60026753870188621</v>
      </c>
      <c r="E202">
        <f t="shared" si="23"/>
        <v>-4.9938115151850297</v>
      </c>
      <c r="F202" s="5">
        <f t="shared" si="16"/>
        <v>5.3179332506676683E-2</v>
      </c>
      <c r="G202">
        <f t="shared" si="17"/>
        <v>-0.59883046825225594</v>
      </c>
      <c r="H202" s="5">
        <f t="shared" si="18"/>
        <v>0.14140207029278395</v>
      </c>
      <c r="I202" s="5">
        <f t="shared" si="19"/>
        <v>0.3585979297072161</v>
      </c>
      <c r="J202" s="5">
        <f t="shared" si="20"/>
        <v>0.5</v>
      </c>
    </row>
    <row r="203" spans="2:10" x14ac:dyDescent="0.3">
      <c r="B203">
        <v>1.93</v>
      </c>
      <c r="C203">
        <f t="shared" si="21"/>
        <v>4.3685749189072184E-2</v>
      </c>
      <c r="D203">
        <f t="shared" si="22"/>
        <v>-0.62523659627781136</v>
      </c>
      <c r="E203">
        <f t="shared" si="23"/>
        <v>-4.3685749189072185</v>
      </c>
      <c r="F203" s="5">
        <f t="shared" ref="F203:F266" si="24">$C$5*COS($F$3*B203)</f>
        <v>4.7063123885280916E-2</v>
      </c>
      <c r="G203">
        <f t="shared" ref="G203:G266" si="25">-$C$5*$F$3*SIN($F$3*B203)</f>
        <v>-0.62390152949639022</v>
      </c>
      <c r="H203" s="5">
        <f t="shared" ref="H203:H266" si="26">(1/2)*$C$4*F203^2</f>
        <v>0.11074688149206495</v>
      </c>
      <c r="I203" s="5">
        <f t="shared" ref="I203:I266" si="27">(1/2)*$C$3*G203^2</f>
        <v>0.38925311850793509</v>
      </c>
      <c r="J203" s="5">
        <f t="shared" ref="J203:J266" si="28">H203+I203</f>
        <v>0.5</v>
      </c>
    </row>
    <row r="204" spans="2:10" x14ac:dyDescent="0.3">
      <c r="B204">
        <v>1.94</v>
      </c>
      <c r="C204">
        <f t="shared" ref="C204:C267" si="29">C203+D204*(B204-B203)</f>
        <v>3.72149544803487E-2</v>
      </c>
      <c r="D204">
        <f t="shared" ref="D204:D267" si="30">D203+E203*(B204-B203)/$C$3</f>
        <v>-0.64707947087234752</v>
      </c>
      <c r="E204">
        <f t="shared" ref="E204:E267" si="31">-$C$4*C204</f>
        <v>-3.7214954480348701</v>
      </c>
      <c r="F204" s="5">
        <f t="shared" si="24"/>
        <v>4.0711697676293596E-2</v>
      </c>
      <c r="G204">
        <f t="shared" si="25"/>
        <v>-0.6458543826712827</v>
      </c>
      <c r="H204" s="5">
        <f t="shared" si="26"/>
        <v>8.2872116384296465E-2</v>
      </c>
      <c r="I204" s="5">
        <f t="shared" si="27"/>
        <v>0.41712788361570369</v>
      </c>
      <c r="J204" s="5">
        <f t="shared" si="28"/>
        <v>0.50000000000000011</v>
      </c>
    </row>
    <row r="205" spans="2:10" x14ac:dyDescent="0.3">
      <c r="B205">
        <v>1.95</v>
      </c>
      <c r="C205">
        <f t="shared" si="29"/>
        <v>3.0558084999223474E-2</v>
      </c>
      <c r="D205">
        <f t="shared" si="30"/>
        <v>-0.66568694811252194</v>
      </c>
      <c r="E205">
        <f t="shared" si="31"/>
        <v>-3.0558084999223474</v>
      </c>
      <c r="F205" s="5">
        <f t="shared" si="24"/>
        <v>3.4156797780826885E-2</v>
      </c>
      <c r="G205">
        <f t="shared" si="25"/>
        <v>-0.66457930923854758</v>
      </c>
      <c r="H205" s="5">
        <f t="shared" si="26"/>
        <v>5.8334341732015016E-2</v>
      </c>
      <c r="I205" s="5">
        <f t="shared" si="27"/>
        <v>0.44166565826798504</v>
      </c>
      <c r="J205" s="5">
        <f t="shared" si="28"/>
        <v>0.5</v>
      </c>
    </row>
    <row r="206" spans="2:10" x14ac:dyDescent="0.3">
      <c r="B206">
        <v>1.96</v>
      </c>
      <c r="C206">
        <f t="shared" si="29"/>
        <v>2.374842509310213E-2</v>
      </c>
      <c r="D206">
        <f t="shared" si="30"/>
        <v>-0.6809659906121337</v>
      </c>
      <c r="E206">
        <f t="shared" si="31"/>
        <v>-2.3748425093102132</v>
      </c>
      <c r="F206" s="5">
        <f t="shared" si="24"/>
        <v>2.7431185044592316E-2</v>
      </c>
      <c r="G206">
        <f t="shared" si="25"/>
        <v>-0.6799827235691116</v>
      </c>
      <c r="H206" s="5">
        <f t="shared" si="26"/>
        <v>3.7623495647533256E-2</v>
      </c>
      <c r="I206" s="5">
        <f t="shared" si="27"/>
        <v>0.46237650435246685</v>
      </c>
      <c r="J206" s="5">
        <f t="shared" si="28"/>
        <v>0.50000000000000011</v>
      </c>
    </row>
    <row r="207" spans="2:10" x14ac:dyDescent="0.3">
      <c r="B207">
        <v>1.97</v>
      </c>
      <c r="C207">
        <f t="shared" si="29"/>
        <v>1.6820023061515275E-2</v>
      </c>
      <c r="D207">
        <f t="shared" si="30"/>
        <v>-0.69284020315868478</v>
      </c>
      <c r="E207">
        <f t="shared" si="31"/>
        <v>-1.6820023061515275</v>
      </c>
      <c r="F207" s="5">
        <f t="shared" si="24"/>
        <v>2.0568473521913256E-2</v>
      </c>
      <c r="G207">
        <f t="shared" si="25"/>
        <v>-0.69198764067641971</v>
      </c>
      <c r="H207" s="5">
        <f t="shared" si="26"/>
        <v>2.1153105151082336E-2</v>
      </c>
      <c r="I207" s="5">
        <f t="shared" si="27"/>
        <v>0.47884689484891774</v>
      </c>
      <c r="J207" s="5">
        <f t="shared" si="28"/>
        <v>0.50000000000000011</v>
      </c>
    </row>
    <row r="208" spans="2:10" x14ac:dyDescent="0.3">
      <c r="B208">
        <v>1.98</v>
      </c>
      <c r="C208">
        <f t="shared" si="29"/>
        <v>9.8075209146208445E-3</v>
      </c>
      <c r="D208">
        <f t="shared" si="30"/>
        <v>-0.70125021468944237</v>
      </c>
      <c r="E208">
        <f t="shared" si="31"/>
        <v>-0.98075209146208442</v>
      </c>
      <c r="F208" s="5">
        <f t="shared" si="24"/>
        <v>1.3602962475469944E-2</v>
      </c>
      <c r="G208">
        <f t="shared" si="25"/>
        <v>-0.70053406098101167</v>
      </c>
      <c r="H208" s="5">
        <f t="shared" si="26"/>
        <v>9.2520294054521703E-3</v>
      </c>
      <c r="I208" s="5">
        <f t="shared" si="27"/>
        <v>0.49074797059454778</v>
      </c>
      <c r="J208" s="5">
        <f t="shared" si="28"/>
        <v>0.49999999999999994</v>
      </c>
    </row>
    <row r="209" spans="2:10" x14ac:dyDescent="0.3">
      <c r="B209">
        <v>1.99</v>
      </c>
      <c r="C209">
        <f t="shared" si="29"/>
        <v>2.7459811631533101E-3</v>
      </c>
      <c r="D209">
        <f t="shared" si="30"/>
        <v>-0.70615397514675282</v>
      </c>
      <c r="E209">
        <f t="shared" si="31"/>
        <v>-0.27459811631533099</v>
      </c>
      <c r="F209" s="5">
        <f t="shared" si="24"/>
        <v>6.5694649514316085E-3</v>
      </c>
      <c r="G209">
        <f t="shared" si="25"/>
        <v>-0.70557927018343991</v>
      </c>
      <c r="H209" s="5">
        <f t="shared" si="26"/>
        <v>2.1578934874044156E-3</v>
      </c>
      <c r="I209" s="5">
        <f t="shared" si="27"/>
        <v>0.49784210651259569</v>
      </c>
      <c r="J209" s="5">
        <f t="shared" si="28"/>
        <v>0.50000000000000011</v>
      </c>
    </row>
    <row r="210" spans="2:10" x14ac:dyDescent="0.3">
      <c r="B210">
        <v>2</v>
      </c>
      <c r="C210">
        <f t="shared" si="29"/>
        <v>-4.329288494129991E-3</v>
      </c>
      <c r="D210">
        <f t="shared" si="30"/>
        <v>-0.70752696572832952</v>
      </c>
      <c r="E210">
        <f t="shared" si="31"/>
        <v>0.43292884941299908</v>
      </c>
      <c r="F210" s="5">
        <f t="shared" si="24"/>
        <v>-4.9686621325942964E-4</v>
      </c>
      <c r="G210">
        <f t="shared" si="25"/>
        <v>-0.70709805274679272</v>
      </c>
      <c r="H210" s="5">
        <f t="shared" si="26"/>
        <v>1.2343801693938252E-5</v>
      </c>
      <c r="I210" s="5">
        <f t="shared" si="27"/>
        <v>0.49998765619830604</v>
      </c>
      <c r="J210" s="5">
        <f t="shared" si="28"/>
        <v>0.5</v>
      </c>
    </row>
    <row r="211" spans="2:10" x14ac:dyDescent="0.3">
      <c r="B211">
        <v>2.0100000000000002</v>
      </c>
      <c r="C211">
        <f t="shared" si="29"/>
        <v>-1.1382911708942799E-2</v>
      </c>
      <c r="D211">
        <f t="shared" si="30"/>
        <v>-0.70536232148126443</v>
      </c>
      <c r="E211">
        <f t="shared" si="31"/>
        <v>1.13829117089428</v>
      </c>
      <c r="F211" s="5">
        <f t="shared" si="24"/>
        <v>-7.5607140818497844E-3</v>
      </c>
      <c r="G211">
        <f t="shared" si="25"/>
        <v>-0.70508281792185656</v>
      </c>
      <c r="H211" s="5">
        <f t="shared" si="26"/>
        <v>2.8582198713740813E-3</v>
      </c>
      <c r="I211" s="5">
        <f t="shared" si="27"/>
        <v>0.49714178012862592</v>
      </c>
      <c r="J211" s="5">
        <f t="shared" si="28"/>
        <v>0.5</v>
      </c>
    </row>
    <row r="212" spans="2:10" x14ac:dyDescent="0.3">
      <c r="B212">
        <v>2.02</v>
      </c>
      <c r="C212">
        <f t="shared" si="29"/>
        <v>-1.8379620365210583E-2</v>
      </c>
      <c r="D212">
        <f t="shared" si="30"/>
        <v>-0.69967086562679315</v>
      </c>
      <c r="E212">
        <f t="shared" si="31"/>
        <v>1.8379620365210583</v>
      </c>
      <c r="F212" s="5">
        <f t="shared" si="24"/>
        <v>-1.4586774128893193E-2</v>
      </c>
      <c r="G212">
        <f t="shared" si="25"/>
        <v>-0.69954363768505012</v>
      </c>
      <c r="H212" s="5">
        <f t="shared" si="26"/>
        <v>1.0638698974367389E-2</v>
      </c>
      <c r="I212" s="5">
        <f t="shared" si="27"/>
        <v>0.48936130102563269</v>
      </c>
      <c r="J212" s="5">
        <f t="shared" si="28"/>
        <v>0.50000000000000011</v>
      </c>
    </row>
    <row r="213" spans="2:10" x14ac:dyDescent="0.3">
      <c r="B213">
        <v>2.0300000000000002</v>
      </c>
      <c r="C213">
        <f t="shared" si="29"/>
        <v>-2.5284430919652622E-2</v>
      </c>
      <c r="D213">
        <f t="shared" si="30"/>
        <v>-0.6904810554441877</v>
      </c>
      <c r="E213">
        <f t="shared" si="31"/>
        <v>2.5284430919652623</v>
      </c>
      <c r="F213" s="5">
        <f t="shared" si="24"/>
        <v>-2.1539930689340858E-2</v>
      </c>
      <c r="G213">
        <f t="shared" si="25"/>
        <v>-0.6905081963995211</v>
      </c>
      <c r="H213" s="5">
        <f t="shared" si="26"/>
        <v>2.3198430705080406E-2</v>
      </c>
      <c r="I213" s="5">
        <f t="shared" si="27"/>
        <v>0.47680156929491962</v>
      </c>
      <c r="J213" s="5">
        <f t="shared" si="28"/>
        <v>0.5</v>
      </c>
    </row>
    <row r="214" spans="2:10" x14ac:dyDescent="0.3">
      <c r="B214">
        <v>2.04</v>
      </c>
      <c r="C214">
        <f t="shared" si="29"/>
        <v>-3.2062819319496096E-2</v>
      </c>
      <c r="D214">
        <f t="shared" si="30"/>
        <v>-0.67783883998436167</v>
      </c>
      <c r="E214">
        <f t="shared" si="31"/>
        <v>3.2062819319496096</v>
      </c>
      <c r="F214" s="5">
        <f t="shared" si="24"/>
        <v>-2.8385432463718597E-2</v>
      </c>
      <c r="G214">
        <f t="shared" si="25"/>
        <v>-0.67802165245099921</v>
      </c>
      <c r="H214" s="5">
        <f t="shared" si="26"/>
        <v>4.028663880761648E-2</v>
      </c>
      <c r="I214" s="5">
        <f t="shared" si="27"/>
        <v>0.45971336119238354</v>
      </c>
      <c r="J214" s="5">
        <f t="shared" si="28"/>
        <v>0.5</v>
      </c>
    </row>
    <row r="215" spans="2:10" x14ac:dyDescent="0.3">
      <c r="B215">
        <v>2.0499999999999998</v>
      </c>
      <c r="C215">
        <f t="shared" si="29"/>
        <v>-3.8680893622742095E-2</v>
      </c>
      <c r="D215">
        <f t="shared" si="30"/>
        <v>-0.66180743032461398</v>
      </c>
      <c r="E215">
        <f t="shared" si="31"/>
        <v>3.8680893622742096</v>
      </c>
      <c r="F215" s="5">
        <f t="shared" si="24"/>
        <v>-3.5089066202240379E-2</v>
      </c>
      <c r="G215">
        <f t="shared" si="25"/>
        <v>-0.66214641254992823</v>
      </c>
      <c r="H215" s="5">
        <f t="shared" si="26"/>
        <v>6.1562128347260402E-2</v>
      </c>
      <c r="I215" s="5">
        <f t="shared" si="27"/>
        <v>0.43843787165273973</v>
      </c>
      <c r="J215" s="5">
        <f t="shared" si="28"/>
        <v>0.50000000000000011</v>
      </c>
    </row>
    <row r="216" spans="2:10" x14ac:dyDescent="0.3">
      <c r="B216">
        <v>2.06</v>
      </c>
      <c r="C216">
        <f t="shared" si="29"/>
        <v>-4.510556345787467E-2</v>
      </c>
      <c r="D216">
        <f t="shared" si="30"/>
        <v>-0.6424669835132425</v>
      </c>
      <c r="E216">
        <f t="shared" si="31"/>
        <v>4.5105563457874673</v>
      </c>
      <c r="F216" s="5">
        <f t="shared" si="24"/>
        <v>-4.1617327699789763E-2</v>
      </c>
      <c r="G216">
        <f t="shared" si="25"/>
        <v>-0.64296181982790834</v>
      </c>
      <c r="H216" s="5">
        <f t="shared" si="26"/>
        <v>8.6600098243584417E-2</v>
      </c>
      <c r="I216" s="5">
        <f t="shared" si="27"/>
        <v>0.41339990175641567</v>
      </c>
      <c r="J216" s="5">
        <f t="shared" si="28"/>
        <v>0.50000000000000011</v>
      </c>
    </row>
    <row r="217" spans="2:10" x14ac:dyDescent="0.3">
      <c r="B217">
        <v>2.0699999999999998</v>
      </c>
      <c r="C217">
        <f t="shared" si="29"/>
        <v>-5.1304705475717596E-2</v>
      </c>
      <c r="D217">
        <f t="shared" si="30"/>
        <v>-0.61991420178430567</v>
      </c>
      <c r="E217">
        <f t="shared" si="31"/>
        <v>5.1304705475717594</v>
      </c>
      <c r="F217" s="5">
        <f t="shared" si="24"/>
        <v>-4.7937589247156742E-2</v>
      </c>
      <c r="G217">
        <f t="shared" si="25"/>
        <v>-0.62056375728731061</v>
      </c>
      <c r="H217" s="5">
        <f t="shared" si="26"/>
        <v>0.1149006231414559</v>
      </c>
      <c r="I217" s="5">
        <f t="shared" si="27"/>
        <v>0.38509937685854417</v>
      </c>
      <c r="J217" s="5">
        <f t="shared" si="28"/>
        <v>0.50000000000000011</v>
      </c>
    </row>
    <row r="218" spans="2:10" x14ac:dyDescent="0.3">
      <c r="B218">
        <v>2.08</v>
      </c>
      <c r="C218">
        <f t="shared" si="29"/>
        <v>-5.7247323966182199E-2</v>
      </c>
      <c r="D218">
        <f t="shared" si="30"/>
        <v>-0.5942618490464463</v>
      </c>
      <c r="E218">
        <f t="shared" si="31"/>
        <v>5.7247323966182195</v>
      </c>
      <c r="F218" s="5">
        <f t="shared" si="24"/>
        <v>-5.4018262701622334E-2</v>
      </c>
      <c r="G218">
        <f t="shared" si="25"/>
        <v>-0.59506416858598188</v>
      </c>
      <c r="H218" s="5">
        <f t="shared" si="26"/>
        <v>0.14589863526507413</v>
      </c>
      <c r="I218" s="5">
        <f t="shared" si="27"/>
        <v>0.35410136473492587</v>
      </c>
      <c r="J218" s="5">
        <f t="shared" si="28"/>
        <v>0.5</v>
      </c>
    </row>
    <row r="219" spans="2:10" x14ac:dyDescent="0.3">
      <c r="B219">
        <v>2.09</v>
      </c>
      <c r="C219">
        <f t="shared" si="29"/>
        <v>-6.2903705836815635E-2</v>
      </c>
      <c r="D219">
        <f t="shared" si="30"/>
        <v>-0.56563818706335578</v>
      </c>
      <c r="E219">
        <f t="shared" si="31"/>
        <v>6.2903705836815638</v>
      </c>
      <c r="F219" s="5">
        <f t="shared" si="24"/>
        <v>-5.9828957361872152E-2</v>
      </c>
      <c r="G219">
        <f t="shared" si="25"/>
        <v>-0.5665904985521415</v>
      </c>
      <c r="H219" s="5">
        <f t="shared" si="26"/>
        <v>0.17897520695043578</v>
      </c>
      <c r="I219" s="5">
        <f t="shared" si="27"/>
        <v>0.32102479304956427</v>
      </c>
      <c r="J219" s="5">
        <f t="shared" si="28"/>
        <v>0.5</v>
      </c>
    </row>
    <row r="220" spans="2:10" x14ac:dyDescent="0.3">
      <c r="B220">
        <v>2.1</v>
      </c>
      <c r="C220">
        <f t="shared" si="29"/>
        <v>-6.8245569178265228E-2</v>
      </c>
      <c r="D220">
        <f t="shared" si="30"/>
        <v>-0.53418633414494721</v>
      </c>
      <c r="E220">
        <f t="shared" si="31"/>
        <v>6.8245569178265226</v>
      </c>
      <c r="F220" s="5">
        <f t="shared" si="24"/>
        <v>-6.5340631858201978E-2</v>
      </c>
      <c r="G220">
        <f t="shared" si="25"/>
        <v>-0.53528505622569555</v>
      </c>
      <c r="H220" s="5">
        <f t="shared" si="26"/>
        <v>0.21346990858145398</v>
      </c>
      <c r="I220" s="5">
        <f t="shared" si="27"/>
        <v>0.28653009141854607</v>
      </c>
      <c r="J220" s="5">
        <f t="shared" si="28"/>
        <v>0.5</v>
      </c>
    </row>
    <row r="221" spans="2:10" x14ac:dyDescent="0.3">
      <c r="B221">
        <v>2.11</v>
      </c>
      <c r="C221">
        <f t="shared" si="29"/>
        <v>-7.324620467382327E-2</v>
      </c>
      <c r="D221">
        <f t="shared" si="30"/>
        <v>-0.50006354955581533</v>
      </c>
      <c r="E221">
        <f t="shared" si="31"/>
        <v>7.324620467382327</v>
      </c>
      <c r="F221" s="5">
        <f t="shared" si="24"/>
        <v>-7.0525739298871196E-2</v>
      </c>
      <c r="G221">
        <f t="shared" si="25"/>
        <v>-0.50130430360947709</v>
      </c>
      <c r="H221" s="5">
        <f t="shared" si="26"/>
        <v>0.24869399518261726</v>
      </c>
      <c r="I221" s="5">
        <f t="shared" si="27"/>
        <v>0.2513060048173828</v>
      </c>
      <c r="J221" s="5">
        <f t="shared" si="28"/>
        <v>0.5</v>
      </c>
    </row>
    <row r="222" spans="2:10" x14ac:dyDescent="0.3">
      <c r="B222">
        <v>2.12</v>
      </c>
      <c r="C222">
        <f t="shared" si="29"/>
        <v>-7.78806091460124E-2</v>
      </c>
      <c r="D222">
        <f t="shared" si="30"/>
        <v>-0.46344044721890287</v>
      </c>
      <c r="E222">
        <f t="shared" si="31"/>
        <v>7.7880609146012398</v>
      </c>
      <c r="F222" s="5">
        <f t="shared" si="24"/>
        <v>-7.5358364947183953E-2</v>
      </c>
      <c r="G222">
        <f t="shared" si="25"/>
        <v>-0.46481807368512679</v>
      </c>
      <c r="H222" s="5">
        <f t="shared" si="26"/>
        <v>0.28394415837564818</v>
      </c>
      <c r="I222" s="5">
        <f t="shared" si="27"/>
        <v>0.21605584162435196</v>
      </c>
      <c r="J222" s="5">
        <f t="shared" si="28"/>
        <v>0.50000000000000011</v>
      </c>
    </row>
    <row r="223" spans="2:10" x14ac:dyDescent="0.3">
      <c r="B223">
        <v>2.13</v>
      </c>
      <c r="C223">
        <f t="shared" si="29"/>
        <v>-8.212561057247128E-2</v>
      </c>
      <c r="D223">
        <f t="shared" si="30"/>
        <v>-0.42450014264589753</v>
      </c>
      <c r="E223">
        <f t="shared" si="31"/>
        <v>8.2125610572471288</v>
      </c>
      <c r="F223" s="5">
        <f t="shared" si="24"/>
        <v>-7.9814355741190515E-2</v>
      </c>
      <c r="G223">
        <f t="shared" si="25"/>
        <v>-0.42600872160195791</v>
      </c>
      <c r="H223" s="5">
        <f t="shared" si="26"/>
        <v>0.31851656911906556</v>
      </c>
      <c r="I223" s="5">
        <f t="shared" si="27"/>
        <v>0.18148343088093447</v>
      </c>
      <c r="J223" s="5">
        <f t="shared" si="28"/>
        <v>0.5</v>
      </c>
    </row>
    <row r="224" spans="2:10" x14ac:dyDescent="0.3">
      <c r="B224">
        <v>2.14</v>
      </c>
      <c r="C224">
        <f t="shared" si="29"/>
        <v>-8.5959983946067978E-2</v>
      </c>
      <c r="D224">
        <f t="shared" si="30"/>
        <v>-0.38343733735966096</v>
      </c>
      <c r="E224">
        <f t="shared" si="31"/>
        <v>8.5959983946067986</v>
      </c>
      <c r="F224" s="5">
        <f t="shared" si="24"/>
        <v>-8.3871441008688194E-2</v>
      </c>
      <c r="G224">
        <f t="shared" si="25"/>
        <v>-0.38507021328104163</v>
      </c>
      <c r="H224" s="5">
        <f t="shared" si="26"/>
        <v>0.35172093084369316</v>
      </c>
      <c r="I224" s="5">
        <f t="shared" si="27"/>
        <v>0.1482790691563069</v>
      </c>
      <c r="J224" s="5">
        <f t="shared" si="28"/>
        <v>0.5</v>
      </c>
    </row>
    <row r="225" spans="2:10" x14ac:dyDescent="0.3">
      <c r="B225">
        <v>2.15</v>
      </c>
      <c r="C225">
        <f t="shared" si="29"/>
        <v>-8.936455739993418E-2</v>
      </c>
      <c r="D225">
        <f t="shared" si="30"/>
        <v>-0.34045734538662786</v>
      </c>
      <c r="E225">
        <f t="shared" si="31"/>
        <v>8.9364557399934181</v>
      </c>
      <c r="F225" s="5">
        <f t="shared" si="24"/>
        <v>-8.7509343774191561E-2</v>
      </c>
      <c r="G225">
        <f t="shared" si="25"/>
        <v>-0.3422071559896403</v>
      </c>
      <c r="H225" s="5">
        <f t="shared" si="26"/>
        <v>0.38289426238948199</v>
      </c>
      <c r="I225" s="5">
        <f t="shared" si="27"/>
        <v>0.11710573761051801</v>
      </c>
      <c r="J225" s="5">
        <f t="shared" si="28"/>
        <v>0.5</v>
      </c>
    </row>
    <row r="226" spans="2:10" x14ac:dyDescent="0.3">
      <c r="B226">
        <v>2.16</v>
      </c>
      <c r="C226">
        <f t="shared" si="29"/>
        <v>-9.2322308066800848E-2</v>
      </c>
      <c r="D226">
        <f t="shared" si="30"/>
        <v>-0.29577506668665976</v>
      </c>
      <c r="E226">
        <f t="shared" si="31"/>
        <v>9.232230806680084</v>
      </c>
      <c r="F226" s="5">
        <f t="shared" si="24"/>
        <v>-9.0709882101574546E-2</v>
      </c>
      <c r="G226">
        <f t="shared" si="25"/>
        <v>-0.29763377573105226</v>
      </c>
      <c r="H226" s="5">
        <f t="shared" si="26"/>
        <v>0.41141413554407774</v>
      </c>
      <c r="I226" s="5">
        <f t="shared" si="27"/>
        <v>8.8585864455922314E-2</v>
      </c>
      <c r="J226" s="5">
        <f t="shared" si="28"/>
        <v>0.5</v>
      </c>
    </row>
    <row r="227" spans="2:10" x14ac:dyDescent="0.3">
      <c r="B227">
        <v>2.17</v>
      </c>
      <c r="C227">
        <f t="shared" si="29"/>
        <v>-9.4818447193333405E-2</v>
      </c>
      <c r="D227">
        <f t="shared" si="30"/>
        <v>-0.24961391265326033</v>
      </c>
      <c r="E227">
        <f t="shared" si="31"/>
        <v>9.4818447193333402</v>
      </c>
      <c r="F227" s="5">
        <f t="shared" si="24"/>
        <v>-9.3457059965876887E-2</v>
      </c>
      <c r="G227">
        <f t="shared" si="25"/>
        <v>-0.2515728465608415</v>
      </c>
      <c r="H227" s="5">
        <f t="shared" si="26"/>
        <v>0.43671110287327541</v>
      </c>
      <c r="I227" s="5">
        <f t="shared" si="27"/>
        <v>6.3288897126724697E-2</v>
      </c>
      <c r="J227" s="5">
        <f t="shared" si="28"/>
        <v>0.50000000000000011</v>
      </c>
    </row>
    <row r="228" spans="2:10" x14ac:dyDescent="0.3">
      <c r="B228">
        <v>2.1800000000000002</v>
      </c>
      <c r="C228">
        <f t="shared" si="29"/>
        <v>-9.6840494083899373E-2</v>
      </c>
      <c r="D228">
        <f t="shared" si="30"/>
        <v>-0.20220468905659253</v>
      </c>
      <c r="E228">
        <f t="shared" si="31"/>
        <v>9.6840494083899369</v>
      </c>
      <c r="F228" s="5">
        <f t="shared" si="24"/>
        <v>-9.5737147200110742E-2</v>
      </c>
      <c r="G228">
        <f t="shared" si="25"/>
        <v>-0.2042545771805773</v>
      </c>
      <c r="H228" s="5">
        <f t="shared" si="26"/>
        <v>0.45828006770078356</v>
      </c>
      <c r="I228" s="5">
        <f t="shared" si="27"/>
        <v>4.171993229921641E-2</v>
      </c>
      <c r="J228" s="5">
        <f t="shared" si="28"/>
        <v>0.49999999999999994</v>
      </c>
    </row>
    <row r="229" spans="2:10" x14ac:dyDescent="0.3">
      <c r="B229">
        <v>2.19</v>
      </c>
      <c r="C229">
        <f t="shared" si="29"/>
        <v>-9.8378338504045773E-2</v>
      </c>
      <c r="D229">
        <f t="shared" si="30"/>
        <v>-0.15378444201464386</v>
      </c>
      <c r="E229">
        <f t="shared" si="31"/>
        <v>9.8378338504045768</v>
      </c>
      <c r="F229" s="5">
        <f t="shared" si="24"/>
        <v>-9.7538748117494856E-2</v>
      </c>
      <c r="G229">
        <f t="shared" si="25"/>
        <v>-0.15591546037386636</v>
      </c>
      <c r="H229" s="5">
        <f t="shared" si="26"/>
        <v>0.47569036921640534</v>
      </c>
      <c r="I229" s="5">
        <f t="shared" si="27"/>
        <v>2.4309630783594691E-2</v>
      </c>
      <c r="J229" s="5">
        <f t="shared" si="28"/>
        <v>0.5</v>
      </c>
    </row>
    <row r="230" spans="2:10" x14ac:dyDescent="0.3">
      <c r="B230">
        <v>2.2000000000000002</v>
      </c>
      <c r="C230">
        <f t="shared" si="29"/>
        <v>-9.9424291231671999E-2</v>
      </c>
      <c r="D230">
        <f t="shared" si="30"/>
        <v>-0.10459527276261985</v>
      </c>
      <c r="E230">
        <f t="shared" si="31"/>
        <v>9.9424291231671997</v>
      </c>
      <c r="F230" s="5">
        <f t="shared" si="24"/>
        <v>-9.885285846615223E-2</v>
      </c>
      <c r="G230">
        <f t="shared" si="25"/>
        <v>-0.10679709103502692</v>
      </c>
      <c r="H230" s="5">
        <f t="shared" si="26"/>
        <v>0.48859438134645622</v>
      </c>
      <c r="I230" s="5">
        <f t="shared" si="27"/>
        <v>1.1405618653543828E-2</v>
      </c>
      <c r="J230" s="5">
        <f t="shared" si="28"/>
        <v>0.5</v>
      </c>
    </row>
    <row r="231" spans="2:10" x14ac:dyDescent="0.3">
      <c r="B231">
        <v>2.21</v>
      </c>
      <c r="C231">
        <f t="shared" si="29"/>
        <v>-9.9973122503139833E-2</v>
      </c>
      <c r="D231">
        <f t="shared" si="30"/>
        <v>-5.4883127146784907E-2</v>
      </c>
      <c r="E231">
        <f t="shared" si="31"/>
        <v>9.9973122503139837</v>
      </c>
      <c r="F231" s="5">
        <f t="shared" si="24"/>
        <v>-9.9672910431613082E-2</v>
      </c>
      <c r="G231">
        <f t="shared" si="25"/>
        <v>-5.7144958697874247E-2</v>
      </c>
      <c r="H231" s="5">
        <f t="shared" si="26"/>
        <v>0.49673445369541819</v>
      </c>
      <c r="I231" s="5">
        <f t="shared" si="27"/>
        <v>3.2655463045817537E-3</v>
      </c>
      <c r="J231" s="5">
        <f t="shared" si="28"/>
        <v>0.49999999999999994</v>
      </c>
    </row>
    <row r="232" spans="2:10" x14ac:dyDescent="0.3">
      <c r="B232">
        <v>2.2200000000000002</v>
      </c>
      <c r="C232">
        <f t="shared" si="29"/>
        <v>-0.10002208816209197</v>
      </c>
      <c r="D232">
        <f t="shared" si="30"/>
        <v>-4.8965658952138322E-3</v>
      </c>
      <c r="E232">
        <f t="shared" si="31"/>
        <v>10.002208816209198</v>
      </c>
      <c r="F232" s="5">
        <f t="shared" si="24"/>
        <v>-9.999480546220707E-2</v>
      </c>
      <c r="G232">
        <f t="shared" si="25"/>
        <v>-7.2072205993879875E-3</v>
      </c>
      <c r="H232" s="5">
        <f t="shared" si="26"/>
        <v>0.49994805597123188</v>
      </c>
      <c r="I232" s="5">
        <f t="shared" si="27"/>
        <v>5.1944028768242538E-5</v>
      </c>
      <c r="J232" s="5">
        <f t="shared" si="28"/>
        <v>0.50000000000000011</v>
      </c>
    </row>
    <row r="233" spans="2:10" x14ac:dyDescent="0.3">
      <c r="B233">
        <v>2.23</v>
      </c>
      <c r="C233">
        <f t="shared" si="29"/>
        <v>-9.9570943380233673E-2</v>
      </c>
      <c r="D233">
        <f t="shared" si="30"/>
        <v>4.5114478185831086E-2</v>
      </c>
      <c r="E233">
        <f t="shared" si="31"/>
        <v>9.9570943380233672</v>
      </c>
      <c r="F233" s="5">
        <f t="shared" si="24"/>
        <v>-9.981693475328407E-2</v>
      </c>
      <c r="G233">
        <f t="shared" si="25"/>
        <v>4.2766538589552074E-2</v>
      </c>
      <c r="H233" s="5">
        <f t="shared" si="26"/>
        <v>0.49817102317706846</v>
      </c>
      <c r="I233" s="5">
        <f t="shared" si="27"/>
        <v>1.8289768229316466E-3</v>
      </c>
      <c r="J233" s="5">
        <f t="shared" si="28"/>
        <v>0.50000000000000011</v>
      </c>
    </row>
    <row r="234" spans="2:10" x14ac:dyDescent="0.3">
      <c r="B234">
        <v>2.2400000000000002</v>
      </c>
      <c r="C234">
        <f t="shared" si="29"/>
        <v>-9.8621943881474161E-2</v>
      </c>
      <c r="D234">
        <f t="shared" si="30"/>
        <v>9.4899949875949074E-2</v>
      </c>
      <c r="E234">
        <f t="shared" si="31"/>
        <v>9.8621943881474152</v>
      </c>
      <c r="F234" s="5">
        <f t="shared" si="24"/>
        <v>-9.9140187287886469E-2</v>
      </c>
      <c r="G234">
        <f t="shared" si="25"/>
        <v>9.2526554167654096E-2</v>
      </c>
      <c r="H234" s="5">
        <f t="shared" si="26"/>
        <v>0.4914388367738603</v>
      </c>
      <c r="I234" s="5">
        <f t="shared" si="27"/>
        <v>8.5611632261398275E-3</v>
      </c>
      <c r="J234" s="5">
        <f t="shared" si="28"/>
        <v>0.50000000000000011</v>
      </c>
    </row>
    <row r="235" spans="2:10" x14ac:dyDescent="0.3">
      <c r="B235">
        <v>2.25</v>
      </c>
      <c r="C235">
        <f t="shared" si="29"/>
        <v>-9.7179834663307346E-2</v>
      </c>
      <c r="D235">
        <f t="shared" si="30"/>
        <v>0.1442109218166851</v>
      </c>
      <c r="E235">
        <f t="shared" si="31"/>
        <v>9.7179834663307343</v>
      </c>
      <c r="F235" s="5">
        <f t="shared" si="24"/>
        <v>-9.7967945393685724E-2</v>
      </c>
      <c r="G235">
        <f t="shared" si="25"/>
        <v>0.14182412970644548</v>
      </c>
      <c r="H235" s="5">
        <f t="shared" si="26"/>
        <v>0.47988591623300936</v>
      </c>
      <c r="I235" s="5">
        <f t="shared" si="27"/>
        <v>2.011408376699067E-2</v>
      </c>
      <c r="J235" s="5">
        <f t="shared" si="28"/>
        <v>0.5</v>
      </c>
    </row>
    <row r="236" spans="2:10" x14ac:dyDescent="0.3">
      <c r="B236">
        <v>2.2600000000000002</v>
      </c>
      <c r="C236">
        <f t="shared" si="29"/>
        <v>-9.5251826271823908E-2</v>
      </c>
      <c r="D236">
        <f t="shared" si="30"/>
        <v>0.1928008391483399</v>
      </c>
      <c r="E236">
        <f t="shared" si="31"/>
        <v>9.5251826271823905</v>
      </c>
      <c r="F236" s="5">
        <f t="shared" si="24"/>
        <v>-9.6306067838389117E-2</v>
      </c>
      <c r="G236">
        <f t="shared" si="25"/>
        <v>0.1904128800144039</v>
      </c>
      <c r="H236" s="5">
        <f t="shared" si="26"/>
        <v>0.46374293512462034</v>
      </c>
      <c r="I236" s="5">
        <f t="shared" si="27"/>
        <v>3.6257064875379774E-2</v>
      </c>
      <c r="J236" s="5">
        <f t="shared" si="28"/>
        <v>0.50000000000000011</v>
      </c>
    </row>
    <row r="237" spans="2:10" x14ac:dyDescent="0.3">
      <c r="B237">
        <v>2.27</v>
      </c>
      <c r="C237">
        <f t="shared" si="29"/>
        <v>-9.2847558748981457E-2</v>
      </c>
      <c r="D237">
        <f t="shared" si="30"/>
        <v>0.24042675228425084</v>
      </c>
      <c r="E237">
        <f t="shared" si="31"/>
        <v>9.2847558748981456</v>
      </c>
      <c r="F237" s="5">
        <f t="shared" si="24"/>
        <v>-9.4162860548105354E-2</v>
      </c>
      <c r="G237">
        <f t="shared" si="25"/>
        <v>0.23804996254967822</v>
      </c>
      <c r="H237" s="5">
        <f t="shared" si="26"/>
        <v>0.44333221533009681</v>
      </c>
      <c r="I237" s="5">
        <f t="shared" si="27"/>
        <v>5.6667784669903208E-2</v>
      </c>
      <c r="J237" s="5">
        <f t="shared" si="28"/>
        <v>0.5</v>
      </c>
    </row>
    <row r="238" spans="2:10" x14ac:dyDescent="0.3">
      <c r="B238">
        <v>2.2800000000000002</v>
      </c>
      <c r="C238">
        <f t="shared" si="29"/>
        <v>-8.9979053432393957E-2</v>
      </c>
      <c r="D238">
        <f t="shared" si="30"/>
        <v>0.28685053165874264</v>
      </c>
      <c r="E238">
        <f t="shared" si="31"/>
        <v>8.9979053432393954</v>
      </c>
      <c r="F238" s="5">
        <f t="shared" si="24"/>
        <v>-9.1549035095014511E-2</v>
      </c>
      <c r="G238">
        <f t="shared" si="25"/>
        <v>0.2844972911269808</v>
      </c>
      <c r="H238" s="5">
        <f t="shared" si="26"/>
        <v>0.41906129134140996</v>
      </c>
      <c r="I238" s="5">
        <f t="shared" si="27"/>
        <v>8.0938708658590069E-2</v>
      </c>
      <c r="J238" s="5">
        <f t="shared" si="28"/>
        <v>0.5</v>
      </c>
    </row>
    <row r="239" spans="2:10" x14ac:dyDescent="0.3">
      <c r="B239">
        <v>2.29</v>
      </c>
      <c r="C239">
        <f t="shared" si="29"/>
        <v>-8.6660652848644645E-2</v>
      </c>
      <c r="D239">
        <f t="shared" si="30"/>
        <v>0.33184005837493868</v>
      </c>
      <c r="E239">
        <f t="shared" si="31"/>
        <v>8.6660652848644641</v>
      </c>
      <c r="F239" s="5">
        <f t="shared" si="24"/>
        <v>-8.8477655161820323E-2</v>
      </c>
      <c r="G239">
        <f t="shared" si="25"/>
        <v>0.32952272585255876</v>
      </c>
      <c r="H239" s="5">
        <f t="shared" si="26"/>
        <v>0.39141477314669954</v>
      </c>
      <c r="I239" s="5">
        <f t="shared" si="27"/>
        <v>0.1085852268533006</v>
      </c>
      <c r="J239" s="5">
        <f t="shared" si="28"/>
        <v>0.50000000000000011</v>
      </c>
    </row>
    <row r="240" spans="2:10" x14ac:dyDescent="0.3">
      <c r="B240">
        <v>2.3000000000000003</v>
      </c>
      <c r="C240">
        <f t="shared" si="29"/>
        <v>-8.2908949000651933E-2</v>
      </c>
      <c r="D240">
        <f t="shared" si="30"/>
        <v>0.37517038479926201</v>
      </c>
      <c r="E240">
        <f t="shared" si="31"/>
        <v>8.2908949000651937</v>
      </c>
      <c r="F240" s="5">
        <f t="shared" si="24"/>
        <v>-8.496407125054628E-2</v>
      </c>
      <c r="G240">
        <f t="shared" si="25"/>
        <v>0.37290123334014985</v>
      </c>
      <c r="H240" s="5">
        <f t="shared" si="26"/>
        <v>0.36094467017339521</v>
      </c>
      <c r="I240" s="5">
        <f t="shared" si="27"/>
        <v>0.1390553298266049</v>
      </c>
      <c r="J240" s="5">
        <f t="shared" si="28"/>
        <v>0.50000000000000011</v>
      </c>
    </row>
    <row r="241" spans="2:10" x14ac:dyDescent="0.3">
      <c r="B241">
        <v>2.31</v>
      </c>
      <c r="C241">
        <f t="shared" si="29"/>
        <v>-7.8742700407656158E-2</v>
      </c>
      <c r="D241">
        <f t="shared" si="30"/>
        <v>0.41662485929958709</v>
      </c>
      <c r="E241">
        <f t="shared" si="31"/>
        <v>7.8742700407656159</v>
      </c>
      <c r="F241" s="5">
        <f t="shared" si="24"/>
        <v>-8.1025843962002866E-2</v>
      </c>
      <c r="G241">
        <f t="shared" si="25"/>
        <v>0.41441601140913731</v>
      </c>
      <c r="H241" s="5">
        <f t="shared" si="26"/>
        <v>0.32825936948774181</v>
      </c>
      <c r="I241" s="5">
        <f t="shared" si="27"/>
        <v>0.17174063051225821</v>
      </c>
      <c r="J241" s="5">
        <f t="shared" si="28"/>
        <v>0.5</v>
      </c>
    </row>
    <row r="242" spans="2:10" x14ac:dyDescent="0.3">
      <c r="B242">
        <v>2.3199999999999998</v>
      </c>
      <c r="C242">
        <f t="shared" si="29"/>
        <v>-7.4182738312622107E-2</v>
      </c>
      <c r="D242">
        <f t="shared" si="30"/>
        <v>0.45599620950341435</v>
      </c>
      <c r="E242">
        <f t="shared" si="31"/>
        <v>7.4182738312622103</v>
      </c>
      <c r="F242" s="5">
        <f t="shared" si="24"/>
        <v>-7.6682656229359381E-2</v>
      </c>
      <c r="G242">
        <f t="shared" si="25"/>
        <v>0.4538595726438901</v>
      </c>
      <c r="H242" s="5">
        <f t="shared" si="26"/>
        <v>0.29401148831950547</v>
      </c>
      <c r="I242" s="5">
        <f t="shared" si="27"/>
        <v>0.20598851168049456</v>
      </c>
      <c r="J242" s="5">
        <f t="shared" si="28"/>
        <v>0.5</v>
      </c>
    </row>
    <row r="243" spans="2:10" x14ac:dyDescent="0.3">
      <c r="B243">
        <v>2.33</v>
      </c>
      <c r="C243">
        <f t="shared" si="29"/>
        <v>-6.9251862526024735E-2</v>
      </c>
      <c r="D243">
        <f t="shared" si="30"/>
        <v>0.49308757865972624</v>
      </c>
      <c r="E243">
        <f t="shared" si="31"/>
        <v>6.9251862526024732</v>
      </c>
      <c r="F243" s="5">
        <f t="shared" si="24"/>
        <v>-7.1956214944479374E-2</v>
      </c>
      <c r="G243">
        <f t="shared" si="25"/>
        <v>0.49103478139862378</v>
      </c>
      <c r="H243" s="5">
        <f t="shared" si="26"/>
        <v>0.25888484345680585</v>
      </c>
      <c r="I243" s="5">
        <f t="shared" si="27"/>
        <v>0.24111515654319424</v>
      </c>
      <c r="J243" s="5">
        <f t="shared" si="28"/>
        <v>0.50000000000000011</v>
      </c>
    </row>
    <row r="244" spans="2:10" x14ac:dyDescent="0.3">
      <c r="B244">
        <v>2.34</v>
      </c>
      <c r="C244">
        <f t="shared" si="29"/>
        <v>-6.3974727426797467E-2</v>
      </c>
      <c r="D244">
        <f t="shared" si="30"/>
        <v>0.52771350992273791</v>
      </c>
      <c r="E244">
        <f t="shared" si="31"/>
        <v>6.3974727426797466</v>
      </c>
      <c r="F244" s="5">
        <f t="shared" si="24"/>
        <v>-6.6870142468675536E-2</v>
      </c>
      <c r="G244">
        <f t="shared" si="25"/>
        <v>0.52575583906500922</v>
      </c>
      <c r="H244" s="5">
        <f t="shared" si="26"/>
        <v>0.22358079768904821</v>
      </c>
      <c r="I244" s="5">
        <f t="shared" si="27"/>
        <v>0.27641920231095185</v>
      </c>
      <c r="J244" s="5">
        <f t="shared" si="28"/>
        <v>0.5</v>
      </c>
    </row>
    <row r="245" spans="2:10" x14ac:dyDescent="0.3">
      <c r="B245">
        <v>2.35</v>
      </c>
      <c r="C245">
        <f t="shared" si="29"/>
        <v>-5.8377718690435967E-2</v>
      </c>
      <c r="D245">
        <f t="shared" si="30"/>
        <v>0.55970087363613741</v>
      </c>
      <c r="E245">
        <f t="shared" si="31"/>
        <v>5.8377718690435971</v>
      </c>
      <c r="F245" s="5">
        <f t="shared" si="24"/>
        <v>-6.1449858570108123E-2</v>
      </c>
      <c r="G245">
        <f t="shared" si="25"/>
        <v>0.55784921267819809</v>
      </c>
      <c r="H245" s="5">
        <f t="shared" si="26"/>
        <v>0.18880425591431454</v>
      </c>
      <c r="I245" s="5">
        <f t="shared" si="27"/>
        <v>0.31119574408568551</v>
      </c>
      <c r="J245" s="5">
        <f t="shared" si="28"/>
        <v>0.5</v>
      </c>
    </row>
    <row r="246" spans="2:10" x14ac:dyDescent="0.3">
      <c r="B246">
        <v>2.36</v>
      </c>
      <c r="C246">
        <f t="shared" si="29"/>
        <v>-5.2488821360622544E-2</v>
      </c>
      <c r="D246">
        <f t="shared" si="30"/>
        <v>0.58888973298135472</v>
      </c>
      <c r="E246">
        <f t="shared" si="31"/>
        <v>5.248882136062254</v>
      </c>
      <c r="F246" s="5">
        <f t="shared" si="24"/>
        <v>-5.5722453377894568E-2</v>
      </c>
      <c r="G246">
        <f t="shared" si="25"/>
        <v>0.5871545022201724</v>
      </c>
      <c r="H246" s="5">
        <f t="shared" si="26"/>
        <v>0.15524959052258169</v>
      </c>
      <c r="I246" s="5">
        <f t="shared" si="27"/>
        <v>0.34475040947741842</v>
      </c>
      <c r="J246" s="5">
        <f t="shared" si="28"/>
        <v>0.50000000000000011</v>
      </c>
    </row>
    <row r="247" spans="2:10" x14ac:dyDescent="0.3">
      <c r="B247">
        <v>2.37</v>
      </c>
      <c r="C247">
        <f t="shared" si="29"/>
        <v>-4.6337479924005734E-2</v>
      </c>
      <c r="D247">
        <f t="shared" si="30"/>
        <v>0.61513414366166663</v>
      </c>
      <c r="E247">
        <f t="shared" si="31"/>
        <v>4.6337479924005738</v>
      </c>
      <c r="F247" s="5">
        <f t="shared" si="24"/>
        <v>-4.9716551987889143E-2</v>
      </c>
      <c r="G247">
        <f t="shared" si="25"/>
        <v>0.6135252422857399</v>
      </c>
      <c r="H247" s="5">
        <f t="shared" si="26"/>
        <v>0.1235867770782242</v>
      </c>
      <c r="I247" s="5">
        <f t="shared" si="27"/>
        <v>0.37641322292177587</v>
      </c>
      <c r="J247" s="5">
        <f t="shared" si="28"/>
        <v>0.50000000000000011</v>
      </c>
    </row>
    <row r="248" spans="2:10" x14ac:dyDescent="0.3">
      <c r="B248">
        <v>2.38</v>
      </c>
      <c r="C248">
        <f t="shared" si="29"/>
        <v>-3.9954451087769183E-2</v>
      </c>
      <c r="D248">
        <f t="shared" si="30"/>
        <v>0.63830288362366905</v>
      </c>
      <c r="E248">
        <f t="shared" si="31"/>
        <v>3.9954451087769183</v>
      </c>
      <c r="F248" s="5">
        <f t="shared" si="24"/>
        <v>-4.3462171396833713E-2</v>
      </c>
      <c r="G248">
        <f t="shared" si="25"/>
        <v>0.63682963410445381</v>
      </c>
      <c r="H248" s="5">
        <f t="shared" si="26"/>
        <v>9.4448017126387535E-2</v>
      </c>
      <c r="I248" s="5">
        <f t="shared" si="27"/>
        <v>0.40555198287361255</v>
      </c>
      <c r="J248" s="5">
        <f t="shared" si="28"/>
        <v>0.50000000000000011</v>
      </c>
    </row>
    <row r="249" spans="2:10" x14ac:dyDescent="0.3">
      <c r="B249">
        <v>2.39</v>
      </c>
      <c r="C249">
        <f t="shared" si="29"/>
        <v>-3.3371649996093489E-2</v>
      </c>
      <c r="D249">
        <f t="shared" si="30"/>
        <v>0.65828010916755408</v>
      </c>
      <c r="E249">
        <f t="shared" si="31"/>
        <v>3.3371649996093486</v>
      </c>
      <c r="F249" s="5">
        <f t="shared" si="24"/>
        <v>-3.6990570479894201E-2</v>
      </c>
      <c r="G249">
        <f t="shared" si="25"/>
        <v>0.65695120425995035</v>
      </c>
      <c r="H249" s="5">
        <f t="shared" si="26"/>
        <v>6.8415115221401021E-2</v>
      </c>
      <c r="I249" s="5">
        <f t="shared" si="27"/>
        <v>0.43158488477859902</v>
      </c>
      <c r="J249" s="5">
        <f t="shared" si="28"/>
        <v>0.5</v>
      </c>
    </row>
    <row r="250" spans="2:10" x14ac:dyDescent="0.3">
      <c r="B250">
        <v>2.4</v>
      </c>
      <c r="C250">
        <f t="shared" si="29"/>
        <v>-2.6621990654437627E-2</v>
      </c>
      <c r="D250">
        <f t="shared" si="30"/>
        <v>0.67496593416560047</v>
      </c>
      <c r="E250">
        <f t="shared" si="31"/>
        <v>2.6621990654437626</v>
      </c>
      <c r="F250" s="5">
        <f t="shared" si="24"/>
        <v>-3.0334093761401573E-2</v>
      </c>
      <c r="G250">
        <f t="shared" si="25"/>
        <v>0.67378938681439993</v>
      </c>
      <c r="H250" s="5">
        <f t="shared" si="26"/>
        <v>4.6007862216275092E-2</v>
      </c>
      <c r="I250" s="5">
        <f t="shared" si="27"/>
        <v>0.45399213778372505</v>
      </c>
      <c r="J250" s="5">
        <f t="shared" si="28"/>
        <v>0.50000000000000011</v>
      </c>
    </row>
    <row r="251" spans="2:10" x14ac:dyDescent="0.3">
      <c r="B251">
        <v>2.41</v>
      </c>
      <c r="C251">
        <f t="shared" si="29"/>
        <v>-1.9739221359509271E-2</v>
      </c>
      <c r="D251">
        <f t="shared" si="30"/>
        <v>0.6882769294928196</v>
      </c>
      <c r="E251">
        <f t="shared" si="31"/>
        <v>1.9739221359509271</v>
      </c>
      <c r="F251" s="5">
        <f t="shared" si="24"/>
        <v>-2.3526009759598204E-2</v>
      </c>
      <c r="G251">
        <f t="shared" si="25"/>
        <v>0.68726002592873436</v>
      </c>
      <c r="H251" s="5">
        <f t="shared" si="26"/>
        <v>2.7673656760435497E-2</v>
      </c>
      <c r="I251" s="5">
        <f t="shared" si="27"/>
        <v>0.47232634323956463</v>
      </c>
      <c r="J251" s="5">
        <f t="shared" si="28"/>
        <v>0.50000000000000011</v>
      </c>
    </row>
    <row r="252" spans="2:10" x14ac:dyDescent="0.3">
      <c r="B252">
        <v>2.42</v>
      </c>
      <c r="C252">
        <f t="shared" si="29"/>
        <v>-1.2757755957783678E-2</v>
      </c>
      <c r="D252">
        <f t="shared" si="30"/>
        <v>0.69814654017257405</v>
      </c>
      <c r="E252">
        <f t="shared" si="31"/>
        <v>1.2757755957783679</v>
      </c>
      <c r="F252" s="5">
        <f t="shared" si="24"/>
        <v>-1.6600344713349494E-2</v>
      </c>
      <c r="G252">
        <f t="shared" si="25"/>
        <v>0.69729579646653439</v>
      </c>
      <c r="H252" s="5">
        <f t="shared" si="26"/>
        <v>1.3778572230101524E-2</v>
      </c>
      <c r="I252" s="5">
        <f t="shared" si="27"/>
        <v>0.48622142776989857</v>
      </c>
      <c r="J252" s="5">
        <f t="shared" si="28"/>
        <v>0.50000000000000011</v>
      </c>
    </row>
    <row r="253" spans="2:10" x14ac:dyDescent="0.3">
      <c r="B253">
        <v>2.4300000000000002</v>
      </c>
      <c r="C253">
        <f t="shared" si="29"/>
        <v>-5.7125017762688548E-3</v>
      </c>
      <c r="D253">
        <f t="shared" si="30"/>
        <v>0.70452541815146608</v>
      </c>
      <c r="E253">
        <f t="shared" si="31"/>
        <v>0.57125017762688546</v>
      </c>
      <c r="F253" s="5">
        <f t="shared" si="24"/>
        <v>-9.5917125218220253E-3</v>
      </c>
      <c r="G253">
        <f t="shared" si="25"/>
        <v>0.70384654047948281</v>
      </c>
      <c r="H253" s="5">
        <f t="shared" si="26"/>
        <v>4.6000474550638723E-3</v>
      </c>
      <c r="I253" s="5">
        <f t="shared" si="27"/>
        <v>0.49539995254493624</v>
      </c>
      <c r="J253" s="5">
        <f t="shared" si="28"/>
        <v>0.50000000000000011</v>
      </c>
    </row>
    <row r="254" spans="2:10" x14ac:dyDescent="0.3">
      <c r="B254">
        <v>2.44</v>
      </c>
      <c r="C254">
        <f t="shared" si="29"/>
        <v>1.3613149141269987E-3</v>
      </c>
      <c r="D254">
        <f t="shared" si="30"/>
        <v>0.70738166903960042</v>
      </c>
      <c r="E254">
        <f t="shared" si="31"/>
        <v>-0.13613149141269987</v>
      </c>
      <c r="F254" s="5">
        <f t="shared" si="24"/>
        <v>-2.5351417470897107E-3</v>
      </c>
      <c r="G254">
        <f t="shared" si="25"/>
        <v>0.70687951789262382</v>
      </c>
      <c r="H254" s="5">
        <f t="shared" si="26"/>
        <v>3.213471838918535E-4</v>
      </c>
      <c r="I254" s="5">
        <f t="shared" si="27"/>
        <v>0.49967865281610829</v>
      </c>
      <c r="J254" s="5">
        <f t="shared" si="28"/>
        <v>0.50000000000000011</v>
      </c>
    </row>
    <row r="255" spans="2:10" x14ac:dyDescent="0.3">
      <c r="B255">
        <v>2.4500000000000002</v>
      </c>
      <c r="C255">
        <f t="shared" si="29"/>
        <v>8.4283250299525304E-3</v>
      </c>
      <c r="D255">
        <f t="shared" si="30"/>
        <v>0.70670101158253695</v>
      </c>
      <c r="E255">
        <f t="shared" si="31"/>
        <v>-0.84283250299525303</v>
      </c>
      <c r="F255" s="5">
        <f t="shared" si="24"/>
        <v>4.5340994557129246E-3</v>
      </c>
      <c r="G255">
        <f t="shared" si="25"/>
        <v>0.70637957013654151</v>
      </c>
      <c r="H255" s="5">
        <f t="shared" si="26"/>
        <v>1.027902893714812E-3</v>
      </c>
      <c r="I255" s="5">
        <f t="shared" si="27"/>
        <v>0.49897209710628515</v>
      </c>
      <c r="J255" s="5">
        <f t="shared" si="28"/>
        <v>0.49999999999999994</v>
      </c>
    </row>
    <row r="256" spans="2:10" x14ac:dyDescent="0.3">
      <c r="B256">
        <v>2.46</v>
      </c>
      <c r="C256">
        <f t="shared" si="29"/>
        <v>1.5453193520627989E-2</v>
      </c>
      <c r="D256">
        <f t="shared" si="30"/>
        <v>0.70248684906756076</v>
      </c>
      <c r="E256">
        <f t="shared" si="31"/>
        <v>-1.545319352062799</v>
      </c>
      <c r="F256" s="5">
        <f t="shared" si="24"/>
        <v>1.1580679605703331E-2</v>
      </c>
      <c r="G256">
        <f t="shared" si="25"/>
        <v>0.70234919590863232</v>
      </c>
      <c r="H256" s="5">
        <f t="shared" si="26"/>
        <v>6.7056070064976528E-3</v>
      </c>
      <c r="I256" s="5">
        <f t="shared" si="27"/>
        <v>0.49329439299350236</v>
      </c>
      <c r="J256" s="5">
        <f t="shared" si="28"/>
        <v>0.5</v>
      </c>
    </row>
    <row r="257" spans="2:10" x14ac:dyDescent="0.3">
      <c r="B257">
        <v>2.4700000000000002</v>
      </c>
      <c r="C257">
        <f t="shared" si="29"/>
        <v>2.2400796043700617E-2</v>
      </c>
      <c r="D257">
        <f t="shared" si="30"/>
        <v>0.69476025230724658</v>
      </c>
      <c r="E257">
        <f t="shared" si="31"/>
        <v>-2.2400796043700617</v>
      </c>
      <c r="F257" s="5">
        <f t="shared" si="24"/>
        <v>1.8569380480060352E-2</v>
      </c>
      <c r="G257">
        <f t="shared" si="25"/>
        <v>0.69480853868482195</v>
      </c>
      <c r="H257" s="5">
        <f t="shared" si="26"/>
        <v>1.7241094570662321E-2</v>
      </c>
      <c r="I257" s="5">
        <f t="shared" si="27"/>
        <v>0.48275890542933775</v>
      </c>
      <c r="J257" s="5">
        <f t="shared" si="28"/>
        <v>0.50000000000000011</v>
      </c>
    </row>
    <row r="258" spans="2:10" x14ac:dyDescent="0.3">
      <c r="B258">
        <v>2.48</v>
      </c>
      <c r="C258">
        <f t="shared" si="29"/>
        <v>2.9236394586554436E-2</v>
      </c>
      <c r="D258">
        <f t="shared" si="30"/>
        <v>0.68355985428539656</v>
      </c>
      <c r="E258">
        <f t="shared" si="31"/>
        <v>-2.9236394586554435</v>
      </c>
      <c r="F258" s="5">
        <f t="shared" si="24"/>
        <v>2.5465273131779282E-2</v>
      </c>
      <c r="G258">
        <f t="shared" si="25"/>
        <v>0.68379528604414497</v>
      </c>
      <c r="H258" s="5">
        <f t="shared" si="26"/>
        <v>3.2424006783805991E-2</v>
      </c>
      <c r="I258" s="5">
        <f t="shared" si="27"/>
        <v>0.46757599321619403</v>
      </c>
      <c r="J258" s="5">
        <f t="shared" si="28"/>
        <v>0.5</v>
      </c>
    </row>
    <row r="259" spans="2:10" x14ac:dyDescent="0.3">
      <c r="B259">
        <v>2.4900000000000002</v>
      </c>
      <c r="C259">
        <f t="shared" si="29"/>
        <v>3.5925811156475779E-2</v>
      </c>
      <c r="D259">
        <f t="shared" si="30"/>
        <v>0.66894165699211905</v>
      </c>
      <c r="E259">
        <f t="shared" si="31"/>
        <v>-3.5925811156475778</v>
      </c>
      <c r="F259" s="5">
        <f t="shared" si="24"/>
        <v>3.2233892461650357E-2</v>
      </c>
      <c r="G259">
        <f t="shared" si="25"/>
        <v>0.66936448130935222</v>
      </c>
      <c r="H259" s="5">
        <f t="shared" si="26"/>
        <v>5.195119116146199E-2</v>
      </c>
      <c r="I259" s="5">
        <f t="shared" si="27"/>
        <v>0.44804880883853815</v>
      </c>
      <c r="J259" s="5">
        <f t="shared" si="28"/>
        <v>0.50000000000000011</v>
      </c>
    </row>
    <row r="260" spans="2:10" x14ac:dyDescent="0.3">
      <c r="B260">
        <v>2.5</v>
      </c>
      <c r="C260">
        <f t="shared" si="29"/>
        <v>4.2435598670614458E-2</v>
      </c>
      <c r="D260">
        <f t="shared" si="30"/>
        <v>0.65097875141388151</v>
      </c>
      <c r="E260">
        <f t="shared" si="31"/>
        <v>-4.2435598670614461</v>
      </c>
      <c r="F260" s="5">
        <f t="shared" si="24"/>
        <v>3.8841409471964482E-2</v>
      </c>
      <c r="G260">
        <f t="shared" si="25"/>
        <v>0.65158824844495122</v>
      </c>
      <c r="H260" s="5">
        <f t="shared" si="26"/>
        <v>7.5432754488440612E-2</v>
      </c>
      <c r="I260" s="5">
        <f t="shared" si="27"/>
        <v>0.4245672455115595</v>
      </c>
      <c r="J260" s="5">
        <f t="shared" si="28"/>
        <v>0.50000000000000011</v>
      </c>
    </row>
    <row r="261" spans="2:10" x14ac:dyDescent="0.3">
      <c r="B261">
        <v>2.5100000000000002</v>
      </c>
      <c r="C261">
        <f t="shared" si="29"/>
        <v>4.873320819140034E-2</v>
      </c>
      <c r="D261">
        <f t="shared" si="30"/>
        <v>0.62976095207857374</v>
      </c>
      <c r="E261">
        <f t="shared" si="31"/>
        <v>-4.8733208191400337</v>
      </c>
      <c r="F261" s="5">
        <f t="shared" si="24"/>
        <v>4.5254800341036454E-2</v>
      </c>
      <c r="G261">
        <f t="shared" si="25"/>
        <v>0.6305554315876174</v>
      </c>
      <c r="H261" s="5">
        <f t="shared" si="26"/>
        <v>0.10239984769535365</v>
      </c>
      <c r="I261" s="5">
        <f t="shared" si="27"/>
        <v>0.39760015230464646</v>
      </c>
      <c r="J261" s="5">
        <f t="shared" si="28"/>
        <v>0.50000000000000011</v>
      </c>
    </row>
    <row r="262" spans="2:10" x14ac:dyDescent="0.3">
      <c r="B262">
        <v>2.52</v>
      </c>
      <c r="C262">
        <f t="shared" si="29"/>
        <v>5.4787151671228954E-2</v>
      </c>
      <c r="D262">
        <f t="shared" si="30"/>
        <v>0.60539434798287406</v>
      </c>
      <c r="E262">
        <f t="shared" si="31"/>
        <v>-5.4787151671228953</v>
      </c>
      <c r="F262" s="5">
        <f t="shared" si="24"/>
        <v>5.1442011473525222E-2</v>
      </c>
      <c r="G262">
        <f t="shared" si="25"/>
        <v>0.60637115101057126</v>
      </c>
      <c r="H262" s="5">
        <f t="shared" si="26"/>
        <v>0.13231402722211502</v>
      </c>
      <c r="I262" s="5">
        <f t="shared" si="27"/>
        <v>0.36768597277788501</v>
      </c>
      <c r="J262" s="5">
        <f t="shared" si="28"/>
        <v>0.5</v>
      </c>
    </row>
    <row r="263" spans="2:10" x14ac:dyDescent="0.3">
      <c r="B263">
        <v>2.5300000000000002</v>
      </c>
      <c r="C263">
        <f t="shared" si="29"/>
        <v>6.0567159392701679E-2</v>
      </c>
      <c r="D263">
        <f t="shared" si="30"/>
        <v>0.57800077214725898</v>
      </c>
      <c r="E263">
        <f t="shared" si="31"/>
        <v>-6.0567159392701679</v>
      </c>
      <c r="F263" s="5">
        <f t="shared" si="24"/>
        <v>5.737211970164368E-2</v>
      </c>
      <c r="G263">
        <f t="shared" si="25"/>
        <v>0.5791562777411754</v>
      </c>
      <c r="H263" s="5">
        <f t="shared" si="26"/>
        <v>0.16457800595298655</v>
      </c>
      <c r="I263" s="5">
        <f t="shared" si="27"/>
        <v>0.33542199404701351</v>
      </c>
      <c r="J263" s="5">
        <f t="shared" si="28"/>
        <v>0.5</v>
      </c>
    </row>
    <row r="264" spans="2:10" x14ac:dyDescent="0.3">
      <c r="B264">
        <v>2.54</v>
      </c>
      <c r="C264">
        <f t="shared" si="29"/>
        <v>6.6044331317210644E-2</v>
      </c>
      <c r="D264">
        <f t="shared" si="30"/>
        <v>0.54771719245090877</v>
      </c>
      <c r="E264">
        <f t="shared" si="31"/>
        <v>-6.6044331317210645</v>
      </c>
      <c r="F264" s="5">
        <f t="shared" si="24"/>
        <v>6.3015486836583617E-2</v>
      </c>
      <c r="G264">
        <f t="shared" si="25"/>
        <v>0.54904682945757732</v>
      </c>
      <c r="H264" s="5">
        <f t="shared" si="26"/>
        <v>0.19854757906258216</v>
      </c>
      <c r="I264" s="5">
        <f t="shared" si="27"/>
        <v>0.30145242093741798</v>
      </c>
      <c r="J264" s="5">
        <f t="shared" si="28"/>
        <v>0.50000000000000011</v>
      </c>
    </row>
    <row r="265" spans="2:10" x14ac:dyDescent="0.3">
      <c r="B265">
        <v>2.5500000000000003</v>
      </c>
      <c r="C265">
        <f t="shared" si="29"/>
        <v>7.1191281585133798E-2</v>
      </c>
      <c r="D265">
        <f t="shared" si="30"/>
        <v>0.51469502679230272</v>
      </c>
      <c r="E265">
        <f t="shared" si="31"/>
        <v>-7.1191281585133801</v>
      </c>
      <c r="F265" s="5">
        <f t="shared" si="24"/>
        <v>6.8343907797727005E-2</v>
      </c>
      <c r="G265">
        <f t="shared" si="25"/>
        <v>0.51619329068362518</v>
      </c>
      <c r="H265" s="5">
        <f t="shared" si="26"/>
        <v>0.23354448665321051</v>
      </c>
      <c r="I265" s="5">
        <f t="shared" si="27"/>
        <v>0.26645551334678957</v>
      </c>
      <c r="J265" s="5">
        <f t="shared" si="28"/>
        <v>0.50000000000000011</v>
      </c>
    </row>
    <row r="266" spans="2:10" x14ac:dyDescent="0.3">
      <c r="B266">
        <v>2.56</v>
      </c>
      <c r="C266">
        <f t="shared" si="29"/>
        <v>7.5982275445131059E-2</v>
      </c>
      <c r="D266">
        <f t="shared" si="30"/>
        <v>0.47909938599973656</v>
      </c>
      <c r="E266">
        <f t="shared" si="31"/>
        <v>-7.5982275445131062</v>
      </c>
      <c r="F266" s="5">
        <f t="shared" si="24"/>
        <v>7.3330751579294084E-2</v>
      </c>
      <c r="G266">
        <f t="shared" si="25"/>
        <v>0.48075986067972953</v>
      </c>
      <c r="H266" s="5">
        <f t="shared" si="26"/>
        <v>0.26886995635920713</v>
      </c>
      <c r="I266" s="5">
        <f t="shared" si="27"/>
        <v>0.23113004364079295</v>
      </c>
      <c r="J266" s="5">
        <f t="shared" si="28"/>
        <v>0.50000000000000011</v>
      </c>
    </row>
    <row r="267" spans="2:10" x14ac:dyDescent="0.3">
      <c r="B267">
        <v>2.57</v>
      </c>
      <c r="C267">
        <f t="shared" si="29"/>
        <v>8.0393357927902684E-2</v>
      </c>
      <c r="D267">
        <f t="shared" si="30"/>
        <v>0.44110824827717182</v>
      </c>
      <c r="E267">
        <f t="shared" si="31"/>
        <v>-8.0393357927902684</v>
      </c>
      <c r="F267" s="5">
        <f t="shared" ref="F267:F330" si="32">$C$5*COS($F$3*B267)</f>
        <v>7.7951094349904285E-2</v>
      </c>
      <c r="G267">
        <f t="shared" ref="G267:G330" si="33">-$C$5*$F$3*SIN($F$3*B267)</f>
        <v>0.44292363278856101</v>
      </c>
      <c r="H267" s="5">
        <f t="shared" ref="H267:H330" si="34">(1/2)*$C$4*F267^2</f>
        <v>0.30381865551738396</v>
      </c>
      <c r="I267" s="5">
        <f t="shared" ref="I267:I330" si="35">(1/2)*$C$3*G267^2</f>
        <v>0.19618134448261604</v>
      </c>
      <c r="J267" s="5">
        <f t="shared" ref="J267:J330" si="36">H267+I267</f>
        <v>0.5</v>
      </c>
    </row>
    <row r="268" spans="2:10" x14ac:dyDescent="0.3">
      <c r="B268">
        <v>2.58</v>
      </c>
      <c r="C268">
        <f t="shared" ref="C268:C331" si="37">C267+D268*(B268-B267)</f>
        <v>8.4402473621034979E-2</v>
      </c>
      <c r="D268">
        <f t="shared" ref="D268:D331" si="38">D267+E267*(B268-B267)/$C$3</f>
        <v>0.40091156931321953</v>
      </c>
      <c r="E268">
        <f t="shared" ref="E268:E331" si="39">-$C$4*C268</f>
        <v>-8.4402473621034986</v>
      </c>
      <c r="F268" s="5">
        <f t="shared" si="32"/>
        <v>8.2181844019814265E-2</v>
      </c>
      <c r="G268">
        <f t="shared" si="33"/>
        <v>0.40287370933723887</v>
      </c>
      <c r="H268" s="5">
        <f t="shared" si="34"/>
        <v>0.33769277432485412</v>
      </c>
      <c r="I268" s="5">
        <f t="shared" si="35"/>
        <v>0.16230722567514602</v>
      </c>
      <c r="J268" s="5">
        <f t="shared" si="36"/>
        <v>0.50000000000000011</v>
      </c>
    </row>
    <row r="269" spans="2:10" x14ac:dyDescent="0.3">
      <c r="B269">
        <v>2.59</v>
      </c>
      <c r="C269">
        <f t="shared" si="37"/>
        <v>8.7989576946061937E-2</v>
      </c>
      <c r="D269">
        <f t="shared" si="38"/>
        <v>0.35871033250270296</v>
      </c>
      <c r="E269">
        <f t="shared" si="39"/>
        <v>-8.7989576946061945</v>
      </c>
      <c r="F269" s="5">
        <f t="shared" si="32"/>
        <v>8.6001855653267401E-2</v>
      </c>
      <c r="G269">
        <f t="shared" si="33"/>
        <v>0.36081025651958404</v>
      </c>
      <c r="H269" s="5">
        <f t="shared" si="34"/>
        <v>0.36981595879027207</v>
      </c>
      <c r="I269" s="5">
        <f t="shared" si="35"/>
        <v>0.13018404120972804</v>
      </c>
      <c r="J269" s="5">
        <f t="shared" si="36"/>
        <v>0.50000000000000011</v>
      </c>
    </row>
    <row r="270" spans="2:10" x14ac:dyDescent="0.3">
      <c r="B270">
        <v>2.6</v>
      </c>
      <c r="C270">
        <f t="shared" si="37"/>
        <v>9.1136732386358721E-2</v>
      </c>
      <c r="D270">
        <f t="shared" si="38"/>
        <v>0.31471554402967095</v>
      </c>
      <c r="E270">
        <f t="shared" si="39"/>
        <v>-9.1136732386358723</v>
      </c>
      <c r="F270" s="5">
        <f t="shared" si="32"/>
        <v>8.9392037149127856E-2</v>
      </c>
      <c r="G270">
        <f t="shared" si="33"/>
        <v>0.31694350398209337</v>
      </c>
      <c r="H270" s="5">
        <f t="shared" si="34"/>
        <v>0.39954681528355274</v>
      </c>
      <c r="I270" s="5">
        <f t="shared" si="35"/>
        <v>0.10045318471644724</v>
      </c>
      <c r="J270" s="5">
        <f t="shared" si="36"/>
        <v>0.5</v>
      </c>
    </row>
    <row r="271" spans="2:10" x14ac:dyDescent="0.3">
      <c r="B271">
        <v>2.61</v>
      </c>
      <c r="C271">
        <f t="shared" si="37"/>
        <v>9.3828204164723594E-2</v>
      </c>
      <c r="D271">
        <f t="shared" si="38"/>
        <v>0.26914717783649256</v>
      </c>
      <c r="E271">
        <f t="shared" si="39"/>
        <v>-9.3828204164723594</v>
      </c>
      <c r="F271" s="5">
        <f t="shared" si="32"/>
        <v>9.2335444661616986E-2</v>
      </c>
      <c r="G271">
        <f t="shared" si="33"/>
        <v>0.27149269411362331</v>
      </c>
      <c r="H271" s="5">
        <f t="shared" si="34"/>
        <v>0.42629171704292668</v>
      </c>
      <c r="I271" s="5">
        <f t="shared" si="35"/>
        <v>7.3708282957073434E-2</v>
      </c>
      <c r="J271" s="5">
        <f t="shared" si="36"/>
        <v>0.50000000000000011</v>
      </c>
    </row>
    <row r="272" spans="2:10" x14ac:dyDescent="0.3">
      <c r="B272">
        <v>2.62</v>
      </c>
      <c r="C272">
        <f t="shared" si="37"/>
        <v>9.6050534922264938E-2</v>
      </c>
      <c r="D272">
        <f t="shared" si="38"/>
        <v>0.22223307575412968</v>
      </c>
      <c r="E272">
        <f t="shared" si="39"/>
        <v>-9.6050534922264941</v>
      </c>
      <c r="F272" s="5">
        <f t="shared" si="32"/>
        <v>9.4817367284249943E-2</v>
      </c>
      <c r="G272">
        <f t="shared" si="33"/>
        <v>0.22468498629010003</v>
      </c>
      <c r="H272" s="5">
        <f t="shared" si="34"/>
        <v>0.44951665693581755</v>
      </c>
      <c r="I272" s="5">
        <f t="shared" si="35"/>
        <v>5.0483343064182437E-2</v>
      </c>
      <c r="J272" s="5">
        <f t="shared" si="36"/>
        <v>0.5</v>
      </c>
    </row>
    <row r="273" spans="2:10" x14ac:dyDescent="0.3">
      <c r="B273">
        <v>2.63</v>
      </c>
      <c r="C273">
        <f t="shared" si="37"/>
        <v>9.7792613005194887E-2</v>
      </c>
      <c r="D273">
        <f t="shared" si="38"/>
        <v>0.17420780829299823</v>
      </c>
      <c r="E273">
        <f t="shared" si="39"/>
        <v>-9.7792613005194884</v>
      </c>
      <c r="F273" s="5">
        <f t="shared" si="32"/>
        <v>9.6825400573723519E-2</v>
      </c>
      <c r="G273">
        <f t="shared" si="33"/>
        <v>0.17675432155084381</v>
      </c>
      <c r="H273" s="5">
        <f t="shared" si="34"/>
        <v>0.46875790981310095</v>
      </c>
      <c r="I273" s="5">
        <f t="shared" si="35"/>
        <v>3.1242090186899087E-2</v>
      </c>
      <c r="J273" s="5">
        <f t="shared" si="36"/>
        <v>0.5</v>
      </c>
    </row>
    <row r="274" spans="2:10" x14ac:dyDescent="0.3">
      <c r="B274">
        <v>2.64</v>
      </c>
      <c r="C274">
        <f t="shared" si="37"/>
        <v>9.9045728023098911E-2</v>
      </c>
      <c r="D274">
        <f t="shared" si="38"/>
        <v>0.12531150179039965</v>
      </c>
      <c r="E274">
        <f t="shared" si="39"/>
        <v>-9.9045728023098913</v>
      </c>
      <c r="F274" s="5">
        <f t="shared" si="32"/>
        <v>9.834950854629626E-2</v>
      </c>
      <c r="G274">
        <f t="shared" si="33"/>
        <v>0.12794025338063086</v>
      </c>
      <c r="H274" s="5">
        <f t="shared" si="34"/>
        <v>0.48363129156490009</v>
      </c>
      <c r="I274" s="5">
        <f t="shared" si="35"/>
        <v>1.6368708435100028E-2</v>
      </c>
      <c r="J274" s="5">
        <f t="shared" si="36"/>
        <v>0.50000000000000011</v>
      </c>
    </row>
    <row r="275" spans="2:10" x14ac:dyDescent="0.3">
      <c r="B275">
        <v>2.65</v>
      </c>
      <c r="C275">
        <f t="shared" si="37"/>
        <v>9.9803614400887405E-2</v>
      </c>
      <c r="D275">
        <f t="shared" si="38"/>
        <v>7.5788637778851253E-2</v>
      </c>
      <c r="E275">
        <f t="shared" si="39"/>
        <v>-9.9803614400887408</v>
      </c>
      <c r="F275" s="5">
        <f t="shared" si="32"/>
        <v>9.9382073836800769E-2</v>
      </c>
      <c r="G275">
        <f t="shared" si="33"/>
        <v>7.8486750441294495E-2</v>
      </c>
      <c r="H275" s="5">
        <f t="shared" si="34"/>
        <v>0.49383983000516596</v>
      </c>
      <c r="I275" s="5">
        <f t="shared" si="35"/>
        <v>6.1601699948340416E-3</v>
      </c>
      <c r="J275" s="5">
        <f t="shared" si="36"/>
        <v>0.5</v>
      </c>
    </row>
    <row r="276" spans="2:10" x14ac:dyDescent="0.3">
      <c r="B276">
        <v>2.66</v>
      </c>
      <c r="C276">
        <f t="shared" si="37"/>
        <v>0.10006248270667148</v>
      </c>
      <c r="D276">
        <f t="shared" si="38"/>
        <v>2.5886830578406399E-2</v>
      </c>
      <c r="E276">
        <f t="shared" si="39"/>
        <v>-10.006248270667149</v>
      </c>
      <c r="F276" s="5">
        <f t="shared" si="32"/>
        <v>9.9917935769603936E-2</v>
      </c>
      <c r="G276">
        <f t="shared" si="33"/>
        <v>2.8640977236560186E-2</v>
      </c>
      <c r="H276" s="5">
        <f t="shared" si="34"/>
        <v>0.49917969442293492</v>
      </c>
      <c r="I276" s="5">
        <f t="shared" si="35"/>
        <v>8.203055770651588E-4</v>
      </c>
      <c r="J276" s="5">
        <f t="shared" si="36"/>
        <v>0.50000000000000011</v>
      </c>
    </row>
    <row r="277" spans="2:10" x14ac:dyDescent="0.3">
      <c r="B277">
        <v>2.67</v>
      </c>
      <c r="C277">
        <f t="shared" si="37"/>
        <v>9.9821038598922204E-2</v>
      </c>
      <c r="D277">
        <f t="shared" si="38"/>
        <v>-2.4144410774928279E-2</v>
      </c>
      <c r="E277">
        <f t="shared" si="39"/>
        <v>-9.98210385989222</v>
      </c>
      <c r="F277" s="5">
        <f t="shared" si="32"/>
        <v>9.9954416151234599E-2</v>
      </c>
      <c r="G277">
        <f t="shared" si="33"/>
        <v>-2.1347941195595743E-2</v>
      </c>
      <c r="H277" s="5">
        <f t="shared" si="34"/>
        <v>0.49954426540670938</v>
      </c>
      <c r="I277" s="5">
        <f t="shared" si="35"/>
        <v>4.5573459329061381E-4</v>
      </c>
      <c r="J277" s="5">
        <f t="shared" si="36"/>
        <v>0.5</v>
      </c>
    </row>
    <row r="278" spans="2:10" x14ac:dyDescent="0.3">
      <c r="B278">
        <v>2.68</v>
      </c>
      <c r="C278">
        <f t="shared" si="37"/>
        <v>9.9080489298178281E-2</v>
      </c>
      <c r="D278">
        <f t="shared" si="38"/>
        <v>-7.405493007439054E-2</v>
      </c>
      <c r="E278">
        <f t="shared" si="39"/>
        <v>-9.9080489298178289</v>
      </c>
      <c r="F278" s="5">
        <f t="shared" si="32"/>
        <v>9.9491332655772785E-2</v>
      </c>
      <c r="G278">
        <f t="shared" si="33"/>
        <v>-7.1230164389239362E-2</v>
      </c>
      <c r="H278" s="5">
        <f t="shared" si="34"/>
        <v>0.49492626368108206</v>
      </c>
      <c r="I278" s="5">
        <f t="shared" si="35"/>
        <v>5.0737363189180635E-3</v>
      </c>
      <c r="J278" s="5">
        <f t="shared" si="36"/>
        <v>0.50000000000000011</v>
      </c>
    </row>
    <row r="279" spans="2:10" x14ac:dyDescent="0.3">
      <c r="B279">
        <v>2.69</v>
      </c>
      <c r="C279">
        <f t="shared" si="37"/>
        <v>9.7844537550943522E-2</v>
      </c>
      <c r="D279">
        <f t="shared" si="38"/>
        <v>-0.12359517472347863</v>
      </c>
      <c r="E279">
        <f t="shared" si="39"/>
        <v>-9.7844537550943524</v>
      </c>
      <c r="F279" s="5">
        <f t="shared" si="32"/>
        <v>9.8530999736099287E-2</v>
      </c>
      <c r="G279">
        <f t="shared" si="33"/>
        <v>-0.12075638513238213</v>
      </c>
      <c r="H279" s="5">
        <f t="shared" si="34"/>
        <v>0.48541789544975988</v>
      </c>
      <c r="I279" s="5">
        <f t="shared" si="35"/>
        <v>1.4582104550240199E-2</v>
      </c>
      <c r="J279" s="5">
        <f t="shared" si="36"/>
        <v>0.50000000000000011</v>
      </c>
    </row>
    <row r="280" spans="2:10" x14ac:dyDescent="0.3">
      <c r="B280">
        <v>2.7</v>
      </c>
      <c r="C280">
        <f t="shared" si="37"/>
        <v>9.6119363115953968E-2</v>
      </c>
      <c r="D280">
        <f t="shared" si="38"/>
        <v>-0.17251744349895151</v>
      </c>
      <c r="E280">
        <f t="shared" si="39"/>
        <v>-9.6119363115953966</v>
      </c>
      <c r="F280" s="5">
        <f t="shared" si="32"/>
        <v>9.7078217056452309E-2</v>
      </c>
      <c r="G280">
        <f t="shared" si="33"/>
        <v>-0.16967907548373976</v>
      </c>
      <c r="H280" s="5">
        <f t="shared" si="34"/>
        <v>0.47120901134298343</v>
      </c>
      <c r="I280" s="5">
        <f t="shared" si="35"/>
        <v>2.8790988657016653E-2</v>
      </c>
      <c r="J280" s="5">
        <f t="shared" si="36"/>
        <v>0.50000000000000011</v>
      </c>
    </row>
    <row r="281" spans="2:10" x14ac:dyDescent="0.3">
      <c r="B281">
        <v>2.71</v>
      </c>
      <c r="C281">
        <f t="shared" si="37"/>
        <v>9.3913591865384741E-2</v>
      </c>
      <c r="D281">
        <f t="shared" si="38"/>
        <v>-0.22057712505692748</v>
      </c>
      <c r="E281">
        <f t="shared" si="39"/>
        <v>-9.3913591865384749</v>
      </c>
      <c r="F281" s="5">
        <f t="shared" si="32"/>
        <v>9.5140245504103896E-2</v>
      </c>
      <c r="G281">
        <f t="shared" si="33"/>
        <v>-0.21775372389684158</v>
      </c>
      <c r="H281" s="5">
        <f t="shared" si="34"/>
        <v>0.45258331572905808</v>
      </c>
      <c r="I281" s="5">
        <f t="shared" si="35"/>
        <v>4.7416684270941915E-2</v>
      </c>
      <c r="J281" s="5">
        <f t="shared" si="36"/>
        <v>0.5</v>
      </c>
    </row>
    <row r="282" spans="2:10" x14ac:dyDescent="0.3">
      <c r="B282">
        <v>2.72</v>
      </c>
      <c r="C282">
        <f t="shared" si="37"/>
        <v>9.1238252655488475E-2</v>
      </c>
      <c r="D282">
        <f t="shared" si="38"/>
        <v>-0.26753392098962092</v>
      </c>
      <c r="E282">
        <f t="shared" si="39"/>
        <v>-9.123825265548847</v>
      </c>
      <c r="F282" s="5">
        <f t="shared" si="32"/>
        <v>9.2726770900047925E-2</v>
      </c>
      <c r="G282">
        <f t="shared" si="33"/>
        <v>-0.2647400572684484</v>
      </c>
      <c r="H282" s="5">
        <f t="shared" si="34"/>
        <v>0.42991270207749877</v>
      </c>
      <c r="I282" s="5">
        <f t="shared" si="35"/>
        <v>7.0087297922501346E-2</v>
      </c>
      <c r="J282" s="5">
        <f t="shared" si="36"/>
        <v>0.50000000000000011</v>
      </c>
    </row>
    <row r="283" spans="2:10" x14ac:dyDescent="0.3">
      <c r="B283">
        <v>2.73</v>
      </c>
      <c r="C283">
        <f t="shared" si="37"/>
        <v>8.8106722182314898E-2</v>
      </c>
      <c r="D283">
        <f t="shared" si="38"/>
        <v>-0.31315304731736415</v>
      </c>
      <c r="E283">
        <f t="shared" si="39"/>
        <v>-8.81067221823149</v>
      </c>
      <c r="F283" s="5">
        <f t="shared" si="32"/>
        <v>8.9849855590070485E-2</v>
      </c>
      <c r="G283">
        <f t="shared" si="33"/>
        <v>-0.31040324180358358</v>
      </c>
      <c r="H283" s="5">
        <f t="shared" si="34"/>
        <v>0.40364982747782602</v>
      </c>
      <c r="I283" s="5">
        <f t="shared" si="35"/>
        <v>9.6350172522173982E-2</v>
      </c>
      <c r="J283" s="5">
        <f t="shared" si="36"/>
        <v>0.5</v>
      </c>
    </row>
    <row r="284" spans="2:10" x14ac:dyDescent="0.3">
      <c r="B284">
        <v>2.74</v>
      </c>
      <c r="C284">
        <f t="shared" si="37"/>
        <v>8.453465809822959E-2</v>
      </c>
      <c r="D284">
        <f t="shared" si="38"/>
        <v>-0.35720640840852264</v>
      </c>
      <c r="E284">
        <f t="shared" si="39"/>
        <v>-8.4534658098229585</v>
      </c>
      <c r="F284" s="5">
        <f t="shared" si="32"/>
        <v>8.6523878158146772E-2</v>
      </c>
      <c r="G284">
        <f t="shared" si="33"/>
        <v>-0.35451505669535199</v>
      </c>
      <c r="H284" s="5">
        <f t="shared" si="34"/>
        <v>0.37431907457629143</v>
      </c>
      <c r="I284" s="5">
        <f t="shared" si="35"/>
        <v>0.12568092542370865</v>
      </c>
      <c r="J284" s="5">
        <f t="shared" si="36"/>
        <v>0.50000000000000011</v>
      </c>
    </row>
    <row r="285" spans="2:10" x14ac:dyDescent="0.3">
      <c r="B285">
        <v>2.75</v>
      </c>
      <c r="C285">
        <f t="shared" si="37"/>
        <v>8.0539920723653305E-2</v>
      </c>
      <c r="D285">
        <f t="shared" si="38"/>
        <v>-0.39947373745763654</v>
      </c>
      <c r="E285">
        <f t="shared" si="39"/>
        <v>-8.0539920723653307</v>
      </c>
      <c r="F285" s="5">
        <f t="shared" si="32"/>
        <v>8.276546156347149E-2</v>
      </c>
      <c r="G285">
        <f t="shared" si="33"/>
        <v>-0.39685503475359385</v>
      </c>
      <c r="H285" s="5">
        <f t="shared" si="34"/>
        <v>0.3425060813907238</v>
      </c>
      <c r="I285" s="5">
        <f t="shared" si="35"/>
        <v>0.1574939186092762</v>
      </c>
      <c r="J285" s="5">
        <f t="shared" si="36"/>
        <v>0.5</v>
      </c>
    </row>
    <row r="286" spans="2:10" x14ac:dyDescent="0.3">
      <c r="B286">
        <v>2.7600000000000002</v>
      </c>
      <c r="C286">
        <f t="shared" si="37"/>
        <v>7.6142483745458567E-2</v>
      </c>
      <c r="D286">
        <f t="shared" si="38"/>
        <v>-0.4397436978194641</v>
      </c>
      <c r="E286">
        <f t="shared" si="39"/>
        <v>-7.6142483745458565</v>
      </c>
      <c r="F286" s="5">
        <f t="shared" si="32"/>
        <v>7.8593390060288329E-2</v>
      </c>
      <c r="G286">
        <f t="shared" si="33"/>
        <v>-0.43721156428160574</v>
      </c>
      <c r="H286" s="5">
        <f t="shared" si="34"/>
        <v>0.30884604805843141</v>
      </c>
      <c r="I286" s="5">
        <f t="shared" si="35"/>
        <v>0.19115395194156867</v>
      </c>
      <c r="J286" s="5">
        <f t="shared" si="36"/>
        <v>0.50000000000000011</v>
      </c>
    </row>
    <row r="287" spans="2:10" x14ac:dyDescent="0.3">
      <c r="B287">
        <v>2.77</v>
      </c>
      <c r="C287">
        <f t="shared" si="37"/>
        <v>7.1364334348536743E-2</v>
      </c>
      <c r="D287">
        <f t="shared" si="38"/>
        <v>-0.47781493969219258</v>
      </c>
      <c r="E287">
        <f t="shared" si="39"/>
        <v>-7.1364334348536742</v>
      </c>
      <c r="F287" s="5">
        <f t="shared" si="32"/>
        <v>7.4028515315746099E-2</v>
      </c>
      <c r="G287">
        <f t="shared" si="33"/>
        <v>-0.47538294669383901</v>
      </c>
      <c r="H287" s="5">
        <f t="shared" si="34"/>
        <v>0.27401105399268272</v>
      </c>
      <c r="I287" s="5">
        <f t="shared" si="35"/>
        <v>0.22598894600731739</v>
      </c>
      <c r="J287" s="5">
        <f t="shared" si="36"/>
        <v>0.50000000000000011</v>
      </c>
    </row>
    <row r="288" spans="2:10" x14ac:dyDescent="0.3">
      <c r="B288">
        <v>2.7800000000000002</v>
      </c>
      <c r="C288">
        <f t="shared" si="37"/>
        <v>6.6229363279872E-2</v>
      </c>
      <c r="D288">
        <f t="shared" si="38"/>
        <v>-0.51349710686646177</v>
      </c>
      <c r="E288">
        <f t="shared" si="39"/>
        <v>-6.6229363279872002</v>
      </c>
      <c r="F288" s="5">
        <f t="shared" si="32"/>
        <v>6.9093652194996399E-2</v>
      </c>
      <c r="G288">
        <f t="shared" si="33"/>
        <v>-0.51117840458869501</v>
      </c>
      <c r="H288" s="5">
        <f t="shared" si="34"/>
        <v>0.23869663868215657</v>
      </c>
      <c r="I288" s="5">
        <f t="shared" si="35"/>
        <v>0.2613033613178436</v>
      </c>
      <c r="J288" s="5">
        <f t="shared" si="36"/>
        <v>0.50000000000000022</v>
      </c>
    </row>
    <row r="289" spans="2:10" x14ac:dyDescent="0.3">
      <c r="B289">
        <v>2.79</v>
      </c>
      <c r="C289">
        <f t="shared" si="37"/>
        <v>6.0763245394808145E-2</v>
      </c>
      <c r="D289">
        <f t="shared" si="38"/>
        <v>-0.54661178850639702</v>
      </c>
      <c r="E289">
        <f t="shared" si="39"/>
        <v>-6.0763245394808143</v>
      </c>
      <c r="F289" s="5">
        <f t="shared" si="32"/>
        <v>6.3813464734392242E-2</v>
      </c>
      <c r="G289">
        <f t="shared" si="33"/>
        <v>-0.54441903523813706</v>
      </c>
      <c r="H289" s="5">
        <f t="shared" si="34"/>
        <v>0.20360791407037612</v>
      </c>
      <c r="I289" s="5">
        <f t="shared" si="35"/>
        <v>0.29639208592962391</v>
      </c>
      <c r="J289" s="5">
        <f t="shared" si="36"/>
        <v>0.5</v>
      </c>
    </row>
    <row r="290" spans="2:10" x14ac:dyDescent="0.3">
      <c r="B290">
        <v>2.8000000000000003</v>
      </c>
      <c r="C290">
        <f t="shared" si="37"/>
        <v>5.4993311282769991E-2</v>
      </c>
      <c r="D290">
        <f t="shared" si="38"/>
        <v>-0.57699341120380176</v>
      </c>
      <c r="E290">
        <f t="shared" si="39"/>
        <v>-5.4993311282769994</v>
      </c>
      <c r="F290" s="5">
        <f t="shared" si="32"/>
        <v>5.8214342872678328E-2</v>
      </c>
      <c r="G290">
        <f t="shared" si="33"/>
        <v>-0.57493870472869746</v>
      </c>
      <c r="H290" s="5">
        <f t="shared" si="34"/>
        <v>0.16944548580488769</v>
      </c>
      <c r="I290" s="5">
        <f t="shared" si="35"/>
        <v>0.33055451419511234</v>
      </c>
      <c r="J290" s="5">
        <f t="shared" si="36"/>
        <v>0.5</v>
      </c>
    </row>
    <row r="291" spans="2:10" x14ac:dyDescent="0.3">
      <c r="B291">
        <v>2.81</v>
      </c>
      <c r="C291">
        <f t="shared" si="37"/>
        <v>4.8948410614318261E-2</v>
      </c>
      <c r="D291">
        <f t="shared" si="38"/>
        <v>-0.60449006684518614</v>
      </c>
      <c r="E291">
        <f t="shared" si="39"/>
        <v>-4.8948410614318263</v>
      </c>
      <c r="F291" s="5">
        <f t="shared" si="32"/>
        <v>5.2324270556271063E-2</v>
      </c>
      <c r="G291">
        <f t="shared" si="33"/>
        <v>-0.60258487828496599</v>
      </c>
      <c r="H291" s="5">
        <f t="shared" si="34"/>
        <v>0.13689146446229275</v>
      </c>
      <c r="I291" s="5">
        <f t="shared" si="35"/>
        <v>0.36310853553770728</v>
      </c>
      <c r="J291" s="5">
        <f t="shared" si="36"/>
        <v>0.5</v>
      </c>
    </row>
    <row r="292" spans="2:10" x14ac:dyDescent="0.3">
      <c r="B292">
        <v>2.82</v>
      </c>
      <c r="C292">
        <f t="shared" si="37"/>
        <v>4.2658767892794949E-2</v>
      </c>
      <c r="D292">
        <f t="shared" si="38"/>
        <v>-0.62896427215234474</v>
      </c>
      <c r="E292">
        <f t="shared" si="39"/>
        <v>-4.2658767892794947</v>
      </c>
      <c r="F292" s="5">
        <f t="shared" si="32"/>
        <v>4.6172685877812619E-2</v>
      </c>
      <c r="G292">
        <f t="shared" si="33"/>
        <v>-0.62721938262576216</v>
      </c>
      <c r="H292" s="5">
        <f t="shared" si="34"/>
        <v>0.10659584605855785</v>
      </c>
      <c r="I292" s="5">
        <f t="shared" si="35"/>
        <v>0.39340415394144224</v>
      </c>
      <c r="J292" s="5">
        <f t="shared" si="36"/>
        <v>0.50000000000000011</v>
      </c>
    </row>
    <row r="293" spans="2:10" x14ac:dyDescent="0.3">
      <c r="B293">
        <v>2.83</v>
      </c>
      <c r="C293">
        <f t="shared" si="37"/>
        <v>3.6155831331807373E-2</v>
      </c>
      <c r="D293">
        <f t="shared" si="38"/>
        <v>-0.65029365609874268</v>
      </c>
      <c r="E293">
        <f t="shared" si="39"/>
        <v>-3.6155831331807371</v>
      </c>
      <c r="F293" s="5">
        <f t="shared" si="32"/>
        <v>3.9790333947029945E-2</v>
      </c>
      <c r="G293">
        <f t="shared" si="33"/>
        <v>-0.64871909654271154</v>
      </c>
      <c r="H293" s="5">
        <f t="shared" si="34"/>
        <v>7.9163533780808176E-2</v>
      </c>
      <c r="I293" s="5">
        <f t="shared" si="35"/>
        <v>0.42083646621919191</v>
      </c>
      <c r="J293" s="5">
        <f t="shared" si="36"/>
        <v>0.50000000000000011</v>
      </c>
    </row>
    <row r="294" spans="2:10" x14ac:dyDescent="0.3">
      <c r="B294">
        <v>2.84</v>
      </c>
      <c r="C294">
        <f t="shared" si="37"/>
        <v>2.9472115614161055E-2</v>
      </c>
      <c r="D294">
        <f t="shared" si="38"/>
        <v>-0.66837157176464601</v>
      </c>
      <c r="E294">
        <f t="shared" si="39"/>
        <v>-2.9472115614161054</v>
      </c>
      <c r="F294" s="5">
        <f t="shared" si="32"/>
        <v>3.3209113229226317E-2</v>
      </c>
      <c r="G294">
        <f t="shared" si="33"/>
        <v>-0.66697656624983559</v>
      </c>
      <c r="H294" s="5">
        <f t="shared" si="34"/>
        <v>5.5142260073578718E-2</v>
      </c>
      <c r="I294" s="5">
        <f t="shared" si="35"/>
        <v>0.4448577399264213</v>
      </c>
      <c r="J294" s="5">
        <f t="shared" si="36"/>
        <v>0.5</v>
      </c>
    </row>
    <row r="295" spans="2:10" x14ac:dyDescent="0.3">
      <c r="B295">
        <v>2.85</v>
      </c>
      <c r="C295">
        <f t="shared" si="37"/>
        <v>2.2641039318443627E-2</v>
      </c>
      <c r="D295">
        <f t="shared" si="38"/>
        <v>-0.68310762957172688</v>
      </c>
      <c r="E295">
        <f t="shared" si="39"/>
        <v>-2.2641039318443625</v>
      </c>
      <c r="F295" s="5">
        <f t="shared" si="32"/>
        <v>2.6461916119398871E-2</v>
      </c>
      <c r="G295">
        <f t="shared" si="33"/>
        <v>-0.68190054242865583</v>
      </c>
      <c r="H295" s="5">
        <f t="shared" si="34"/>
        <v>3.5011650235505093E-2</v>
      </c>
      <c r="I295" s="5">
        <f t="shared" si="35"/>
        <v>0.46498834976449505</v>
      </c>
      <c r="J295" s="5">
        <f t="shared" si="36"/>
        <v>0.50000000000000011</v>
      </c>
    </row>
    <row r="296" spans="2:10" x14ac:dyDescent="0.3">
      <c r="B296">
        <v>2.86</v>
      </c>
      <c r="C296">
        <f t="shared" si="37"/>
        <v>1.5696757826134292E-2</v>
      </c>
      <c r="D296">
        <f t="shared" si="38"/>
        <v>-0.69442814923094842</v>
      </c>
      <c r="E296">
        <f t="shared" si="39"/>
        <v>-1.5696757826134291</v>
      </c>
      <c r="F296" s="5">
        <f t="shared" si="32"/>
        <v>1.9582464548779682E-2</v>
      </c>
      <c r="G296">
        <f t="shared" si="33"/>
        <v>-0.6934164362847115</v>
      </c>
      <c r="H296" s="5">
        <f t="shared" si="34"/>
        <v>1.9173645890210651E-2</v>
      </c>
      <c r="I296" s="5">
        <f t="shared" si="35"/>
        <v>0.48082635410978936</v>
      </c>
      <c r="J296" s="5">
        <f t="shared" si="36"/>
        <v>0.5</v>
      </c>
    </row>
    <row r="297" spans="2:10" x14ac:dyDescent="0.3">
      <c r="B297">
        <v>2.87</v>
      </c>
      <c r="C297">
        <f t="shared" si="37"/>
        <v>8.6739925446939724E-3</v>
      </c>
      <c r="D297">
        <f t="shared" si="38"/>
        <v>-0.70227652814401575</v>
      </c>
      <c r="E297">
        <f t="shared" si="39"/>
        <v>-0.86739925446939725</v>
      </c>
      <c r="F297" s="5">
        <f t="shared" si="32"/>
        <v>1.2605141445418187E-2</v>
      </c>
      <c r="G297">
        <f t="shared" si="33"/>
        <v>-0.7014666923361722</v>
      </c>
      <c r="H297" s="5">
        <f t="shared" si="34"/>
        <v>7.9444795429499653E-3</v>
      </c>
      <c r="I297" s="5">
        <f t="shared" si="35"/>
        <v>0.49205552045705009</v>
      </c>
      <c r="J297" s="5">
        <f t="shared" si="36"/>
        <v>0.5</v>
      </c>
    </row>
    <row r="298" spans="2:10" x14ac:dyDescent="0.3">
      <c r="B298">
        <v>2.88</v>
      </c>
      <c r="C298">
        <f t="shared" si="37"/>
        <v>1.6078573005304971E-3</v>
      </c>
      <c r="D298">
        <f t="shared" si="38"/>
        <v>-0.7066135244163626</v>
      </c>
      <c r="E298">
        <f t="shared" si="39"/>
        <v>-0.16078573005304969</v>
      </c>
      <c r="F298" s="5">
        <f t="shared" si="32"/>
        <v>5.564818891165251E-3</v>
      </c>
      <c r="G298">
        <f t="shared" si="33"/>
        <v>-0.70601107607135072</v>
      </c>
      <c r="H298" s="5">
        <f t="shared" si="34"/>
        <v>1.5483604645734829E-3</v>
      </c>
      <c r="I298" s="5">
        <f t="shared" si="35"/>
        <v>0.49845163953542659</v>
      </c>
      <c r="J298" s="5">
        <f t="shared" si="36"/>
        <v>0.50000000000000011</v>
      </c>
    </row>
    <row r="299" spans="2:10" x14ac:dyDescent="0.3">
      <c r="B299">
        <v>2.89</v>
      </c>
      <c r="C299">
        <f t="shared" si="37"/>
        <v>-5.4663172301359451E-3</v>
      </c>
      <c r="D299">
        <f t="shared" si="38"/>
        <v>-0.70741745306662784</v>
      </c>
      <c r="E299">
        <f t="shared" si="39"/>
        <v>0.54663172301359453</v>
      </c>
      <c r="F299" s="5">
        <f t="shared" si="32"/>
        <v>-1.5033161661035844E-3</v>
      </c>
      <c r="G299">
        <f t="shared" si="33"/>
        <v>-0.70702687503746042</v>
      </c>
      <c r="H299" s="5">
        <f t="shared" si="34"/>
        <v>1.1299797476341899E-4</v>
      </c>
      <c r="I299" s="5">
        <f t="shared" si="35"/>
        <v>0.49988700202523667</v>
      </c>
      <c r="J299" s="5">
        <f t="shared" si="36"/>
        <v>0.50000000000000011</v>
      </c>
    </row>
    <row r="300" spans="2:10" x14ac:dyDescent="0.3">
      <c r="B300">
        <v>2.9</v>
      </c>
      <c r="C300">
        <f t="shared" si="37"/>
        <v>-1.2513160174651393E-2</v>
      </c>
      <c r="D300">
        <f t="shared" si="38"/>
        <v>-0.70468429445155989</v>
      </c>
      <c r="E300">
        <f t="shared" si="39"/>
        <v>1.2513160174651392</v>
      </c>
      <c r="F300" s="5">
        <f t="shared" si="32"/>
        <v>-8.5639377739279345E-3</v>
      </c>
      <c r="G300">
        <f t="shared" si="33"/>
        <v>-0.70450901235556573</v>
      </c>
      <c r="H300" s="5">
        <f t="shared" si="34"/>
        <v>3.6670515097854874E-3</v>
      </c>
      <c r="I300" s="5">
        <f t="shared" si="35"/>
        <v>0.4963329484902147</v>
      </c>
      <c r="J300" s="5">
        <f t="shared" si="36"/>
        <v>0.50000000000000022</v>
      </c>
    </row>
    <row r="301" spans="2:10" x14ac:dyDescent="0.3">
      <c r="B301">
        <v>2.91</v>
      </c>
      <c r="C301">
        <f t="shared" si="37"/>
        <v>-1.9497437318293894E-2</v>
      </c>
      <c r="D301">
        <f t="shared" si="38"/>
        <v>-0.69842771436423401</v>
      </c>
      <c r="E301">
        <f t="shared" si="39"/>
        <v>1.9497437318293893</v>
      </c>
      <c r="F301" s="5">
        <f t="shared" si="32"/>
        <v>-1.5581757531447055E-2</v>
      </c>
      <c r="G301">
        <f t="shared" si="33"/>
        <v>-0.69847007209440248</v>
      </c>
      <c r="H301" s="5">
        <f t="shared" si="34"/>
        <v>1.2139558388440349E-2</v>
      </c>
      <c r="I301" s="5">
        <f t="shared" si="35"/>
        <v>0.48786044161155978</v>
      </c>
      <c r="J301" s="5">
        <f t="shared" si="36"/>
        <v>0.50000000000000011</v>
      </c>
    </row>
    <row r="302" spans="2:10" x14ac:dyDescent="0.3">
      <c r="B302">
        <v>2.92</v>
      </c>
      <c r="C302">
        <f t="shared" si="37"/>
        <v>-2.6384227275344618E-2</v>
      </c>
      <c r="D302">
        <f t="shared" si="38"/>
        <v>-0.68867899570508728</v>
      </c>
      <c r="E302">
        <f t="shared" si="39"/>
        <v>2.6384227275344618</v>
      </c>
      <c r="F302" s="5">
        <f t="shared" si="32"/>
        <v>-2.2521700957893596E-2</v>
      </c>
      <c r="G302">
        <f t="shared" si="33"/>
        <v>-0.68894023637624824</v>
      </c>
      <c r="H302" s="5">
        <f t="shared" si="34"/>
        <v>2.5361350701839269E-2</v>
      </c>
      <c r="I302" s="5">
        <f t="shared" si="35"/>
        <v>0.4746386492981608</v>
      </c>
      <c r="J302" s="5">
        <f t="shared" si="36"/>
        <v>0.50000000000000011</v>
      </c>
    </row>
    <row r="303" spans="2:10" x14ac:dyDescent="0.3">
      <c r="B303">
        <v>2.93</v>
      </c>
      <c r="C303">
        <f t="shared" si="37"/>
        <v>-3.3139096096018922E-2</v>
      </c>
      <c r="D303">
        <f t="shared" si="38"/>
        <v>-0.6754868820674147</v>
      </c>
      <c r="E303">
        <f t="shared" si="39"/>
        <v>3.3139096096018923</v>
      </c>
      <c r="F303" s="5">
        <f t="shared" si="32"/>
        <v>-2.9349082791941664E-2</v>
      </c>
      <c r="G303">
        <f t="shared" si="33"/>
        <v>-0.675967134529178</v>
      </c>
      <c r="H303" s="5">
        <f t="shared" si="34"/>
        <v>4.3068433036412314E-2</v>
      </c>
      <c r="I303" s="5">
        <f t="shared" si="35"/>
        <v>0.45693156696358783</v>
      </c>
      <c r="J303" s="5">
        <f t="shared" si="36"/>
        <v>0.50000000000000011</v>
      </c>
    </row>
    <row r="304" spans="2:10" x14ac:dyDescent="0.3">
      <c r="B304">
        <v>2.94</v>
      </c>
      <c r="C304">
        <f t="shared" si="37"/>
        <v>-3.972826943621284E-2</v>
      </c>
      <c r="D304">
        <f t="shared" si="38"/>
        <v>-0.65891733401940555</v>
      </c>
      <c r="E304">
        <f t="shared" si="39"/>
        <v>3.9728269436212842</v>
      </c>
      <c r="F304" s="5">
        <f t="shared" si="32"/>
        <v>-3.6029780345762756E-2</v>
      </c>
      <c r="G304">
        <f t="shared" si="33"/>
        <v>-0.65961560503963557</v>
      </c>
      <c r="H304" s="5">
        <f t="shared" si="34"/>
        <v>6.4907253588195615E-2</v>
      </c>
      <c r="I304" s="5">
        <f t="shared" si="35"/>
        <v>0.43509274641180451</v>
      </c>
      <c r="J304" s="5">
        <f t="shared" si="36"/>
        <v>0.50000000000000011</v>
      </c>
    </row>
    <row r="305" spans="2:10" x14ac:dyDescent="0.3">
      <c r="B305">
        <v>2.95</v>
      </c>
      <c r="C305">
        <f t="shared" si="37"/>
        <v>-4.6118801429225975E-2</v>
      </c>
      <c r="D305">
        <f t="shared" si="38"/>
        <v>-0.63905319930129867</v>
      </c>
      <c r="E305">
        <f t="shared" si="39"/>
        <v>4.6118801429225975</v>
      </c>
      <c r="F305" s="5">
        <f t="shared" si="32"/>
        <v>-4.2530404047388205E-2</v>
      </c>
      <c r="G305">
        <f t="shared" si="33"/>
        <v>-0.63996737149505933</v>
      </c>
      <c r="H305" s="5">
        <f t="shared" si="34"/>
        <v>9.0441763421704749E-2</v>
      </c>
      <c r="I305" s="5">
        <f t="shared" si="35"/>
        <v>0.40955823657829526</v>
      </c>
      <c r="J305" s="5">
        <f t="shared" si="36"/>
        <v>0.5</v>
      </c>
    </row>
    <row r="306" spans="2:10" x14ac:dyDescent="0.3">
      <c r="B306">
        <v>2.96</v>
      </c>
      <c r="C306">
        <f t="shared" si="37"/>
        <v>-5.2278739415092708E-2</v>
      </c>
      <c r="D306">
        <f t="shared" si="38"/>
        <v>-0.61599379858668613</v>
      </c>
      <c r="E306">
        <f t="shared" si="39"/>
        <v>5.2278739415092712</v>
      </c>
      <c r="F306" s="5">
        <f t="shared" si="32"/>
        <v>-4.8818464319018963E-2</v>
      </c>
      <c r="G306">
        <f t="shared" si="33"/>
        <v>-0.61712063413617413</v>
      </c>
      <c r="H306" s="5">
        <f t="shared" si="34"/>
        <v>0.11916212292336639</v>
      </c>
      <c r="I306" s="5">
        <f t="shared" si="35"/>
        <v>0.38083787707663369</v>
      </c>
      <c r="J306" s="5">
        <f t="shared" si="36"/>
        <v>0.50000000000000011</v>
      </c>
    </row>
    <row r="307" spans="2:10" x14ac:dyDescent="0.3">
      <c r="B307">
        <v>2.97</v>
      </c>
      <c r="C307">
        <f t="shared" si="37"/>
        <v>-5.8177283703884239E-2</v>
      </c>
      <c r="D307">
        <f t="shared" si="38"/>
        <v>-0.58985442887913919</v>
      </c>
      <c r="E307">
        <f t="shared" si="39"/>
        <v>5.8177283703884237</v>
      </c>
      <c r="F307" s="5">
        <f t="shared" si="32"/>
        <v>-5.4862533957239279E-2</v>
      </c>
      <c r="G307">
        <f t="shared" si="33"/>
        <v>-0.59118957906033698</v>
      </c>
      <c r="H307" s="5">
        <f t="shared" si="34"/>
        <v>0.15049488161046165</v>
      </c>
      <c r="I307" s="5">
        <f t="shared" si="35"/>
        <v>0.34950511838953841</v>
      </c>
      <c r="J307" s="5">
        <f t="shared" si="36"/>
        <v>0.5</v>
      </c>
    </row>
    <row r="308" spans="2:10" x14ac:dyDescent="0.3">
      <c r="B308">
        <v>2.98</v>
      </c>
      <c r="C308">
        <f t="shared" si="37"/>
        <v>-6.3784941574156095E-2</v>
      </c>
      <c r="D308">
        <f t="shared" si="38"/>
        <v>-0.5607657870271977</v>
      </c>
      <c r="E308">
        <f t="shared" si="39"/>
        <v>6.3784941574156093</v>
      </c>
      <c r="F308" s="5">
        <f t="shared" si="32"/>
        <v>-6.0632405203571355E-2</v>
      </c>
      <c r="G308">
        <f t="shared" si="33"/>
        <v>-0.56230380752889864</v>
      </c>
      <c r="H308" s="5">
        <f t="shared" si="34"/>
        <v>0.18381442803850334</v>
      </c>
      <c r="I308" s="5">
        <f t="shared" si="35"/>
        <v>0.31618557196149666</v>
      </c>
      <c r="J308" s="5">
        <f t="shared" si="36"/>
        <v>0.5</v>
      </c>
    </row>
    <row r="309" spans="2:10" x14ac:dyDescent="0.3">
      <c r="B309">
        <v>2.99</v>
      </c>
      <c r="C309">
        <f t="shared" si="37"/>
        <v>-6.90736747365574E-2</v>
      </c>
      <c r="D309">
        <f t="shared" si="38"/>
        <v>-0.52887331624011891</v>
      </c>
      <c r="E309">
        <f t="shared" si="39"/>
        <v>6.9073674736557402</v>
      </c>
      <c r="F309" s="5">
        <f t="shared" si="32"/>
        <v>-6.6099240720345384E-2</v>
      </c>
      <c r="G309">
        <f t="shared" si="33"/>
        <v>-0.53060768823085458</v>
      </c>
      <c r="H309" s="5">
        <f t="shared" si="34"/>
        <v>0.21845548119030825</v>
      </c>
      <c r="I309" s="5">
        <f t="shared" si="35"/>
        <v>0.28154451880969178</v>
      </c>
      <c r="J309" s="5">
        <f t="shared" si="36"/>
        <v>0.5</v>
      </c>
    </row>
    <row r="310" spans="2:10" x14ac:dyDescent="0.3">
      <c r="B310">
        <v>3</v>
      </c>
      <c r="C310">
        <f t="shared" si="37"/>
        <v>-7.4017039525275705E-2</v>
      </c>
      <c r="D310">
        <f t="shared" si="38"/>
        <v>-0.49433647887184096</v>
      </c>
      <c r="E310">
        <f t="shared" si="39"/>
        <v>7.4017039525275701</v>
      </c>
      <c r="F310" s="5">
        <f t="shared" si="32"/>
        <v>-7.123571771732011E-2</v>
      </c>
      <c r="G310">
        <f t="shared" si="33"/>
        <v>-0.49625963574011783</v>
      </c>
      <c r="H310" s="5">
        <f t="shared" si="34"/>
        <v>0.25372637393508574</v>
      </c>
      <c r="I310" s="5">
        <f t="shared" si="35"/>
        <v>0.24627362606491443</v>
      </c>
      <c r="J310" s="5">
        <f t="shared" si="36"/>
        <v>0.50000000000000022</v>
      </c>
    </row>
    <row r="311" spans="2:10" x14ac:dyDescent="0.3">
      <c r="B311">
        <v>3.0100000000000002</v>
      </c>
      <c r="C311">
        <f t="shared" si="37"/>
        <v>-7.8590319116367838E-2</v>
      </c>
      <c r="D311">
        <f t="shared" si="38"/>
        <v>-0.45732795910920226</v>
      </c>
      <c r="E311">
        <f t="shared" si="39"/>
        <v>7.8590319116367837</v>
      </c>
      <c r="F311" s="5">
        <f t="shared" si="32"/>
        <v>-7.6016164508721062E-2</v>
      </c>
      <c r="G311">
        <f t="shared" si="33"/>
        <v>-0.45943131877262455</v>
      </c>
      <c r="H311" s="5">
        <f t="shared" si="34"/>
        <v>0.28892286333084716</v>
      </c>
      <c r="I311" s="5">
        <f t="shared" si="35"/>
        <v>0.21107713666915295</v>
      </c>
      <c r="J311" s="5">
        <f t="shared" si="36"/>
        <v>0.50000000000000011</v>
      </c>
    </row>
    <row r="312" spans="2:10" x14ac:dyDescent="0.3">
      <c r="B312">
        <v>3.02</v>
      </c>
      <c r="C312">
        <f t="shared" si="37"/>
        <v>-8.277064711187794E-2</v>
      </c>
      <c r="D312">
        <f t="shared" si="38"/>
        <v>-0.41803279955101919</v>
      </c>
      <c r="E312">
        <f t="shared" si="39"/>
        <v>8.2770647111877942</v>
      </c>
      <c r="F312" s="5">
        <f t="shared" si="32"/>
        <v>-8.041668881819565E-2</v>
      </c>
      <c r="G312">
        <f t="shared" si="33"/>
        <v>-0.42030680220033845</v>
      </c>
      <c r="H312" s="5">
        <f t="shared" si="34"/>
        <v>0.32334219202412567</v>
      </c>
      <c r="I312" s="5">
        <f t="shared" si="35"/>
        <v>0.17665780797587444</v>
      </c>
      <c r="J312" s="5">
        <f t="shared" si="36"/>
        <v>0.50000000000000011</v>
      </c>
    </row>
    <row r="313" spans="2:10" x14ac:dyDescent="0.3">
      <c r="B313">
        <v>3.0300000000000002</v>
      </c>
      <c r="C313">
        <f t="shared" si="37"/>
        <v>-8.6537121871828826E-2</v>
      </c>
      <c r="D313">
        <f t="shared" si="38"/>
        <v>-0.37664747599507925</v>
      </c>
      <c r="E313">
        <f t="shared" si="39"/>
        <v>8.653712187182883</v>
      </c>
      <c r="F313" s="5">
        <f t="shared" si="32"/>
        <v>-8.4415297190427854E-2</v>
      </c>
      <c r="G313">
        <f t="shared" si="33"/>
        <v>-0.37908162711029286</v>
      </c>
      <c r="H313" s="5">
        <f t="shared" si="34"/>
        <v>0.35629711998741281</v>
      </c>
      <c r="I313" s="5">
        <f t="shared" si="35"/>
        <v>0.14370288001258713</v>
      </c>
      <c r="J313" s="5">
        <f t="shared" si="36"/>
        <v>0.49999999999999994</v>
      </c>
    </row>
    <row r="314" spans="2:10" x14ac:dyDescent="0.3">
      <c r="B314">
        <v>3.04</v>
      </c>
      <c r="C314">
        <f t="shared" si="37"/>
        <v>-8.9870911022420411E-2</v>
      </c>
      <c r="D314">
        <f t="shared" si="38"/>
        <v>-0.33337891505916578</v>
      </c>
      <c r="E314">
        <f t="shared" si="39"/>
        <v>8.9870911022420419</v>
      </c>
      <c r="F314" s="5">
        <f t="shared" si="32"/>
        <v>-8.7992004912601784E-2</v>
      </c>
      <c r="G314">
        <f t="shared" si="33"/>
        <v>-0.33596183350647618</v>
      </c>
      <c r="H314" s="5">
        <f t="shared" si="34"/>
        <v>0.38712964642696684</v>
      </c>
      <c r="I314" s="5">
        <f t="shared" si="35"/>
        <v>0.11287035357303322</v>
      </c>
      <c r="J314" s="5">
        <f t="shared" si="36"/>
        <v>0.50000000000000011</v>
      </c>
    </row>
    <row r="315" spans="2:10" x14ac:dyDescent="0.3">
      <c r="B315">
        <v>3.0500000000000003</v>
      </c>
      <c r="C315">
        <f t="shared" si="37"/>
        <v>-9.2755345617900026E-2</v>
      </c>
      <c r="D315">
        <f t="shared" si="38"/>
        <v>-0.28844345954795453</v>
      </c>
      <c r="E315">
        <f t="shared" si="39"/>
        <v>9.2755345617900034</v>
      </c>
      <c r="F315" s="5">
        <f t="shared" si="32"/>
        <v>-9.1128935896339885E-2</v>
      </c>
      <c r="G315">
        <f t="shared" si="33"/>
        <v>-0.29116293053896614</v>
      </c>
      <c r="H315" s="5">
        <f t="shared" si="34"/>
        <v>0.4152241478799612</v>
      </c>
      <c r="I315" s="5">
        <f t="shared" si="35"/>
        <v>8.4775852120038825E-2</v>
      </c>
      <c r="J315" s="5">
        <f t="shared" si="36"/>
        <v>0.5</v>
      </c>
    </row>
    <row r="316" spans="2:10" x14ac:dyDescent="0.3">
      <c r="B316">
        <v>3.06</v>
      </c>
      <c r="C316">
        <f t="shared" si="37"/>
        <v>-9.5176003485290026E-2</v>
      </c>
      <c r="D316">
        <f t="shared" si="38"/>
        <v>-0.2420657867390055</v>
      </c>
      <c r="E316">
        <f t="shared" si="39"/>
        <v>9.5176003485290028</v>
      </c>
      <c r="F316" s="5">
        <f t="shared" si="32"/>
        <v>-9.3810412020906619E-2</v>
      </c>
      <c r="G316">
        <f t="shared" si="33"/>
        <v>-0.24490881940711523</v>
      </c>
      <c r="H316" s="5">
        <f t="shared" si="34"/>
        <v>0.44001967017661309</v>
      </c>
      <c r="I316" s="5">
        <f t="shared" si="35"/>
        <v>5.9980329823386982E-2</v>
      </c>
      <c r="J316" s="5">
        <f t="shared" si="36"/>
        <v>0.50000000000000011</v>
      </c>
    </row>
    <row r="317" spans="2:10" x14ac:dyDescent="0.3">
      <c r="B317">
        <v>3.0700000000000003</v>
      </c>
      <c r="C317">
        <f t="shared" si="37"/>
        <v>-9.7120781335253661E-2</v>
      </c>
      <c r="D317">
        <f t="shared" si="38"/>
        <v>-0.19447778499635937</v>
      </c>
      <c r="E317">
        <f t="shared" si="39"/>
        <v>9.7120781335253668</v>
      </c>
      <c r="F317" s="5">
        <f t="shared" si="32"/>
        <v>-9.602303149115729E-2</v>
      </c>
      <c r="G317">
        <f t="shared" si="33"/>
        <v>-0.19743067431990097</v>
      </c>
      <c r="H317" s="5">
        <f t="shared" si="34"/>
        <v>0.46102112883758922</v>
      </c>
      <c r="I317" s="5">
        <f t="shared" si="35"/>
        <v>3.8978871162410805E-2</v>
      </c>
      <c r="J317" s="5">
        <f t="shared" si="36"/>
        <v>0.5</v>
      </c>
    </row>
    <row r="318" spans="2:10" x14ac:dyDescent="0.3">
      <c r="B318">
        <v>3.08</v>
      </c>
      <c r="C318">
        <f t="shared" si="37"/>
        <v>-9.8579955278540965E-2</v>
      </c>
      <c r="D318">
        <f t="shared" si="38"/>
        <v>-0.14591739432873357</v>
      </c>
      <c r="E318">
        <f t="shared" si="39"/>
        <v>9.8579955278540972</v>
      </c>
      <c r="F318" s="5">
        <f t="shared" si="32"/>
        <v>-9.7755735818595896E-2</v>
      </c>
      <c r="G318">
        <f t="shared" si="33"/>
        <v>-0.14896578710645064</v>
      </c>
      <c r="H318" s="5">
        <f t="shared" si="34"/>
        <v>0.47780919427175561</v>
      </c>
      <c r="I318" s="5">
        <f t="shared" si="35"/>
        <v>2.2190805728244375E-2</v>
      </c>
      <c r="J318" s="5">
        <f t="shared" si="36"/>
        <v>0.5</v>
      </c>
    </row>
    <row r="319" spans="2:10" x14ac:dyDescent="0.3">
      <c r="B319">
        <v>3.09</v>
      </c>
      <c r="C319">
        <f t="shared" si="37"/>
        <v>-9.9546229445435591E-2</v>
      </c>
      <c r="D319">
        <f t="shared" si="38"/>
        <v>-9.6627416689464146E-2</v>
      </c>
      <c r="E319">
        <f t="shared" si="39"/>
        <v>9.9546229445435586</v>
      </c>
      <c r="F319" s="5">
        <f t="shared" si="32"/>
        <v>-9.899986509078465E-2</v>
      </c>
      <c r="G319">
        <f t="shared" si="33"/>
        <v>-9.9756381251135867E-2</v>
      </c>
      <c r="H319" s="5">
        <f t="shared" si="34"/>
        <v>0.49004866439967804</v>
      </c>
      <c r="I319" s="5">
        <f t="shared" si="35"/>
        <v>9.9513356003219713E-3</v>
      </c>
      <c r="J319" s="5">
        <f t="shared" si="36"/>
        <v>0.5</v>
      </c>
    </row>
    <row r="320" spans="2:10" x14ac:dyDescent="0.3">
      <c r="B320">
        <v>3.1</v>
      </c>
      <c r="C320">
        <f t="shared" si="37"/>
        <v>-0.10001477246510306</v>
      </c>
      <c r="D320">
        <f t="shared" si="38"/>
        <v>-4.6854301966745206E-2</v>
      </c>
      <c r="E320">
        <f t="shared" si="39"/>
        <v>10.001477246510305</v>
      </c>
      <c r="F320" s="5">
        <f t="shared" si="32"/>
        <v>-9.9749201252866571E-2</v>
      </c>
      <c r="G320">
        <f t="shared" si="33"/>
        <v>-5.0048401280722639E-2</v>
      </c>
      <c r="H320" s="5">
        <f t="shared" si="34"/>
        <v>0.49749515752924389</v>
      </c>
      <c r="I320" s="5">
        <f t="shared" si="35"/>
        <v>2.5048424707562393E-3</v>
      </c>
      <c r="J320" s="5">
        <f t="shared" si="36"/>
        <v>0.50000000000000011</v>
      </c>
    </row>
    <row r="321" spans="2:10" x14ac:dyDescent="0.3">
      <c r="B321">
        <v>3.11</v>
      </c>
      <c r="C321">
        <f t="shared" si="37"/>
        <v>-9.9983241622444999E-2</v>
      </c>
      <c r="D321">
        <f t="shared" si="38"/>
        <v>3.1530842658052533E-3</v>
      </c>
      <c r="E321">
        <f t="shared" si="39"/>
        <v>9.9983241622445007</v>
      </c>
      <c r="F321" s="5">
        <f t="shared" si="32"/>
        <v>-9.9999999184888E-2</v>
      </c>
      <c r="G321">
        <f t="shared" si="33"/>
        <v>-9.0283554037091463E-5</v>
      </c>
      <c r="H321" s="5">
        <f t="shared" si="34"/>
        <v>0.49999999184888005</v>
      </c>
      <c r="I321" s="5">
        <f t="shared" si="35"/>
        <v>8.1511201295684146E-9</v>
      </c>
      <c r="J321" s="5">
        <f t="shared" si="36"/>
        <v>0.50000000000000022</v>
      </c>
    </row>
    <row r="322" spans="2:10" x14ac:dyDescent="0.3">
      <c r="B322">
        <v>3.12</v>
      </c>
      <c r="C322">
        <f t="shared" si="37"/>
        <v>-9.9451794571674704E-2</v>
      </c>
      <c r="D322">
        <f t="shared" si="38"/>
        <v>5.3144705077028911E-2</v>
      </c>
      <c r="E322">
        <f t="shared" si="39"/>
        <v>9.9451794571674696</v>
      </c>
      <c r="F322" s="5">
        <f t="shared" si="32"/>
        <v>-9.9751005419597485E-2</v>
      </c>
      <c r="G322">
        <f t="shared" si="33"/>
        <v>4.9868285402364258E-2</v>
      </c>
      <c r="H322" s="5">
        <f t="shared" si="34"/>
        <v>0.49751315411102831</v>
      </c>
      <c r="I322" s="5">
        <f t="shared" si="35"/>
        <v>2.4868458889716564E-3</v>
      </c>
      <c r="J322" s="5">
        <f t="shared" si="36"/>
        <v>0.49999999999999994</v>
      </c>
    </row>
    <row r="323" spans="2:10" x14ac:dyDescent="0.3">
      <c r="B323">
        <v>3.13</v>
      </c>
      <c r="C323">
        <f t="shared" si="37"/>
        <v>-9.8423088548046073E-2</v>
      </c>
      <c r="D323">
        <f t="shared" si="38"/>
        <v>0.1028706023628652</v>
      </c>
      <c r="E323">
        <f t="shared" si="39"/>
        <v>9.8423088548046067</v>
      </c>
      <c r="F323" s="5">
        <f t="shared" si="32"/>
        <v>-9.9003464407171005E-2</v>
      </c>
      <c r="G323">
        <f t="shared" si="33"/>
        <v>9.9577616806696218E-2</v>
      </c>
      <c r="H323" s="5">
        <f t="shared" si="34"/>
        <v>0.49008429823109878</v>
      </c>
      <c r="I323" s="5">
        <f t="shared" si="35"/>
        <v>9.9157017689012299E-3</v>
      </c>
      <c r="J323" s="5">
        <f t="shared" si="36"/>
        <v>0.5</v>
      </c>
    </row>
    <row r="324" spans="2:10" x14ac:dyDescent="0.3">
      <c r="B324">
        <v>3.14</v>
      </c>
      <c r="C324">
        <f t="shared" si="37"/>
        <v>-9.6902267081677138E-2</v>
      </c>
      <c r="D324">
        <f t="shared" si="38"/>
        <v>0.15208214663688938</v>
      </c>
      <c r="E324">
        <f t="shared" si="39"/>
        <v>9.6902267081677138</v>
      </c>
      <c r="F324" s="5">
        <f t="shared" si="32"/>
        <v>-9.7761112295552954E-2</v>
      </c>
      <c r="G324">
        <f t="shared" si="33"/>
        <v>0.14878926754579552</v>
      </c>
      <c r="H324" s="5">
        <f t="shared" si="34"/>
        <v>0.47786175386318575</v>
      </c>
      <c r="I324" s="5">
        <f t="shared" si="35"/>
        <v>2.2138246136814321E-2</v>
      </c>
      <c r="J324" s="5">
        <f t="shared" si="36"/>
        <v>0.50000000000000011</v>
      </c>
    </row>
    <row r="325" spans="2:10" x14ac:dyDescent="0.3">
      <c r="B325">
        <v>3.15</v>
      </c>
      <c r="C325">
        <f t="shared" si="37"/>
        <v>-9.4896934279899911E-2</v>
      </c>
      <c r="D325">
        <f t="shared" si="38"/>
        <v>0.20053328017772692</v>
      </c>
      <c r="E325">
        <f t="shared" si="39"/>
        <v>9.4896934279899909</v>
      </c>
      <c r="F325" s="5">
        <f t="shared" si="32"/>
        <v>-9.6030158257499443E-2</v>
      </c>
      <c r="G325">
        <f t="shared" si="33"/>
        <v>0.19725728187314334</v>
      </c>
      <c r="H325" s="5">
        <f t="shared" si="34"/>
        <v>0.46108956474801938</v>
      </c>
      <c r="I325" s="5">
        <f t="shared" si="35"/>
        <v>3.8910435251980728E-2</v>
      </c>
      <c r="J325" s="5">
        <f t="shared" si="36"/>
        <v>0.50000000000000011</v>
      </c>
    </row>
    <row r="326" spans="2:10" x14ac:dyDescent="0.3">
      <c r="B326">
        <v>3.16</v>
      </c>
      <c r="C326">
        <f t="shared" si="37"/>
        <v>-9.2417116806723071E-2</v>
      </c>
      <c r="D326">
        <f t="shared" si="38"/>
        <v>0.24798174731767797</v>
      </c>
      <c r="E326">
        <f t="shared" si="39"/>
        <v>9.2417116806723065</v>
      </c>
      <c r="F326" s="5">
        <f t="shared" si="32"/>
        <v>-9.3819253457647092E-2</v>
      </c>
      <c r="G326">
        <f t="shared" si="33"/>
        <v>0.24473942067531487</v>
      </c>
      <c r="H326" s="5">
        <f t="shared" si="34"/>
        <v>0.44010261596751132</v>
      </c>
      <c r="I326" s="5">
        <f t="shared" si="35"/>
        <v>5.9897384032488739E-2</v>
      </c>
      <c r="J326" s="5">
        <f t="shared" si="36"/>
        <v>0.50000000000000011</v>
      </c>
    </row>
    <row r="327" spans="2:10" x14ac:dyDescent="0.3">
      <c r="B327">
        <v>3.17</v>
      </c>
      <c r="C327">
        <f t="shared" si="37"/>
        <v>-8.9475213749512741E-2</v>
      </c>
      <c r="D327">
        <f t="shared" si="38"/>
        <v>0.29419030572103855</v>
      </c>
      <c r="E327">
        <f t="shared" si="39"/>
        <v>8.9475213749512736</v>
      </c>
      <c r="F327" s="5">
        <f t="shared" si="32"/>
        <v>-9.113944781471145E-2</v>
      </c>
      <c r="G327">
        <f t="shared" si="33"/>
        <v>0.29099837216292906</v>
      </c>
      <c r="H327" s="5">
        <f t="shared" si="34"/>
        <v>0.41531994739852562</v>
      </c>
      <c r="I327" s="5">
        <f t="shared" si="35"/>
        <v>8.468005260147457E-2</v>
      </c>
      <c r="J327" s="5">
        <f t="shared" si="36"/>
        <v>0.50000000000000022</v>
      </c>
    </row>
    <row r="328" spans="2:10" x14ac:dyDescent="0.3">
      <c r="B328">
        <v>3.18</v>
      </c>
      <c r="C328">
        <f t="shared" si="37"/>
        <v>-8.6085934623554697E-2</v>
      </c>
      <c r="D328">
        <f t="shared" si="38"/>
        <v>0.33892791259579597</v>
      </c>
      <c r="E328">
        <f t="shared" si="39"/>
        <v>8.6085934623554703</v>
      </c>
      <c r="F328" s="5">
        <f t="shared" si="32"/>
        <v>-8.8004134774909024E-2</v>
      </c>
      <c r="G328">
        <f t="shared" si="33"/>
        <v>0.33580293793530525</v>
      </c>
      <c r="H328" s="5">
        <f t="shared" si="34"/>
        <v>0.38723638687401757</v>
      </c>
      <c r="I328" s="5">
        <f t="shared" si="35"/>
        <v>0.11276361312598247</v>
      </c>
      <c r="J328" s="5">
        <f t="shared" si="36"/>
        <v>0.5</v>
      </c>
    </row>
    <row r="329" spans="2:10" x14ac:dyDescent="0.3">
      <c r="B329">
        <v>3.19</v>
      </c>
      <c r="C329">
        <f t="shared" si="37"/>
        <v>-8.2266225824479053E-2</v>
      </c>
      <c r="D329">
        <f t="shared" si="38"/>
        <v>0.38197087990757239</v>
      </c>
      <c r="E329">
        <f t="shared" si="39"/>
        <v>8.2266225824479058</v>
      </c>
      <c r="F329" s="5">
        <f t="shared" si="32"/>
        <v>-8.4428984372625249E-2</v>
      </c>
      <c r="G329">
        <f t="shared" si="33"/>
        <v>0.37892918849087109</v>
      </c>
      <c r="H329" s="5">
        <f t="shared" si="34"/>
        <v>0.35641267010964994</v>
      </c>
      <c r="I329" s="5">
        <f t="shared" si="35"/>
        <v>0.14358732989035011</v>
      </c>
      <c r="J329" s="5">
        <f t="shared" si="36"/>
        <v>0.5</v>
      </c>
    </row>
    <row r="330" spans="2:10" x14ac:dyDescent="0.3">
      <c r="B330">
        <v>3.2</v>
      </c>
      <c r="C330">
        <f t="shared" si="37"/>
        <v>-7.803518589628082E-2</v>
      </c>
      <c r="D330">
        <f t="shared" si="38"/>
        <v>0.42310399281981287</v>
      </c>
      <c r="E330">
        <f t="shared" si="39"/>
        <v>7.8035185896280819</v>
      </c>
      <c r="F330" s="5">
        <f t="shared" si="32"/>
        <v>-8.0431864912882789E-2</v>
      </c>
      <c r="G330">
        <f t="shared" si="33"/>
        <v>0.42016158240823104</v>
      </c>
      <c r="H330" s="5">
        <f t="shared" si="34"/>
        <v>0.32346424466821128</v>
      </c>
      <c r="I330" s="5">
        <f t="shared" si="35"/>
        <v>0.17653575533178872</v>
      </c>
      <c r="J330" s="5">
        <f t="shared" si="36"/>
        <v>0.5</v>
      </c>
    </row>
    <row r="331" spans="2:10" x14ac:dyDescent="0.3">
      <c r="B331">
        <v>3.21</v>
      </c>
      <c r="C331">
        <f t="shared" si="37"/>
        <v>-7.3413970038601395E-2</v>
      </c>
      <c r="D331">
        <f t="shared" si="38"/>
        <v>0.46212158576795243</v>
      </c>
      <c r="E331">
        <f t="shared" si="39"/>
        <v>7.3413970038601395</v>
      </c>
      <c r="F331" s="5">
        <f t="shared" ref="F331:F394" si="40">$C$5*COS($F$3*B331)</f>
        <v>-7.6032753667035935E-2</v>
      </c>
      <c r="G331">
        <f t="shared" ref="G331:G394" si="41">-$C$5*$F$3*SIN($F$3*B331)</f>
        <v>0.45929404360430348</v>
      </c>
      <c r="H331" s="5">
        <f t="shared" ref="H331:H394" si="42">(1/2)*$C$4*F331^2</f>
        <v>0.28904898150960828</v>
      </c>
      <c r="I331" s="5">
        <f t="shared" ref="I331:I394" si="43">(1/2)*$C$3*G331^2</f>
        <v>0.21095101849039183</v>
      </c>
      <c r="J331" s="5">
        <f t="shared" ref="J331:J394" si="44">H331+I331</f>
        <v>0.50000000000000011</v>
      </c>
    </row>
    <row r="332" spans="2:10" x14ac:dyDescent="0.3">
      <c r="B332">
        <v>3.22</v>
      </c>
      <c r="C332">
        <f t="shared" ref="C332:C395" si="45">C331+D332*(B332-B331)</f>
        <v>-6.8425684330728737E-2</v>
      </c>
      <c r="D332">
        <f t="shared" ref="D332:D395" si="46">D331+E331*(B332-B331)/$C$3</f>
        <v>0.49882857078725396</v>
      </c>
      <c r="E332">
        <f t="shared" ref="E332:E395" si="47">-$C$4*C332</f>
        <v>6.8425684330728735</v>
      </c>
      <c r="F332" s="5">
        <f t="shared" si="40"/>
        <v>-7.1253637028026104E-2</v>
      </c>
      <c r="G332">
        <f t="shared" si="41"/>
        <v>0.49613099128548238</v>
      </c>
      <c r="H332" s="5">
        <f t="shared" si="42"/>
        <v>0.25385403948608465</v>
      </c>
      <c r="I332" s="5">
        <f t="shared" si="43"/>
        <v>0.24614596051391541</v>
      </c>
      <c r="J332" s="5">
        <f t="shared" si="44"/>
        <v>0.5</v>
      </c>
    </row>
    <row r="333" spans="2:10" x14ac:dyDescent="0.3">
      <c r="B333">
        <v>3.23</v>
      </c>
      <c r="C333">
        <f t="shared" si="45"/>
        <v>-6.3095270201202674E-2</v>
      </c>
      <c r="D333">
        <f t="shared" si="46"/>
        <v>0.53304141295261764</v>
      </c>
      <c r="E333">
        <f t="shared" si="47"/>
        <v>6.3095270201202673</v>
      </c>
      <c r="F333" s="5">
        <f t="shared" si="40"/>
        <v>-6.6118400624214674E-2</v>
      </c>
      <c r="G333">
        <f t="shared" si="41"/>
        <v>0.53048831744421343</v>
      </c>
      <c r="H333" s="5">
        <f t="shared" si="42"/>
        <v>0.21858214505520757</v>
      </c>
      <c r="I333" s="5">
        <f t="shared" si="43"/>
        <v>0.28141785494479254</v>
      </c>
      <c r="J333" s="5">
        <f t="shared" si="44"/>
        <v>0.50000000000000011</v>
      </c>
    </row>
    <row r="334" spans="2:10" x14ac:dyDescent="0.3">
      <c r="B334">
        <v>3.24</v>
      </c>
      <c r="C334">
        <f t="shared" si="45"/>
        <v>-5.7449379720670345E-2</v>
      </c>
      <c r="D334">
        <f t="shared" si="46"/>
        <v>0.56458904805321974</v>
      </c>
      <c r="E334">
        <f t="shared" si="47"/>
        <v>5.7449379720670342</v>
      </c>
      <c r="F334" s="5">
        <f t="shared" si="40"/>
        <v>-6.06527099409944E-2</v>
      </c>
      <c r="G334">
        <f t="shared" si="41"/>
        <v>0.56219430701553719</v>
      </c>
      <c r="H334" s="5">
        <f t="shared" si="42"/>
        <v>0.18393756115932003</v>
      </c>
      <c r="I334" s="5">
        <f t="shared" si="43"/>
        <v>0.31606243884068008</v>
      </c>
      <c r="J334" s="5">
        <f t="shared" si="44"/>
        <v>0.50000000000000011</v>
      </c>
    </row>
    <row r="335" spans="2:10" x14ac:dyDescent="0.3">
      <c r="B335">
        <v>3.25</v>
      </c>
      <c r="C335">
        <f t="shared" si="45"/>
        <v>-5.1516242341534929E-2</v>
      </c>
      <c r="D335">
        <f t="shared" si="46"/>
        <v>0.59331373791355435</v>
      </c>
      <c r="E335">
        <f t="shared" si="47"/>
        <v>5.151624234153493</v>
      </c>
      <c r="F335" s="5">
        <f t="shared" si="40"/>
        <v>-5.4883882046823443E-2</v>
      </c>
      <c r="G335">
        <f t="shared" si="41"/>
        <v>0.59109049609473396</v>
      </c>
      <c r="H335" s="5">
        <f t="shared" si="42"/>
        <v>0.15061202542648144</v>
      </c>
      <c r="I335" s="5">
        <f t="shared" si="43"/>
        <v>0.34938797457351872</v>
      </c>
      <c r="J335" s="5">
        <f t="shared" si="44"/>
        <v>0.50000000000000022</v>
      </c>
    </row>
    <row r="336" spans="2:10" x14ac:dyDescent="0.3">
      <c r="B336">
        <v>3.2600000000000002</v>
      </c>
      <c r="C336">
        <f t="shared" si="45"/>
        <v>-4.5325523750691564E-2</v>
      </c>
      <c r="D336">
        <f t="shared" si="46"/>
        <v>0.61907185908432238</v>
      </c>
      <c r="E336">
        <f t="shared" si="47"/>
        <v>4.5325523750691561</v>
      </c>
      <c r="F336" s="5">
        <f t="shared" si="40"/>
        <v>-4.8840749064784097E-2</v>
      </c>
      <c r="G336">
        <f t="shared" si="41"/>
        <v>0.61703246392676914</v>
      </c>
      <c r="H336" s="5">
        <f t="shared" si="42"/>
        <v>0.11927093846046044</v>
      </c>
      <c r="I336" s="5">
        <f t="shared" si="43"/>
        <v>0.38072906153953967</v>
      </c>
      <c r="J336" s="5">
        <f t="shared" si="44"/>
        <v>0.50000000000000011</v>
      </c>
    </row>
    <row r="337" spans="2:10" x14ac:dyDescent="0.3">
      <c r="B337">
        <v>3.27</v>
      </c>
      <c r="C337">
        <f t="shared" si="45"/>
        <v>-3.8908177541095025E-2</v>
      </c>
      <c r="D337">
        <f t="shared" si="46"/>
        <v>0.64173462095966771</v>
      </c>
      <c r="E337">
        <f t="shared" si="47"/>
        <v>3.8908177541095026</v>
      </c>
      <c r="F337" s="5">
        <f t="shared" si="40"/>
        <v>-4.2553514072024311E-2</v>
      </c>
      <c r="G337">
        <f t="shared" si="41"/>
        <v>0.63989055470924205</v>
      </c>
      <c r="H337" s="5">
        <f t="shared" si="42"/>
        <v>9.0540077993898543E-2</v>
      </c>
      <c r="I337" s="5">
        <f t="shared" si="43"/>
        <v>0.40945992200610148</v>
      </c>
      <c r="J337" s="5">
        <f t="shared" si="44"/>
        <v>0.5</v>
      </c>
    </row>
    <row r="338" spans="2:10" x14ac:dyDescent="0.3">
      <c r="B338">
        <v>3.2800000000000002</v>
      </c>
      <c r="C338">
        <f t="shared" si="45"/>
        <v>-3.2296290443792716E-2</v>
      </c>
      <c r="D338">
        <f t="shared" si="46"/>
        <v>0.66118870973021571</v>
      </c>
      <c r="E338">
        <f t="shared" si="47"/>
        <v>3.2296290443792715</v>
      </c>
      <c r="F338" s="5">
        <f t="shared" si="40"/>
        <v>-3.6053600147284176E-2</v>
      </c>
      <c r="G338">
        <f t="shared" si="41"/>
        <v>0.65955052560132765</v>
      </c>
      <c r="H338" s="5">
        <f t="shared" si="42"/>
        <v>6.4993104179012481E-2</v>
      </c>
      <c r="I338" s="5">
        <f t="shared" si="43"/>
        <v>0.43500689582098756</v>
      </c>
      <c r="J338" s="5">
        <f t="shared" si="44"/>
        <v>0.5</v>
      </c>
    </row>
    <row r="339" spans="2:10" x14ac:dyDescent="0.3">
      <c r="B339">
        <v>3.29</v>
      </c>
      <c r="C339">
        <f t="shared" si="45"/>
        <v>-2.5522921894271744E-2</v>
      </c>
      <c r="D339">
        <f t="shared" si="46"/>
        <v>0.67733685495211171</v>
      </c>
      <c r="E339">
        <f t="shared" si="47"/>
        <v>2.5522921894271744</v>
      </c>
      <c r="F339" s="5">
        <f t="shared" si="40"/>
        <v>-2.9373493320957768E-2</v>
      </c>
      <c r="G339">
        <f t="shared" si="41"/>
        <v>0.67591411770000964</v>
      </c>
      <c r="H339" s="5">
        <f t="shared" si="42"/>
        <v>4.3140105493817534E-2</v>
      </c>
      <c r="I339" s="5">
        <f t="shared" si="43"/>
        <v>0.45685989450618247</v>
      </c>
      <c r="J339" s="5">
        <f t="shared" si="44"/>
        <v>0.5</v>
      </c>
    </row>
    <row r="340" spans="2:10" x14ac:dyDescent="0.3">
      <c r="B340">
        <v>3.3000000000000003</v>
      </c>
      <c r="C340">
        <f t="shared" si="45"/>
        <v>-1.8621938735279106E-2</v>
      </c>
      <c r="D340">
        <f t="shared" si="46"/>
        <v>0.69009831589924786</v>
      </c>
      <c r="E340">
        <f t="shared" si="47"/>
        <v>1.8621938735279107</v>
      </c>
      <c r="F340" s="5">
        <f t="shared" si="40"/>
        <v>-2.2546580212605426E-2</v>
      </c>
      <c r="G340">
        <f t="shared" si="41"/>
        <v>0.68889954712993362</v>
      </c>
      <c r="H340" s="5">
        <f t="shared" si="42"/>
        <v>2.541741396417253E-2</v>
      </c>
      <c r="I340" s="5">
        <f t="shared" si="43"/>
        <v>0.47458258603582765</v>
      </c>
      <c r="J340" s="5">
        <f t="shared" si="44"/>
        <v>0.50000000000000022</v>
      </c>
    </row>
    <row r="341" spans="2:10" x14ac:dyDescent="0.3">
      <c r="B341">
        <v>3.31</v>
      </c>
      <c r="C341">
        <f t="shared" si="45"/>
        <v>-1.1627845882610384E-2</v>
      </c>
      <c r="D341">
        <f t="shared" si="46"/>
        <v>0.69940928526688717</v>
      </c>
      <c r="E341">
        <f t="shared" si="47"/>
        <v>1.1627845882610384</v>
      </c>
      <c r="F341" s="5">
        <f t="shared" si="40"/>
        <v>-1.5606981167404881E-2</v>
      </c>
      <c r="G341">
        <f t="shared" si="41"/>
        <v>0.69844191379241671</v>
      </c>
      <c r="H341" s="5">
        <f t="shared" si="42"/>
        <v>1.217889305798653E-2</v>
      </c>
      <c r="I341" s="5">
        <f t="shared" si="43"/>
        <v>0.48782110694201364</v>
      </c>
      <c r="J341" s="5">
        <f t="shared" si="44"/>
        <v>0.50000000000000022</v>
      </c>
    </row>
    <row r="342" spans="2:10" x14ac:dyDescent="0.3">
      <c r="B342">
        <v>3.3200000000000003</v>
      </c>
      <c r="C342">
        <f t="shared" si="45"/>
        <v>-4.5756138005282956E-3</v>
      </c>
      <c r="D342">
        <f t="shared" si="46"/>
        <v>0.70522320820819251</v>
      </c>
      <c r="E342">
        <f t="shared" si="47"/>
        <v>0.45756138005282954</v>
      </c>
      <c r="F342" s="5">
        <f t="shared" si="40"/>
        <v>-8.5893797254921033E-3</v>
      </c>
      <c r="G342">
        <f t="shared" si="41"/>
        <v>0.70449352573076585</v>
      </c>
      <c r="H342" s="5">
        <f t="shared" si="42"/>
        <v>3.6888722034347401E-3</v>
      </c>
      <c r="I342" s="5">
        <f t="shared" si="43"/>
        <v>0.49631112779656522</v>
      </c>
      <c r="J342" s="5">
        <f t="shared" si="44"/>
        <v>0.49999999999999994</v>
      </c>
    </row>
    <row r="343" spans="2:10" x14ac:dyDescent="0.3">
      <c r="B343">
        <v>3.33</v>
      </c>
      <c r="C343">
        <f t="shared" si="45"/>
        <v>2.4994963505561192E-3</v>
      </c>
      <c r="D343">
        <f t="shared" si="46"/>
        <v>0.7075110151084566</v>
      </c>
      <c r="E343">
        <f t="shared" si="47"/>
        <v>-0.24994963505561191</v>
      </c>
      <c r="F343" s="5">
        <f t="shared" si="40"/>
        <v>-1.528849276511511E-3</v>
      </c>
      <c r="G343">
        <f t="shared" si="41"/>
        <v>0.70702413749071225</v>
      </c>
      <c r="H343" s="5">
        <f t="shared" si="42"/>
        <v>1.1686900551448853E-4</v>
      </c>
      <c r="I343" s="5">
        <f t="shared" si="43"/>
        <v>0.49988313099448556</v>
      </c>
      <c r="J343" s="5">
        <f t="shared" si="44"/>
        <v>0.5</v>
      </c>
    </row>
    <row r="344" spans="2:10" x14ac:dyDescent="0.3">
      <c r="B344">
        <v>3.34</v>
      </c>
      <c r="C344">
        <f t="shared" si="45"/>
        <v>9.5621090198877538E-3</v>
      </c>
      <c r="D344">
        <f t="shared" si="46"/>
        <v>0.70626126693317859</v>
      </c>
      <c r="E344">
        <f t="shared" si="47"/>
        <v>-0.95621090198877534</v>
      </c>
      <c r="F344" s="5">
        <f t="shared" si="40"/>
        <v>5.5393222342801371E-3</v>
      </c>
      <c r="G344">
        <f t="shared" si="41"/>
        <v>0.70602110128468576</v>
      </c>
      <c r="H344" s="5">
        <f t="shared" si="42"/>
        <v>1.5342045407595144E-3</v>
      </c>
      <c r="I344" s="5">
        <f t="shared" si="43"/>
        <v>0.49846579545924052</v>
      </c>
      <c r="J344" s="5">
        <f t="shared" si="44"/>
        <v>0.5</v>
      </c>
    </row>
    <row r="345" spans="2:10" x14ac:dyDescent="0.3">
      <c r="B345">
        <v>3.35</v>
      </c>
      <c r="C345">
        <f t="shared" si="45"/>
        <v>1.6576911144120261E-2</v>
      </c>
      <c r="D345">
        <f t="shared" si="46"/>
        <v>0.70148021242323455</v>
      </c>
      <c r="E345">
        <f t="shared" si="47"/>
        <v>-1.6576911144120261</v>
      </c>
      <c r="F345" s="5">
        <f t="shared" si="40"/>
        <v>1.2579808672232188E-2</v>
      </c>
      <c r="G345">
        <f t="shared" si="41"/>
        <v>0.70148943020440557</v>
      </c>
      <c r="H345" s="5">
        <f t="shared" si="42"/>
        <v>7.9125793114984081E-3</v>
      </c>
      <c r="I345" s="5">
        <f t="shared" si="43"/>
        <v>0.49208742068850159</v>
      </c>
      <c r="J345" s="5">
        <f t="shared" si="44"/>
        <v>0.5</v>
      </c>
    </row>
    <row r="346" spans="2:10" x14ac:dyDescent="0.3">
      <c r="B346">
        <v>3.36</v>
      </c>
      <c r="C346">
        <f t="shared" si="45"/>
        <v>2.3508828712631859E-2</v>
      </c>
      <c r="D346">
        <f t="shared" si="46"/>
        <v>0.69319175685117462</v>
      </c>
      <c r="E346">
        <f t="shared" si="47"/>
        <v>-2.350882871263186</v>
      </c>
      <c r="F346" s="5">
        <f t="shared" si="40"/>
        <v>1.9557422270389511E-2</v>
      </c>
      <c r="G346">
        <f t="shared" si="41"/>
        <v>0.69345177316586604</v>
      </c>
      <c r="H346" s="5">
        <f t="shared" si="42"/>
        <v>1.9124638293116381E-2</v>
      </c>
      <c r="I346" s="5">
        <f t="shared" si="43"/>
        <v>0.48087536170688372</v>
      </c>
      <c r="J346" s="5">
        <f t="shared" si="44"/>
        <v>0.50000000000000011</v>
      </c>
    </row>
    <row r="347" spans="2:10" x14ac:dyDescent="0.3">
      <c r="B347">
        <v>3.37</v>
      </c>
      <c r="C347">
        <f t="shared" si="45"/>
        <v>3.03232021375806E-2</v>
      </c>
      <c r="D347">
        <f t="shared" si="46"/>
        <v>0.68143734249485843</v>
      </c>
      <c r="E347">
        <f t="shared" si="47"/>
        <v>-3.03232021375806</v>
      </c>
      <c r="F347" s="5">
        <f t="shared" si="40"/>
        <v>2.6437289495035144E-2</v>
      </c>
      <c r="G347">
        <f t="shared" si="41"/>
        <v>0.68194830171192977</v>
      </c>
      <c r="H347" s="5">
        <f t="shared" si="42"/>
        <v>3.4946513792214778E-2</v>
      </c>
      <c r="I347" s="5">
        <f t="shared" si="43"/>
        <v>0.46505348620778519</v>
      </c>
      <c r="J347" s="5">
        <f t="shared" si="44"/>
        <v>0.5</v>
      </c>
    </row>
    <row r="348" spans="2:10" x14ac:dyDescent="0.3">
      <c r="B348">
        <v>3.38</v>
      </c>
      <c r="C348">
        <f t="shared" si="45"/>
        <v>3.6985959551841141E-2</v>
      </c>
      <c r="D348">
        <f t="shared" si="46"/>
        <v>0.66627574142606849</v>
      </c>
      <c r="E348">
        <f t="shared" si="47"/>
        <v>-3.6985959551841141</v>
      </c>
      <c r="F348" s="5">
        <f t="shared" si="40"/>
        <v>3.3185025340712569E-2</v>
      </c>
      <c r="G348">
        <f t="shared" si="41"/>
        <v>0.66703650923829749</v>
      </c>
      <c r="H348" s="5">
        <f t="shared" si="42"/>
        <v>5.5062295343186768E-2</v>
      </c>
      <c r="I348" s="5">
        <f t="shared" si="43"/>
        <v>0.44493770465681332</v>
      </c>
      <c r="J348" s="5">
        <f t="shared" si="44"/>
        <v>0.50000000000000011</v>
      </c>
    </row>
    <row r="349" spans="2:10" x14ac:dyDescent="0.3">
      <c r="B349">
        <v>3.39</v>
      </c>
      <c r="C349">
        <f t="shared" si="45"/>
        <v>4.3463787168342767E-2</v>
      </c>
      <c r="D349">
        <f t="shared" si="46"/>
        <v>0.64778276165014748</v>
      </c>
      <c r="E349">
        <f t="shared" si="47"/>
        <v>-4.3463787168342769</v>
      </c>
      <c r="F349" s="5">
        <f t="shared" si="40"/>
        <v>3.9766905183635015E-2</v>
      </c>
      <c r="G349">
        <f t="shared" si="41"/>
        <v>0.648790923646277</v>
      </c>
      <c r="H349" s="5">
        <f t="shared" si="42"/>
        <v>7.9070337394210877E-2</v>
      </c>
      <c r="I349" s="5">
        <f t="shared" si="43"/>
        <v>0.42092966260578923</v>
      </c>
      <c r="J349" s="5">
        <f t="shared" si="44"/>
        <v>0.50000000000000011</v>
      </c>
    </row>
    <row r="350" spans="2:10" x14ac:dyDescent="0.3">
      <c r="B350">
        <v>3.4</v>
      </c>
      <c r="C350">
        <f t="shared" si="45"/>
        <v>4.9724295849002398E-2</v>
      </c>
      <c r="D350">
        <f t="shared" si="46"/>
        <v>0.62605086806597654</v>
      </c>
      <c r="E350">
        <f t="shared" si="47"/>
        <v>-4.9724295849002402</v>
      </c>
      <c r="F350" s="5">
        <f t="shared" si="40"/>
        <v>4.6150033334551054E-2</v>
      </c>
      <c r="G350">
        <f t="shared" si="41"/>
        <v>0.62730273485853016</v>
      </c>
      <c r="H350" s="5">
        <f t="shared" si="42"/>
        <v>0.10649127883900866</v>
      </c>
      <c r="I350" s="5">
        <f t="shared" si="43"/>
        <v>0.39350872116099139</v>
      </c>
      <c r="J350" s="5">
        <f t="shared" si="44"/>
        <v>0.5</v>
      </c>
    </row>
    <row r="351" spans="2:10" x14ac:dyDescent="0.3">
      <c r="B351">
        <v>3.41</v>
      </c>
      <c r="C351">
        <f t="shared" si="45"/>
        <v>5.5736183050417283E-2</v>
      </c>
      <c r="D351">
        <f t="shared" si="46"/>
        <v>0.60118872014147473</v>
      </c>
      <c r="E351">
        <f t="shared" si="47"/>
        <v>-5.5736183050417285</v>
      </c>
      <c r="F351" s="5">
        <f t="shared" si="40"/>
        <v>5.2302507448674852E-2</v>
      </c>
      <c r="G351">
        <f t="shared" si="41"/>
        <v>0.60267933905939208</v>
      </c>
      <c r="H351" s="5">
        <f t="shared" si="42"/>
        <v>0.13677761427093441</v>
      </c>
      <c r="I351" s="5">
        <f t="shared" si="43"/>
        <v>0.36322238572906568</v>
      </c>
      <c r="J351" s="5">
        <f t="shared" si="44"/>
        <v>0.50000000000000011</v>
      </c>
    </row>
    <row r="352" spans="2:10" x14ac:dyDescent="0.3">
      <c r="B352">
        <v>3.42</v>
      </c>
      <c r="C352">
        <f t="shared" si="45"/>
        <v>6.1469389336579826E-2</v>
      </c>
      <c r="D352">
        <f t="shared" si="46"/>
        <v>0.57332062861626665</v>
      </c>
      <c r="E352">
        <f t="shared" si="47"/>
        <v>-6.1469389336579825</v>
      </c>
      <c r="F352" s="5">
        <f t="shared" si="40"/>
        <v>5.8193577970953182E-2</v>
      </c>
      <c r="G352">
        <f t="shared" si="41"/>
        <v>0.57504380193766957</v>
      </c>
      <c r="H352" s="5">
        <f t="shared" si="42"/>
        <v>0.16932462585307037</v>
      </c>
      <c r="I352" s="5">
        <f t="shared" si="43"/>
        <v>0.33067537414692977</v>
      </c>
      <c r="J352" s="5">
        <f t="shared" si="44"/>
        <v>0.50000000000000011</v>
      </c>
    </row>
    <row r="353" spans="2:10" x14ac:dyDescent="0.3">
      <c r="B353">
        <v>3.43</v>
      </c>
      <c r="C353">
        <f t="shared" si="45"/>
        <v>6.6895248676059713E-2</v>
      </c>
      <c r="D353">
        <f t="shared" si="46"/>
        <v>0.54258593394797605</v>
      </c>
      <c r="E353">
        <f t="shared" si="47"/>
        <v>-6.6895248676059715</v>
      </c>
      <c r="F353" s="5">
        <f t="shared" si="40"/>
        <v>6.3793801819793217E-2</v>
      </c>
      <c r="G353">
        <f t="shared" si="41"/>
        <v>0.54453424361452918</v>
      </c>
      <c r="H353" s="5">
        <f t="shared" si="42"/>
        <v>0.2034824575311526</v>
      </c>
      <c r="I353" s="5">
        <f t="shared" si="43"/>
        <v>0.29651754246884743</v>
      </c>
      <c r="J353" s="5">
        <f t="shared" si="44"/>
        <v>0.5</v>
      </c>
    </row>
    <row r="354" spans="2:10" x14ac:dyDescent="0.3">
      <c r="B354">
        <v>3.44</v>
      </c>
      <c r="C354">
        <f t="shared" si="45"/>
        <v>7.1986631772159068E-2</v>
      </c>
      <c r="D354">
        <f t="shared" si="46"/>
        <v>0.50913830960994688</v>
      </c>
      <c r="E354">
        <f t="shared" si="47"/>
        <v>-7.1986631772159067</v>
      </c>
      <c r="F354" s="5">
        <f t="shared" si="40"/>
        <v>6.9075189541139434E-2</v>
      </c>
      <c r="G354">
        <f t="shared" si="41"/>
        <v>0.51130314833059964</v>
      </c>
      <c r="H354" s="5">
        <f t="shared" si="42"/>
        <v>0.23856909050721692</v>
      </c>
      <c r="I354" s="5">
        <f t="shared" si="43"/>
        <v>0.26143090949278319</v>
      </c>
      <c r="J354" s="5">
        <f t="shared" si="44"/>
        <v>0.50000000000000011</v>
      </c>
    </row>
    <row r="355" spans="2:10" x14ac:dyDescent="0.3">
      <c r="B355">
        <v>3.45</v>
      </c>
      <c r="C355">
        <f t="shared" si="45"/>
        <v>7.671808170939784E-2</v>
      </c>
      <c r="D355">
        <f t="shared" si="46"/>
        <v>0.47314499372386654</v>
      </c>
      <c r="E355">
        <f t="shared" si="47"/>
        <v>-7.6718081709397836</v>
      </c>
      <c r="F355" s="5">
        <f t="shared" si="40"/>
        <v>7.4011345197442527E-2</v>
      </c>
      <c r="G355">
        <f t="shared" si="41"/>
        <v>0.47551660234238946</v>
      </c>
      <c r="H355" s="5">
        <f t="shared" si="42"/>
        <v>0.27388396089674993</v>
      </c>
      <c r="I355" s="5">
        <f t="shared" si="43"/>
        <v>0.22611603910325015</v>
      </c>
      <c r="J355" s="5">
        <f t="shared" si="44"/>
        <v>0.50000000000000011</v>
      </c>
    </row>
    <row r="356" spans="2:10" x14ac:dyDescent="0.3">
      <c r="B356">
        <v>3.46</v>
      </c>
      <c r="C356">
        <f t="shared" si="45"/>
        <v>8.1065941238089426E-2</v>
      </c>
      <c r="D356">
        <f t="shared" si="46"/>
        <v>0.43478595286916843</v>
      </c>
      <c r="E356">
        <f t="shared" si="47"/>
        <v>-8.106594123808943</v>
      </c>
      <c r="F356" s="5">
        <f t="shared" si="40"/>
        <v>7.8577598292364825E-2</v>
      </c>
      <c r="G356">
        <f t="shared" si="41"/>
        <v>0.43735346383696033</v>
      </c>
      <c r="H356" s="5">
        <f t="shared" si="42"/>
        <v>0.30872194766981276</v>
      </c>
      <c r="I356" s="5">
        <f t="shared" si="43"/>
        <v>0.19127805233018738</v>
      </c>
      <c r="J356" s="5">
        <f t="shared" si="44"/>
        <v>0.50000000000000011</v>
      </c>
    </row>
    <row r="357" spans="2:10" x14ac:dyDescent="0.3">
      <c r="B357">
        <v>3.47</v>
      </c>
      <c r="C357">
        <f t="shared" si="45"/>
        <v>8.5008471060590743E-2</v>
      </c>
      <c r="D357">
        <f t="shared" si="46"/>
        <v>0.39425298225012279</v>
      </c>
      <c r="E357">
        <f t="shared" si="47"/>
        <v>-8.5008471060590747</v>
      </c>
      <c r="F357" s="5">
        <f t="shared" si="40"/>
        <v>8.2751127071873598E-2</v>
      </c>
      <c r="G357">
        <f t="shared" si="41"/>
        <v>0.39700446901355085</v>
      </c>
      <c r="H357" s="5">
        <f t="shared" si="42"/>
        <v>0.34238745158326861</v>
      </c>
      <c r="I357" s="5">
        <f t="shared" si="43"/>
        <v>0.15761254841673145</v>
      </c>
      <c r="J357" s="5">
        <f t="shared" si="44"/>
        <v>0.5</v>
      </c>
    </row>
    <row r="358" spans="2:10" x14ac:dyDescent="0.3">
      <c r="B358">
        <v>3.48</v>
      </c>
      <c r="C358">
        <f t="shared" si="45"/>
        <v>8.8525958527788953E-2</v>
      </c>
      <c r="D358">
        <f t="shared" si="46"/>
        <v>0.35174874671982831</v>
      </c>
      <c r="E358">
        <f t="shared" si="47"/>
        <v>-8.8525958527788955</v>
      </c>
      <c r="F358" s="5">
        <f t="shared" si="40"/>
        <v>8.6511072585473969E-2</v>
      </c>
      <c r="G358">
        <f t="shared" si="41"/>
        <v>0.35467127879988086</v>
      </c>
      <c r="H358" s="5">
        <f t="shared" si="42"/>
        <v>0.37420828399445727</v>
      </c>
      <c r="I358" s="5">
        <f t="shared" si="43"/>
        <v>0.12579171600554281</v>
      </c>
      <c r="J358" s="5">
        <f t="shared" si="44"/>
        <v>0.50000000000000011</v>
      </c>
    </row>
    <row r="359" spans="2:10" x14ac:dyDescent="0.3">
      <c r="B359">
        <v>3.49</v>
      </c>
      <c r="C359">
        <f t="shared" si="45"/>
        <v>9.1600816202348348E-2</v>
      </c>
      <c r="D359">
        <f t="shared" si="46"/>
        <v>0.30748576745593281</v>
      </c>
      <c r="E359">
        <f t="shared" si="47"/>
        <v>-9.1600816202348341</v>
      </c>
      <c r="F359" s="5">
        <f t="shared" si="40"/>
        <v>8.9838642937512286E-2</v>
      </c>
      <c r="G359">
        <f t="shared" si="41"/>
        <v>0.31056547096757026</v>
      </c>
      <c r="H359" s="5">
        <f t="shared" si="42"/>
        <v>0.40354908824269131</v>
      </c>
      <c r="I359" s="5">
        <f t="shared" si="43"/>
        <v>9.645091175730873E-2</v>
      </c>
      <c r="J359" s="5">
        <f t="shared" si="44"/>
        <v>0.5</v>
      </c>
    </row>
    <row r="360" spans="2:10" x14ac:dyDescent="0.3">
      <c r="B360">
        <v>3.5</v>
      </c>
      <c r="C360">
        <f t="shared" si="45"/>
        <v>9.4217669795895895E-2</v>
      </c>
      <c r="D360">
        <f t="shared" si="46"/>
        <v>0.26168535935475962</v>
      </c>
      <c r="E360">
        <f t="shared" si="47"/>
        <v>-9.4217669795895898</v>
      </c>
      <c r="F360" s="5">
        <f t="shared" si="40"/>
        <v>9.271720720751131E-2</v>
      </c>
      <c r="G360">
        <f t="shared" si="41"/>
        <v>0.26490748268399406</v>
      </c>
      <c r="H360" s="5">
        <f t="shared" si="42"/>
        <v>0.42982402561802929</v>
      </c>
      <c r="I360" s="5">
        <f t="shared" si="43"/>
        <v>7.017597438197061E-2</v>
      </c>
      <c r="J360" s="5">
        <f t="shared" si="44"/>
        <v>0.49999999999999989</v>
      </c>
    </row>
    <row r="361" spans="2:10" x14ac:dyDescent="0.3">
      <c r="B361">
        <v>3.5100000000000002</v>
      </c>
      <c r="C361">
        <f t="shared" si="45"/>
        <v>9.6363435040464046E-2</v>
      </c>
      <c r="D361">
        <f t="shared" si="46"/>
        <v>0.21457652445681058</v>
      </c>
      <c r="E361">
        <f t="shared" si="47"/>
        <v>-9.6363435040464047</v>
      </c>
      <c r="F361" s="5">
        <f t="shared" si="40"/>
        <v>9.5132378570130544E-2</v>
      </c>
      <c r="G361">
        <f t="shared" si="41"/>
        <v>0.21792550878561326</v>
      </c>
      <c r="H361" s="5">
        <f t="shared" si="42"/>
        <v>0.45250847262053168</v>
      </c>
      <c r="I361" s="5">
        <f t="shared" si="43"/>
        <v>4.74915273794684E-2</v>
      </c>
      <c r="J361" s="5">
        <f t="shared" si="44"/>
        <v>0.50000000000000011</v>
      </c>
    </row>
    <row r="362" spans="2:10" x14ac:dyDescent="0.3">
      <c r="B362">
        <v>3.52</v>
      </c>
      <c r="C362">
        <f t="shared" si="45"/>
        <v>9.8027383109829808E-2</v>
      </c>
      <c r="D362">
        <f t="shared" si="46"/>
        <v>0.1663948069365796</v>
      </c>
      <c r="E362">
        <f t="shared" si="47"/>
        <v>-9.8027383109829813</v>
      </c>
      <c r="F362" s="5">
        <f t="shared" si="40"/>
        <v>9.7072086199325336E-2</v>
      </c>
      <c r="G362">
        <f t="shared" si="41"/>
        <v>0.16985436127911921</v>
      </c>
      <c r="H362" s="5">
        <f t="shared" si="42"/>
        <v>0.47114949595446243</v>
      </c>
      <c r="I362" s="5">
        <f t="shared" si="43"/>
        <v>2.8850504045537552E-2</v>
      </c>
      <c r="J362" s="5">
        <f t="shared" si="44"/>
        <v>0.5</v>
      </c>
    </row>
    <row r="363" spans="2:10" x14ac:dyDescent="0.3">
      <c r="B363">
        <v>3.5300000000000002</v>
      </c>
      <c r="C363">
        <f t="shared" si="45"/>
        <v>9.9201194263646472E-2</v>
      </c>
      <c r="D363">
        <f t="shared" si="46"/>
        <v>0.11738111538166356</v>
      </c>
      <c r="E363">
        <f t="shared" si="47"/>
        <v>-9.9201194263646464</v>
      </c>
      <c r="F363" s="5">
        <f t="shared" si="40"/>
        <v>9.852663559733392E-2</v>
      </c>
      <c r="G363">
        <f t="shared" si="41"/>
        <v>0.12093429577050782</v>
      </c>
      <c r="H363" s="5">
        <f t="shared" si="42"/>
        <v>0.48537489610649143</v>
      </c>
      <c r="I363" s="5">
        <f t="shared" si="43"/>
        <v>1.4625103893508667E-2</v>
      </c>
      <c r="J363" s="5">
        <f t="shared" si="44"/>
        <v>0.50000000000000011</v>
      </c>
    </row>
    <row r="364" spans="2:10" x14ac:dyDescent="0.3">
      <c r="B364">
        <v>3.54</v>
      </c>
      <c r="C364">
        <f t="shared" si="45"/>
        <v>9.9878999446144867E-2</v>
      </c>
      <c r="D364">
        <f t="shared" si="46"/>
        <v>6.7780518249841382E-2</v>
      </c>
      <c r="E364">
        <f t="shared" si="47"/>
        <v>-9.9878999446144867</v>
      </c>
      <c r="F364" s="5">
        <f t="shared" si="40"/>
        <v>9.9488757046972284E-2</v>
      </c>
      <c r="G364">
        <f t="shared" si="41"/>
        <v>7.1409810687511024E-2</v>
      </c>
      <c r="H364" s="5">
        <f t="shared" si="42"/>
        <v>0.49490063893757386</v>
      </c>
      <c r="I364" s="5">
        <f t="shared" si="43"/>
        <v>5.0993610624261634E-3</v>
      </c>
      <c r="J364" s="5">
        <f t="shared" si="44"/>
        <v>0.5</v>
      </c>
    </row>
    <row r="365" spans="2:10" x14ac:dyDescent="0.3">
      <c r="B365">
        <v>3.5500000000000003</v>
      </c>
      <c r="C365">
        <f t="shared" si="45"/>
        <v>0.10005740963141255</v>
      </c>
      <c r="D365">
        <f t="shared" si="46"/>
        <v>1.7841018526767796E-2</v>
      </c>
      <c r="E365">
        <f t="shared" si="47"/>
        <v>-10.005740963141255</v>
      </c>
      <c r="F365" s="5">
        <f t="shared" si="40"/>
        <v>9.9953641945078095E-2</v>
      </c>
      <c r="G365">
        <f t="shared" si="41"/>
        <v>2.1528425296717755E-2</v>
      </c>
      <c r="H365" s="5">
        <f t="shared" si="42"/>
        <v>0.49953652690424377</v>
      </c>
      <c r="I365" s="5">
        <f t="shared" si="43"/>
        <v>4.6347309575635694E-4</v>
      </c>
      <c r="J365" s="5">
        <f t="shared" si="44"/>
        <v>0.50000000000000011</v>
      </c>
    </row>
    <row r="366" spans="2:10" x14ac:dyDescent="0.3">
      <c r="B366">
        <v>3.56</v>
      </c>
      <c r="C366">
        <f t="shared" si="45"/>
        <v>9.9735532768523177E-2</v>
      </c>
      <c r="D366">
        <f t="shared" si="46"/>
        <v>-3.2187686288937416E-2</v>
      </c>
      <c r="E366">
        <f t="shared" si="47"/>
        <v>-9.9735532768523179</v>
      </c>
      <c r="F366" s="5">
        <f t="shared" si="40"/>
        <v>9.9918966835509507E-2</v>
      </c>
      <c r="G366">
        <f t="shared" si="41"/>
        <v>-2.8460557377142537E-2</v>
      </c>
      <c r="H366" s="5">
        <f t="shared" si="42"/>
        <v>0.49918999667378244</v>
      </c>
      <c r="I366" s="5">
        <f t="shared" si="43"/>
        <v>8.1000332621762247E-4</v>
      </c>
      <c r="J366" s="5">
        <f t="shared" si="44"/>
        <v>0.50000000000000011</v>
      </c>
    </row>
    <row r="367" spans="2:10" x14ac:dyDescent="0.3">
      <c r="B367">
        <v>3.5700000000000003</v>
      </c>
      <c r="C367">
        <f t="shared" si="45"/>
        <v>9.8914978241791157E-2</v>
      </c>
      <c r="D367">
        <f t="shared" si="46"/>
        <v>-8.2055452673200163E-2</v>
      </c>
      <c r="E367">
        <f t="shared" si="47"/>
        <v>-9.8914978241791154</v>
      </c>
      <c r="F367" s="5">
        <f t="shared" si="40"/>
        <v>9.9384905021586603E-2</v>
      </c>
      <c r="G367">
        <f t="shared" si="41"/>
        <v>-7.8307296547068736E-2</v>
      </c>
      <c r="H367" s="5">
        <f t="shared" si="42"/>
        <v>0.4938679673074895</v>
      </c>
      <c r="I367" s="5">
        <f t="shared" si="43"/>
        <v>6.1320326925105636E-3</v>
      </c>
      <c r="J367" s="5">
        <f t="shared" si="44"/>
        <v>0.50000000000000011</v>
      </c>
    </row>
    <row r="368" spans="2:10" x14ac:dyDescent="0.3">
      <c r="B368">
        <v>3.58</v>
      </c>
      <c r="C368">
        <f t="shared" si="45"/>
        <v>9.7599848823850241E-2</v>
      </c>
      <c r="D368">
        <f t="shared" si="46"/>
        <v>-0.13151294179409467</v>
      </c>
      <c r="E368">
        <f t="shared" si="47"/>
        <v>-9.7599848823850248</v>
      </c>
      <c r="F368" s="5">
        <f t="shared" si="40"/>
        <v>9.8354125699935735E-2</v>
      </c>
      <c r="G368">
        <f t="shared" si="41"/>
        <v>-0.12776266234726813</v>
      </c>
      <c r="H368" s="5">
        <f t="shared" si="42"/>
        <v>0.48367670210993796</v>
      </c>
      <c r="I368" s="5">
        <f t="shared" si="43"/>
        <v>1.6323297890062045E-2</v>
      </c>
      <c r="J368" s="5">
        <f t="shared" si="44"/>
        <v>0.5</v>
      </c>
    </row>
    <row r="369" spans="2:10" x14ac:dyDescent="0.3">
      <c r="B369">
        <v>3.59</v>
      </c>
      <c r="C369">
        <f t="shared" si="45"/>
        <v>9.5796720161790097E-2</v>
      </c>
      <c r="D369">
        <f t="shared" si="46"/>
        <v>-0.18031286620601877</v>
      </c>
      <c r="E369">
        <f t="shared" si="47"/>
        <v>-9.5796720161790105</v>
      </c>
      <c r="F369" s="5">
        <f t="shared" si="40"/>
        <v>9.6831780620066019E-2</v>
      </c>
      <c r="G369">
        <f t="shared" si="41"/>
        <v>-0.17657948096358886</v>
      </c>
      <c r="H369" s="5">
        <f t="shared" si="42"/>
        <v>0.46881968690262965</v>
      </c>
      <c r="I369" s="5">
        <f t="shared" si="43"/>
        <v>3.1180313097370439E-2</v>
      </c>
      <c r="J369" s="5">
        <f t="shared" si="44"/>
        <v>0.50000000000000011</v>
      </c>
    </row>
    <row r="370" spans="2:10" x14ac:dyDescent="0.3">
      <c r="B370">
        <v>3.6</v>
      </c>
      <c r="C370">
        <f t="shared" si="45"/>
        <v>9.3514607898920896E-2</v>
      </c>
      <c r="D370">
        <f t="shared" si="46"/>
        <v>-0.22821122628691493</v>
      </c>
      <c r="E370">
        <f t="shared" si="47"/>
        <v>-9.351460789892089</v>
      </c>
      <c r="F370" s="5">
        <f t="shared" si="40"/>
        <v>9.4825478336352992E-2</v>
      </c>
      <c r="G370">
        <f t="shared" si="41"/>
        <v>-0.22451376998770586</v>
      </c>
      <c r="H370" s="5">
        <f t="shared" si="42"/>
        <v>0.44959356708590753</v>
      </c>
      <c r="I370" s="5">
        <f t="shared" si="43"/>
        <v>5.0406432914092497E-2</v>
      </c>
      <c r="J370" s="5">
        <f t="shared" si="44"/>
        <v>0.5</v>
      </c>
    </row>
    <row r="371" spans="2:10" x14ac:dyDescent="0.3">
      <c r="B371">
        <v>3.61</v>
      </c>
      <c r="C371">
        <f t="shared" si="45"/>
        <v>9.0764922596557204E-2</v>
      </c>
      <c r="D371">
        <f t="shared" si="46"/>
        <v>-0.27496853023637435</v>
      </c>
      <c r="E371">
        <f t="shared" si="47"/>
        <v>-9.0764922596557209</v>
      </c>
      <c r="F371" s="5">
        <f t="shared" si="40"/>
        <v>9.2345246181115725E-2</v>
      </c>
      <c r="G371">
        <f t="shared" si="41"/>
        <v>-0.27132595782095115</v>
      </c>
      <c r="H371" s="5">
        <f t="shared" si="42"/>
        <v>0.42638222461254338</v>
      </c>
      <c r="I371" s="5">
        <f t="shared" si="43"/>
        <v>7.3617775387456563E-2</v>
      </c>
      <c r="J371" s="5">
        <f t="shared" si="44"/>
        <v>0.49999999999999994</v>
      </c>
    </row>
    <row r="372" spans="2:10" x14ac:dyDescent="0.3">
      <c r="B372">
        <v>3.62</v>
      </c>
      <c r="C372">
        <f t="shared" si="45"/>
        <v>8.7561412681210593E-2</v>
      </c>
      <c r="D372">
        <f t="shared" si="46"/>
        <v>-0.32035099153465402</v>
      </c>
      <c r="E372">
        <f t="shared" si="47"/>
        <v>-8.7561412681210591</v>
      </c>
      <c r="F372" s="5">
        <f t="shared" si="40"/>
        <v>8.9403480148840697E-2</v>
      </c>
      <c r="G372">
        <f t="shared" si="41"/>
        <v>-0.31678208103330646</v>
      </c>
      <c r="H372" s="5">
        <f t="shared" si="42"/>
        <v>0.3996491131362076</v>
      </c>
      <c r="I372" s="5">
        <f t="shared" si="43"/>
        <v>0.10035088686379234</v>
      </c>
      <c r="J372" s="5">
        <f t="shared" si="44"/>
        <v>0.49999999999999994</v>
      </c>
    </row>
    <row r="373" spans="2:10" x14ac:dyDescent="0.3">
      <c r="B373">
        <v>3.63</v>
      </c>
      <c r="C373">
        <f t="shared" si="45"/>
        <v>8.3920095702458092E-2</v>
      </c>
      <c r="D373">
        <f t="shared" si="46"/>
        <v>-0.3641316978752584</v>
      </c>
      <c r="E373">
        <f t="shared" si="47"/>
        <v>-8.3920095702458095</v>
      </c>
      <c r="F373" s="5">
        <f t="shared" si="40"/>
        <v>8.6014882942032009E-2</v>
      </c>
      <c r="G373">
        <f t="shared" si="41"/>
        <v>-0.36065495369317563</v>
      </c>
      <c r="H373" s="5">
        <f t="shared" si="42"/>
        <v>0.36992800437657347</v>
      </c>
      <c r="I373" s="5">
        <f t="shared" si="43"/>
        <v>0.13007199562342667</v>
      </c>
      <c r="J373" s="5">
        <f t="shared" si="44"/>
        <v>0.50000000000000011</v>
      </c>
    </row>
    <row r="374" spans="2:10" x14ac:dyDescent="0.3">
      <c r="B374">
        <v>3.64</v>
      </c>
      <c r="C374">
        <f t="shared" si="45"/>
        <v>7.9859178245193119E-2</v>
      </c>
      <c r="D374">
        <f t="shared" si="46"/>
        <v>-0.40609174572648843</v>
      </c>
      <c r="E374">
        <f t="shared" si="47"/>
        <v>-7.9859178245193121</v>
      </c>
      <c r="F374" s="5">
        <f t="shared" si="40"/>
        <v>8.219639048832196E-2</v>
      </c>
      <c r="G374">
        <f t="shared" si="41"/>
        <v>-0.40272530282385388</v>
      </c>
      <c r="H374" s="5">
        <f t="shared" si="42"/>
        <v>0.33781233046543524</v>
      </c>
      <c r="I374" s="5">
        <f t="shared" si="43"/>
        <v>0.16218766953456482</v>
      </c>
      <c r="J374" s="5">
        <f t="shared" si="44"/>
        <v>0.5</v>
      </c>
    </row>
    <row r="375" spans="2:10" x14ac:dyDescent="0.3">
      <c r="B375">
        <v>3.65</v>
      </c>
      <c r="C375">
        <f t="shared" si="45"/>
        <v>7.5398964896702378E-2</v>
      </c>
      <c r="D375">
        <f t="shared" si="46"/>
        <v>-0.44602133484908413</v>
      </c>
      <c r="E375">
        <f t="shared" si="47"/>
        <v>-7.5398964896702374</v>
      </c>
      <c r="F375" s="5">
        <f t="shared" si="40"/>
        <v>7.7967087296113041E-2</v>
      </c>
      <c r="G375">
        <f t="shared" si="41"/>
        <v>-0.44278286431163361</v>
      </c>
      <c r="H375" s="5">
        <f t="shared" si="42"/>
        <v>0.30394333507198557</v>
      </c>
      <c r="I375" s="5">
        <f t="shared" si="43"/>
        <v>0.19605666492801455</v>
      </c>
      <c r="J375" s="5">
        <f t="shared" si="44"/>
        <v>0.50000000000000011</v>
      </c>
    </row>
    <row r="376" spans="2:10" x14ac:dyDescent="0.3">
      <c r="B376">
        <v>3.66</v>
      </c>
      <c r="C376">
        <f t="shared" si="45"/>
        <v>7.05617567237279E-2</v>
      </c>
      <c r="D376">
        <f t="shared" si="46"/>
        <v>-0.48372081729743621</v>
      </c>
      <c r="E376">
        <f t="shared" si="47"/>
        <v>-7.05617567237279</v>
      </c>
      <c r="F376" s="5">
        <f t="shared" si="40"/>
        <v>7.3348111071785474E-2</v>
      </c>
      <c r="G376">
        <f t="shared" si="41"/>
        <v>-0.48062743378842937</v>
      </c>
      <c r="H376" s="5">
        <f t="shared" si="42"/>
        <v>0.26899726988994899</v>
      </c>
      <c r="I376" s="5">
        <f t="shared" si="43"/>
        <v>0.23100273011005107</v>
      </c>
      <c r="J376" s="5">
        <f t="shared" si="44"/>
        <v>0.5</v>
      </c>
    </row>
    <row r="377" spans="2:10" x14ac:dyDescent="0.3">
      <c r="B377">
        <v>3.67</v>
      </c>
      <c r="C377">
        <f t="shared" si="45"/>
        <v>6.537173976713502E-2</v>
      </c>
      <c r="D377">
        <f t="shared" si="46"/>
        <v>-0.51900169565929943</v>
      </c>
      <c r="E377">
        <f t="shared" si="47"/>
        <v>-6.5371739767135022</v>
      </c>
      <c r="F377" s="5">
        <f t="shared" si="40"/>
        <v>6.8362547075198135E-2</v>
      </c>
      <c r="G377">
        <f t="shared" si="41"/>
        <v>-0.51606986723656512</v>
      </c>
      <c r="H377" s="5">
        <f t="shared" si="42"/>
        <v>0.23367189213043407</v>
      </c>
      <c r="I377" s="5">
        <f t="shared" si="43"/>
        <v>0.26632810786956596</v>
      </c>
      <c r="J377" s="5">
        <f t="shared" si="44"/>
        <v>0.5</v>
      </c>
    </row>
    <row r="378" spans="2:10" x14ac:dyDescent="0.3">
      <c r="B378">
        <v>3.68</v>
      </c>
      <c r="C378">
        <f t="shared" si="45"/>
        <v>5.9854864111706214E-2</v>
      </c>
      <c r="D378">
        <f t="shared" si="46"/>
        <v>-0.55168756554286769</v>
      </c>
      <c r="E378">
        <f t="shared" si="47"/>
        <v>-5.9854864111706219</v>
      </c>
      <c r="F378" s="5">
        <f t="shared" si="40"/>
        <v>6.303531274147299E-2</v>
      </c>
      <c r="G378">
        <f t="shared" si="41"/>
        <v>-0.54893302631490004</v>
      </c>
      <c r="H378" s="5">
        <f t="shared" si="42"/>
        <v>0.19867253262076537</v>
      </c>
      <c r="I378" s="5">
        <f t="shared" si="43"/>
        <v>0.30132746737923471</v>
      </c>
      <c r="J378" s="5">
        <f t="shared" si="44"/>
        <v>0.50000000000000011</v>
      </c>
    </row>
    <row r="379" spans="2:10" x14ac:dyDescent="0.3">
      <c r="B379">
        <v>3.69</v>
      </c>
      <c r="C379">
        <f t="shared" si="45"/>
        <v>5.4038714135719139E-2</v>
      </c>
      <c r="D379">
        <f t="shared" si="46"/>
        <v>-0.58161499759872015</v>
      </c>
      <c r="E379">
        <f t="shared" si="47"/>
        <v>-5.4038714135719141</v>
      </c>
      <c r="F379" s="5">
        <f t="shared" si="40"/>
        <v>5.7393033145723395E-2</v>
      </c>
      <c r="G379">
        <f t="shared" si="41"/>
        <v>-0.57905266368154706</v>
      </c>
      <c r="H379" s="5">
        <f t="shared" si="42"/>
        <v>0.16469801268330519</v>
      </c>
      <c r="I379" s="5">
        <f t="shared" si="43"/>
        <v>0.33530198731669486</v>
      </c>
      <c r="J379" s="5">
        <f t="shared" si="44"/>
        <v>0.5</v>
      </c>
    </row>
    <row r="380" spans="2:10" x14ac:dyDescent="0.3">
      <c r="B380">
        <v>3.7</v>
      </c>
      <c r="C380">
        <f t="shared" si="45"/>
        <v>4.7952370589053196E-2</v>
      </c>
      <c r="D380">
        <f t="shared" si="46"/>
        <v>-0.60863435466658034</v>
      </c>
      <c r="E380">
        <f t="shared" si="47"/>
        <v>-4.7952370589053199</v>
      </c>
      <c r="F380" s="5">
        <f t="shared" si="40"/>
        <v>5.1463907933137876E-2</v>
      </c>
      <c r="G380">
        <f t="shared" si="41"/>
        <v>-0.60627824388846041</v>
      </c>
      <c r="H380" s="5">
        <f t="shared" si="42"/>
        <v>0.13242669098752458</v>
      </c>
      <c r="I380" s="5">
        <f t="shared" si="43"/>
        <v>0.36757330901247548</v>
      </c>
      <c r="J380" s="5">
        <f t="shared" si="44"/>
        <v>0.5</v>
      </c>
    </row>
    <row r="381" spans="2:10" x14ac:dyDescent="0.3">
      <c r="B381">
        <v>3.71</v>
      </c>
      <c r="C381">
        <f t="shared" si="45"/>
        <v>4.162626518944227E-2</v>
      </c>
      <c r="D381">
        <f t="shared" si="46"/>
        <v>-0.63261053996110639</v>
      </c>
      <c r="E381">
        <f t="shared" si="47"/>
        <v>-4.1626265189442266</v>
      </c>
      <c r="F381" s="5">
        <f t="shared" si="40"/>
        <v>4.5277570379493717E-2</v>
      </c>
      <c r="G381">
        <f t="shared" si="41"/>
        <v>-0.6304736957451117</v>
      </c>
      <c r="H381" s="5">
        <f t="shared" si="42"/>
        <v>0.10250291897350033</v>
      </c>
      <c r="I381" s="5">
        <f t="shared" si="43"/>
        <v>0.39749708102649967</v>
      </c>
      <c r="J381" s="5">
        <f t="shared" si="44"/>
        <v>0.5</v>
      </c>
    </row>
    <row r="382" spans="2:10" x14ac:dyDescent="0.3">
      <c r="B382">
        <v>3.72</v>
      </c>
      <c r="C382">
        <f t="shared" si="45"/>
        <v>3.5092028463883838E-2</v>
      </c>
      <c r="D382">
        <f t="shared" si="46"/>
        <v>-0.65342367255582801</v>
      </c>
      <c r="E382">
        <f t="shared" si="47"/>
        <v>-3.509202846388384</v>
      </c>
      <c r="F382" s="5">
        <f t="shared" si="40"/>
        <v>3.8864939286503732E-2</v>
      </c>
      <c r="G382">
        <f t="shared" si="41"/>
        <v>-0.65151809239100866</v>
      </c>
      <c r="H382" s="5">
        <f t="shared" si="42"/>
        <v>7.5524175287181056E-2</v>
      </c>
      <c r="I382" s="5">
        <f t="shared" si="43"/>
        <v>0.42447582471281892</v>
      </c>
      <c r="J382" s="5">
        <f t="shared" si="44"/>
        <v>0.5</v>
      </c>
    </row>
    <row r="383" spans="2:10" x14ac:dyDescent="0.3">
      <c r="B383">
        <v>3.73</v>
      </c>
      <c r="C383">
        <f t="shared" si="45"/>
        <v>2.8382331596006286E-2</v>
      </c>
      <c r="D383">
        <f t="shared" si="46"/>
        <v>-0.67096968678776958</v>
      </c>
      <c r="E383">
        <f t="shared" si="47"/>
        <v>-2.8382331596006285</v>
      </c>
      <c r="F383" s="5">
        <f t="shared" si="40"/>
        <v>3.2258064452211181E-2</v>
      </c>
      <c r="G383">
        <f t="shared" si="41"/>
        <v>-0.66930625567810853</v>
      </c>
      <c r="H383" s="5">
        <f t="shared" si="42"/>
        <v>5.2029136110150531E-2</v>
      </c>
      <c r="I383" s="5">
        <f t="shared" si="43"/>
        <v>0.44797086388984958</v>
      </c>
      <c r="J383" s="5">
        <f t="shared" si="44"/>
        <v>0.50000000000000011</v>
      </c>
    </row>
    <row r="384" spans="2:10" x14ac:dyDescent="0.3">
      <c r="B384">
        <v>3.74</v>
      </c>
      <c r="C384">
        <f t="shared" si="45"/>
        <v>2.1530723070148396E-2</v>
      </c>
      <c r="D384">
        <f t="shared" si="46"/>
        <v>-0.68516085258577308</v>
      </c>
      <c r="E384">
        <f t="shared" si="47"/>
        <v>-2.1530723070148396</v>
      </c>
      <c r="F384" s="5">
        <f t="shared" si="40"/>
        <v>2.5489966488758804E-2</v>
      </c>
      <c r="G384">
        <f t="shared" si="41"/>
        <v>-0.68374928184247308</v>
      </c>
      <c r="H384" s="5">
        <f t="shared" si="42"/>
        <v>3.2486919579902337E-2</v>
      </c>
      <c r="I384" s="5">
        <f t="shared" si="43"/>
        <v>0.4675130804200977</v>
      </c>
      <c r="J384" s="5">
        <f t="shared" si="44"/>
        <v>0.5</v>
      </c>
    </row>
    <row r="385" spans="2:10" x14ac:dyDescent="0.3">
      <c r="B385">
        <v>3.75</v>
      </c>
      <c r="C385">
        <f t="shared" si="45"/>
        <v>1.4571460928940072E-2</v>
      </c>
      <c r="D385">
        <f t="shared" si="46"/>
        <v>-0.6959262141208471</v>
      </c>
      <c r="E385">
        <f t="shared" si="47"/>
        <v>-1.4571460928940072</v>
      </c>
      <c r="F385" s="5">
        <f t="shared" si="40"/>
        <v>1.8594471788109586E-2</v>
      </c>
      <c r="G385">
        <f t="shared" si="41"/>
        <v>-0.69477498583790409</v>
      </c>
      <c r="H385" s="5">
        <f t="shared" si="42"/>
        <v>1.7287719053940165E-2</v>
      </c>
      <c r="I385" s="5">
        <f t="shared" si="43"/>
        <v>0.48271228094605984</v>
      </c>
      <c r="J385" s="5">
        <f t="shared" si="44"/>
        <v>0.5</v>
      </c>
    </row>
    <row r="386" spans="2:10" x14ac:dyDescent="0.3">
      <c r="B386">
        <v>3.7600000000000002</v>
      </c>
      <c r="C386">
        <f t="shared" si="45"/>
        <v>7.5393414830867362E-3</v>
      </c>
      <c r="D386">
        <f t="shared" si="46"/>
        <v>-0.70321194458531733</v>
      </c>
      <c r="E386">
        <f t="shared" si="47"/>
        <v>-0.75393414830867367</v>
      </c>
      <c r="F386" s="5">
        <f t="shared" si="40"/>
        <v>1.1606043460546878E-2</v>
      </c>
      <c r="G386">
        <f t="shared" si="41"/>
        <v>-0.70232826211081301</v>
      </c>
      <c r="H386" s="5">
        <f t="shared" si="42"/>
        <v>6.7350122404051475E-3</v>
      </c>
      <c r="I386" s="5">
        <f t="shared" si="43"/>
        <v>0.49326498775959488</v>
      </c>
      <c r="J386" s="5">
        <f t="shared" si="44"/>
        <v>0.5</v>
      </c>
    </row>
    <row r="387" spans="2:10" x14ac:dyDescent="0.3">
      <c r="B387">
        <v>3.77</v>
      </c>
      <c r="C387">
        <f t="shared" si="45"/>
        <v>4.6952532981828048E-4</v>
      </c>
      <c r="D387">
        <f t="shared" si="46"/>
        <v>-0.70698161532686066</v>
      </c>
      <c r="E387">
        <f t="shared" si="47"/>
        <v>-4.6952532981828048E-2</v>
      </c>
      <c r="F387" s="5">
        <f t="shared" si="40"/>
        <v>4.5596090909091275E-3</v>
      </c>
      <c r="G387">
        <f t="shared" si="41"/>
        <v>-0.70637136001320511</v>
      </c>
      <c r="H387" s="5">
        <f t="shared" si="42"/>
        <v>1.0395017530950581E-3</v>
      </c>
      <c r="I387" s="5">
        <f t="shared" si="43"/>
        <v>0.49896049824690503</v>
      </c>
      <c r="J387" s="5">
        <f t="shared" si="44"/>
        <v>0.50000000000000011</v>
      </c>
    </row>
    <row r="388" spans="2:10" x14ac:dyDescent="0.3">
      <c r="B388">
        <v>3.7800000000000002</v>
      </c>
      <c r="C388">
        <f t="shared" si="45"/>
        <v>-6.602638450099581E-3</v>
      </c>
      <c r="D388">
        <f t="shared" si="46"/>
        <v>-0.70721637799176984</v>
      </c>
      <c r="E388">
        <f t="shared" si="47"/>
        <v>0.66026384500995805</v>
      </c>
      <c r="F388" s="5">
        <f t="shared" si="40"/>
        <v>-2.5096138265809729E-3</v>
      </c>
      <c r="G388">
        <f t="shared" si="41"/>
        <v>-0.70688407247728513</v>
      </c>
      <c r="H388" s="5">
        <f t="shared" si="42"/>
        <v>3.149080779283197E-4</v>
      </c>
      <c r="I388" s="5">
        <f t="shared" si="43"/>
        <v>0.49968509192207172</v>
      </c>
      <c r="J388" s="5">
        <f t="shared" si="44"/>
        <v>0.5</v>
      </c>
    </row>
    <row r="389" spans="2:10" x14ac:dyDescent="0.3">
      <c r="B389">
        <v>3.79</v>
      </c>
      <c r="C389">
        <f t="shared" si="45"/>
        <v>-1.3641789037766631E-2</v>
      </c>
      <c r="D389">
        <f t="shared" si="46"/>
        <v>-0.70391505876672011</v>
      </c>
      <c r="E389">
        <f t="shared" si="47"/>
        <v>1.3641789037766632</v>
      </c>
      <c r="F389" s="5">
        <f t="shared" si="40"/>
        <v>-9.5662939024282832E-3</v>
      </c>
      <c r="G389">
        <f t="shared" si="41"/>
        <v>-0.70386383700870603</v>
      </c>
      <c r="H389" s="5">
        <f t="shared" si="42"/>
        <v>4.5756989513818279E-3</v>
      </c>
      <c r="I389" s="5">
        <f t="shared" si="43"/>
        <v>0.49542430104861829</v>
      </c>
      <c r="J389" s="5">
        <f t="shared" si="44"/>
        <v>0.50000000000000011</v>
      </c>
    </row>
    <row r="390" spans="2:10" x14ac:dyDescent="0.3">
      <c r="B390">
        <v>3.8000000000000003</v>
      </c>
      <c r="C390">
        <f t="shared" si="45"/>
        <v>-2.0612730680245158E-2</v>
      </c>
      <c r="D390">
        <f t="shared" si="46"/>
        <v>-0.69709416424783666</v>
      </c>
      <c r="E390">
        <f t="shared" si="47"/>
        <v>2.0612730680245157</v>
      </c>
      <c r="F390" s="5">
        <f t="shared" si="40"/>
        <v>-1.657516243522179E-2</v>
      </c>
      <c r="G390">
        <f t="shared" si="41"/>
        <v>-0.69732574849370133</v>
      </c>
      <c r="H390" s="5">
        <f t="shared" si="42"/>
        <v>1.3736800487699376E-2</v>
      </c>
      <c r="I390" s="5">
        <f t="shared" si="43"/>
        <v>0.48626319951230079</v>
      </c>
      <c r="J390" s="5">
        <f t="shared" si="44"/>
        <v>0.50000000000000022</v>
      </c>
    </row>
    <row r="391" spans="2:10" x14ac:dyDescent="0.3">
      <c r="B391">
        <v>3.81</v>
      </c>
      <c r="C391">
        <f t="shared" si="45"/>
        <v>-2.7480608669322153E-2</v>
      </c>
      <c r="D391">
        <f t="shared" si="46"/>
        <v>-0.68678779890771424</v>
      </c>
      <c r="E391">
        <f t="shared" si="47"/>
        <v>2.7480608669322155</v>
      </c>
      <c r="F391" s="5">
        <f t="shared" si="40"/>
        <v>-2.3501189681672141E-2</v>
      </c>
      <c r="G391">
        <f t="shared" si="41"/>
        <v>-0.68730248375609948</v>
      </c>
      <c r="H391" s="5">
        <f t="shared" si="42"/>
        <v>2.7615295822696659E-2</v>
      </c>
      <c r="I391" s="5">
        <f t="shared" si="43"/>
        <v>0.47238470417730338</v>
      </c>
      <c r="J391" s="5">
        <f t="shared" si="44"/>
        <v>0.5</v>
      </c>
    </row>
    <row r="392" spans="2:10" x14ac:dyDescent="0.3">
      <c r="B392">
        <v>3.8200000000000003</v>
      </c>
      <c r="C392">
        <f t="shared" si="45"/>
        <v>-3.4211083615052838E-2</v>
      </c>
      <c r="D392">
        <f t="shared" si="46"/>
        <v>-0.6730474945730528</v>
      </c>
      <c r="E392">
        <f t="shared" si="47"/>
        <v>3.4211083615052837</v>
      </c>
      <c r="F392" s="5">
        <f t="shared" si="40"/>
        <v>-3.0309759932367255E-2</v>
      </c>
      <c r="G392">
        <f t="shared" si="41"/>
        <v>-0.67384413824126521</v>
      </c>
      <c r="H392" s="5">
        <f t="shared" si="42"/>
        <v>4.5934077357886773E-2</v>
      </c>
      <c r="I392" s="5">
        <f t="shared" si="43"/>
        <v>0.45406592264211332</v>
      </c>
      <c r="J392" s="5">
        <f t="shared" si="44"/>
        <v>0.50000000000000011</v>
      </c>
    </row>
    <row r="393" spans="2:10" x14ac:dyDescent="0.3">
      <c r="B393">
        <v>3.83</v>
      </c>
      <c r="C393">
        <f t="shared" si="45"/>
        <v>-4.0770503142707963E-2</v>
      </c>
      <c r="D393">
        <f t="shared" si="46"/>
        <v>-0.65594195276552669</v>
      </c>
      <c r="E393">
        <f t="shared" si="47"/>
        <v>4.0770503142707959</v>
      </c>
      <c r="F393" s="5">
        <f t="shared" si="40"/>
        <v>-3.6966844518209765E-2</v>
      </c>
      <c r="G393">
        <f t="shared" si="41"/>
        <v>-0.65701797564322795</v>
      </c>
      <c r="H393" s="5">
        <f t="shared" si="42"/>
        <v>6.8327379681674766E-2</v>
      </c>
      <c r="I393" s="5">
        <f t="shared" si="43"/>
        <v>0.43167262031832526</v>
      </c>
      <c r="J393" s="5">
        <f t="shared" si="44"/>
        <v>0.5</v>
      </c>
    </row>
    <row r="394" spans="2:10" x14ac:dyDescent="0.3">
      <c r="B394">
        <v>3.84</v>
      </c>
      <c r="C394">
        <f t="shared" si="45"/>
        <v>-4.7126070154649563E-2</v>
      </c>
      <c r="D394">
        <f t="shared" si="46"/>
        <v>-0.63555670119417318</v>
      </c>
      <c r="E394">
        <f t="shared" si="47"/>
        <v>4.7126070154649566</v>
      </c>
      <c r="F394" s="5">
        <f t="shared" si="40"/>
        <v>-4.3439171882886415E-2</v>
      </c>
      <c r="G394">
        <f t="shared" si="41"/>
        <v>-0.63690809172631224</v>
      </c>
      <c r="H394" s="5">
        <f t="shared" si="42"/>
        <v>9.4348082693547483E-2</v>
      </c>
      <c r="I394" s="5">
        <f t="shared" si="43"/>
        <v>0.40565191730645256</v>
      </c>
      <c r="J394" s="5">
        <f t="shared" si="44"/>
        <v>0.5</v>
      </c>
    </row>
    <row r="395" spans="2:10" x14ac:dyDescent="0.3">
      <c r="B395">
        <v>3.85</v>
      </c>
      <c r="C395">
        <f t="shared" si="45"/>
        <v>-5.3246006815818182E-2</v>
      </c>
      <c r="D395">
        <f t="shared" si="46"/>
        <v>-0.6119936661168478</v>
      </c>
      <c r="E395">
        <f t="shared" si="47"/>
        <v>5.3246006815818179</v>
      </c>
      <c r="F395" s="5">
        <f t="shared" ref="F395:F410" si="48">$C$5*COS($F$3*B395)</f>
        <v>-4.9694393871342002E-2</v>
      </c>
      <c r="G395">
        <f t="shared" ref="G395:G410" si="49">-$C$5*$F$3*SIN($F$3*B395)</f>
        <v>-0.61361499402149255</v>
      </c>
      <c r="H395" s="5">
        <f t="shared" ref="H395:H410" si="50">(1/2)*$C$4*F395^2</f>
        <v>0.12347663911200367</v>
      </c>
      <c r="I395" s="5">
        <f t="shared" ref="I395:I410" si="51">(1/2)*$C$3*G395^2</f>
        <v>0.37652336088799632</v>
      </c>
      <c r="J395" s="5">
        <f t="shared" ref="J395:J410" si="52">H395+I395</f>
        <v>0.5</v>
      </c>
    </row>
    <row r="396" spans="2:10" x14ac:dyDescent="0.3">
      <c r="B396">
        <v>3.86</v>
      </c>
      <c r="C396">
        <f t="shared" ref="C396:C410" si="53">C395+D396*(B396-B395)</f>
        <v>-5.9099713442907452E-2</v>
      </c>
      <c r="D396">
        <f t="shared" ref="D396:D410" si="54">D395+E395*(B396-B395)/$C$3</f>
        <v>-0.58537066270893923</v>
      </c>
      <c r="E396">
        <f t="shared" ref="E396:E410" si="55">-$C$4*C396</f>
        <v>5.9099713442907449</v>
      </c>
      <c r="F396" s="5">
        <f t="shared" si="48"/>
        <v>-5.5701247403174031E-2</v>
      </c>
      <c r="G396">
        <f t="shared" si="49"/>
        <v>-0.58725509949809718</v>
      </c>
      <c r="H396" s="5">
        <f t="shared" si="50"/>
        <v>0.15513144811348009</v>
      </c>
      <c r="I396" s="5">
        <f t="shared" si="51"/>
        <v>0.34486855188651999</v>
      </c>
      <c r="J396" s="5">
        <f t="shared" si="52"/>
        <v>0.50000000000000011</v>
      </c>
    </row>
    <row r="397" spans="2:10" x14ac:dyDescent="0.3">
      <c r="B397">
        <v>3.87</v>
      </c>
      <c r="C397">
        <f t="shared" si="53"/>
        <v>-6.4657921502782434E-2</v>
      </c>
      <c r="D397">
        <f t="shared" si="54"/>
        <v>-0.55582080598748485</v>
      </c>
      <c r="E397">
        <f t="shared" si="55"/>
        <v>6.4657921502782436</v>
      </c>
      <c r="F397" s="5">
        <f t="shared" si="48"/>
        <v>-6.1429710722917225E-2</v>
      </c>
      <c r="G397">
        <f t="shared" si="49"/>
        <v>-0.55796015272144261</v>
      </c>
      <c r="H397" s="5">
        <f t="shared" si="50"/>
        <v>0.18868046797506458</v>
      </c>
      <c r="I397" s="5">
        <f t="shared" si="51"/>
        <v>0.31131953202493556</v>
      </c>
      <c r="J397" s="5">
        <f t="shared" si="52"/>
        <v>0.50000000000000011</v>
      </c>
    </row>
    <row r="398" spans="2:10" x14ac:dyDescent="0.3">
      <c r="B398">
        <v>3.88</v>
      </c>
      <c r="C398">
        <f t="shared" si="53"/>
        <v>-6.9892839955143268E-2</v>
      </c>
      <c r="D398">
        <f t="shared" si="54"/>
        <v>-0.52349184523609427</v>
      </c>
      <c r="E398">
        <f t="shared" si="55"/>
        <v>6.9892839955143264</v>
      </c>
      <c r="F398" s="5">
        <f t="shared" si="48"/>
        <v>-6.6851153446281425E-2</v>
      </c>
      <c r="G398">
        <f t="shared" si="49"/>
        <v>-0.52587656740444977</v>
      </c>
      <c r="H398" s="5">
        <f t="shared" si="50"/>
        <v>0.22345383585491324</v>
      </c>
      <c r="I398" s="5">
        <f t="shared" si="51"/>
        <v>0.27654616414508681</v>
      </c>
      <c r="J398" s="5">
        <f t="shared" si="52"/>
        <v>0.5</v>
      </c>
    </row>
    <row r="399" spans="2:10" x14ac:dyDescent="0.3">
      <c r="B399">
        <v>3.89</v>
      </c>
      <c r="C399">
        <f t="shared" si="53"/>
        <v>-7.4778294207728593E-2</v>
      </c>
      <c r="D399">
        <f t="shared" si="54"/>
        <v>-0.48854542525852185</v>
      </c>
      <c r="E399">
        <f t="shared" si="55"/>
        <v>7.4778294207728591</v>
      </c>
      <c r="F399" s="5">
        <f t="shared" si="48"/>
        <v>-7.1938479652440962E-2</v>
      </c>
      <c r="G399">
        <f t="shared" si="49"/>
        <v>-0.49116469464403384</v>
      </c>
      <c r="H399" s="5">
        <f t="shared" si="50"/>
        <v>0.25875724273523315</v>
      </c>
      <c r="I399" s="5">
        <f t="shared" si="51"/>
        <v>0.24124275726476702</v>
      </c>
      <c r="J399" s="5">
        <f t="shared" si="52"/>
        <v>0.50000000000000022</v>
      </c>
    </row>
    <row r="400" spans="2:10" x14ac:dyDescent="0.3">
      <c r="B400">
        <v>3.9</v>
      </c>
      <c r="C400">
        <f t="shared" si="53"/>
        <v>-7.9289856989275084E-2</v>
      </c>
      <c r="D400">
        <f t="shared" si="54"/>
        <v>-0.45115627815465836</v>
      </c>
      <c r="E400">
        <f t="shared" si="55"/>
        <v>7.9289856989275087</v>
      </c>
      <c r="F400" s="5">
        <f t="shared" si="48"/>
        <v>-7.6666263307194005E-2</v>
      </c>
      <c r="G400">
        <f t="shared" si="49"/>
        <v>-0.45399802149965374</v>
      </c>
      <c r="H400" s="5">
        <f t="shared" si="50"/>
        <v>0.29388579647440011</v>
      </c>
      <c r="I400" s="5">
        <f t="shared" si="51"/>
        <v>0.20611420352560006</v>
      </c>
      <c r="J400" s="5">
        <f t="shared" si="52"/>
        <v>0.50000000000000022</v>
      </c>
    </row>
    <row r="401" spans="2:10" x14ac:dyDescent="0.3">
      <c r="B401">
        <v>3.91</v>
      </c>
      <c r="C401">
        <f t="shared" si="53"/>
        <v>-8.3404970485875377E-2</v>
      </c>
      <c r="D401">
        <f t="shared" si="54"/>
        <v>-0.4115113496600199</v>
      </c>
      <c r="E401">
        <f t="shared" si="55"/>
        <v>8.3404970485875385</v>
      </c>
      <c r="F401" s="5">
        <f t="shared" si="48"/>
        <v>-8.101087534017555E-2</v>
      </c>
      <c r="G401">
        <f t="shared" si="49"/>
        <v>-0.41456230391935883</v>
      </c>
      <c r="H401" s="5">
        <f t="shared" si="50"/>
        <v>0.32813809616907313</v>
      </c>
      <c r="I401" s="5">
        <f t="shared" si="51"/>
        <v>0.17186190383092684</v>
      </c>
      <c r="J401" s="5">
        <f t="shared" si="52"/>
        <v>0.5</v>
      </c>
    </row>
    <row r="402" spans="2:10" x14ac:dyDescent="0.3">
      <c r="B402">
        <v>3.92</v>
      </c>
      <c r="C402">
        <f t="shared" si="53"/>
        <v>-8.7103059130046123E-2</v>
      </c>
      <c r="D402">
        <f t="shared" si="54"/>
        <v>-0.36980886441708311</v>
      </c>
      <c r="E402">
        <f t="shared" si="55"/>
        <v>8.7103059130046123</v>
      </c>
      <c r="F402" s="5">
        <f t="shared" si="48"/>
        <v>-8.4950601740986703E-2</v>
      </c>
      <c r="G402">
        <f t="shared" si="49"/>
        <v>-0.37305463834700325</v>
      </c>
      <c r="H402" s="5">
        <f t="shared" si="50"/>
        <v>0.36083023680778664</v>
      </c>
      <c r="I402" s="5">
        <f t="shared" si="51"/>
        <v>0.13916976319221339</v>
      </c>
      <c r="J402" s="5">
        <f t="shared" si="52"/>
        <v>0.5</v>
      </c>
    </row>
    <row r="403" spans="2:10" x14ac:dyDescent="0.3">
      <c r="B403">
        <v>3.93</v>
      </c>
      <c r="C403">
        <f t="shared" si="53"/>
        <v>-9.0365632478566785E-2</v>
      </c>
      <c r="D403">
        <f t="shared" si="54"/>
        <v>-0.32625733485205904</v>
      </c>
      <c r="E403">
        <f t="shared" si="55"/>
        <v>9.0365632478566784</v>
      </c>
      <c r="F403" s="5">
        <f t="shared" si="48"/>
        <v>-8.846575208401912E-2</v>
      </c>
      <c r="G403">
        <f t="shared" si="49"/>
        <v>-0.32968247665055456</v>
      </c>
      <c r="H403" s="5">
        <f t="shared" si="50"/>
        <v>0.39130946458955668</v>
      </c>
      <c r="I403" s="5">
        <f t="shared" si="51"/>
        <v>0.10869053541044345</v>
      </c>
      <c r="J403" s="5">
        <f t="shared" si="52"/>
        <v>0.50000000000000011</v>
      </c>
    </row>
    <row r="404" spans="2:10" x14ac:dyDescent="0.3">
      <c r="B404">
        <v>3.94</v>
      </c>
      <c r="C404">
        <f t="shared" si="53"/>
        <v>-9.3176377664694485E-2</v>
      </c>
      <c r="D404">
        <f t="shared" si="54"/>
        <v>-0.2810745186127766</v>
      </c>
      <c r="E404">
        <f t="shared" si="55"/>
        <v>9.3176377664694492</v>
      </c>
      <c r="F404" s="5">
        <f t="shared" si="48"/>
        <v>-9.1538757939567061E-2</v>
      </c>
      <c r="G404">
        <f t="shared" si="49"/>
        <v>-0.28466258929488325</v>
      </c>
      <c r="H404" s="5">
        <f t="shared" si="50"/>
        <v>0.41896721025593259</v>
      </c>
      <c r="I404" s="5">
        <f t="shared" si="51"/>
        <v>8.1032789744067385E-2</v>
      </c>
      <c r="J404" s="5">
        <f t="shared" si="52"/>
        <v>0.5</v>
      </c>
    </row>
    <row r="405" spans="2:10" x14ac:dyDescent="0.3">
      <c r="B405">
        <v>3.95</v>
      </c>
      <c r="C405">
        <f t="shared" si="53"/>
        <v>-9.5521240962498824E-2</v>
      </c>
      <c r="D405">
        <f t="shared" si="54"/>
        <v>-0.23448632978042827</v>
      </c>
      <c r="E405">
        <f t="shared" si="55"/>
        <v>9.5521240962498819</v>
      </c>
      <c r="F405" s="5">
        <f t="shared" si="48"/>
        <v>-9.4154260679381443E-2</v>
      </c>
      <c r="G405">
        <f t="shared" si="49"/>
        <v>-0.23821998194096619</v>
      </c>
      <c r="H405" s="5">
        <f t="shared" si="50"/>
        <v>0.44325124020404572</v>
      </c>
      <c r="I405" s="5">
        <f t="shared" si="51"/>
        <v>5.6748759795954257E-2</v>
      </c>
      <c r="J405" s="5">
        <f t="shared" si="52"/>
        <v>0.5</v>
      </c>
    </row>
    <row r="406" spans="2:10" x14ac:dyDescent="0.3">
      <c r="B406">
        <v>3.96</v>
      </c>
      <c r="C406">
        <f t="shared" si="53"/>
        <v>-9.7388498055490588E-2</v>
      </c>
      <c r="D406">
        <f t="shared" si="54"/>
        <v>-0.18672570929917987</v>
      </c>
      <c r="E406">
        <f t="shared" si="55"/>
        <v>9.7388498055490587</v>
      </c>
      <c r="F406" s="5">
        <f t="shared" si="48"/>
        <v>-9.6299188237819133E-2</v>
      </c>
      <c r="G406">
        <f t="shared" si="49"/>
        <v>-0.19058677088626552</v>
      </c>
      <c r="H406" s="5">
        <f t="shared" si="50"/>
        <v>0.46367668276314611</v>
      </c>
      <c r="I406" s="5">
        <f t="shared" si="51"/>
        <v>3.6323317236853864E-2</v>
      </c>
      <c r="J406" s="5">
        <f t="shared" si="52"/>
        <v>0.5</v>
      </c>
    </row>
    <row r="407" spans="2:10" x14ac:dyDescent="0.3">
      <c r="B407">
        <v>3.97</v>
      </c>
      <c r="C407">
        <f t="shared" si="53"/>
        <v>-9.876881265820496E-2</v>
      </c>
      <c r="D407">
        <f t="shared" si="54"/>
        <v>-0.13803146027143345</v>
      </c>
      <c r="E407">
        <f t="shared" si="55"/>
        <v>9.8768812658204954</v>
      </c>
      <c r="F407" s="5">
        <f t="shared" si="48"/>
        <v>-9.7962820444942325E-2</v>
      </c>
      <c r="G407">
        <f t="shared" si="49"/>
        <v>-0.14200102296673608</v>
      </c>
      <c r="H407" s="5">
        <f t="shared" si="50"/>
        <v>0.47983570947640053</v>
      </c>
      <c r="I407" s="5">
        <f t="shared" si="51"/>
        <v>2.0164290523599509E-2</v>
      </c>
      <c r="J407" s="5">
        <f t="shared" si="52"/>
        <v>0.5</v>
      </c>
    </row>
    <row r="408" spans="2:10" x14ac:dyDescent="0.3">
      <c r="B408">
        <v>3.98</v>
      </c>
      <c r="C408">
        <f t="shared" si="53"/>
        <v>-9.9655283197628258E-2</v>
      </c>
      <c r="D408">
        <f t="shared" si="54"/>
        <v>-8.8647053942332021E-2</v>
      </c>
      <c r="E408">
        <f t="shared" si="55"/>
        <v>9.965528319762825</v>
      </c>
      <c r="F408" s="5">
        <f t="shared" si="48"/>
        <v>-9.9136842605038245E-2</v>
      </c>
      <c r="G408">
        <f t="shared" si="49"/>
        <v>-9.2705565718536026E-2</v>
      </c>
      <c r="H408" s="5">
        <f t="shared" si="50"/>
        <v>0.49140567808480634</v>
      </c>
      <c r="I408" s="5">
        <f t="shared" si="51"/>
        <v>8.5943219151938012E-3</v>
      </c>
      <c r="J408" s="5">
        <f t="shared" si="52"/>
        <v>0.50000000000000011</v>
      </c>
    </row>
    <row r="409" spans="2:10" x14ac:dyDescent="0.3">
      <c r="B409">
        <v>3.99</v>
      </c>
      <c r="C409">
        <f t="shared" si="53"/>
        <v>-0.10004347732106343</v>
      </c>
      <c r="D409">
        <f t="shared" si="54"/>
        <v>-3.8819412343516747E-2</v>
      </c>
      <c r="E409">
        <f t="shared" si="55"/>
        <v>10.004347732106343</v>
      </c>
      <c r="F409" s="5">
        <f t="shared" si="48"/>
        <v>-9.9815387052778273E-2</v>
      </c>
      <c r="G409">
        <f t="shared" si="49"/>
        <v>-4.2946773746151953E-2</v>
      </c>
      <c r="H409" s="5">
        <f t="shared" si="50"/>
        <v>0.49815557462479682</v>
      </c>
      <c r="I409" s="5">
        <f t="shared" si="51"/>
        <v>1.8444253752031667E-3</v>
      </c>
      <c r="J409" s="5">
        <f t="shared" si="52"/>
        <v>0.5</v>
      </c>
    </row>
    <row r="410" spans="2:10" x14ac:dyDescent="0.3">
      <c r="B410">
        <v>4</v>
      </c>
      <c r="C410">
        <f t="shared" si="53"/>
        <v>-9.993145405789329E-2</v>
      </c>
      <c r="D410">
        <f t="shared" si="54"/>
        <v>1.12023263170139E-2</v>
      </c>
      <c r="E410">
        <f t="shared" si="55"/>
        <v>9.9931454057893294</v>
      </c>
      <c r="F410" s="5">
        <f t="shared" si="48"/>
        <v>-9.9995062479322439E-2</v>
      </c>
      <c r="G410">
        <f t="shared" si="49"/>
        <v>7.0266626374283067E-3</v>
      </c>
      <c r="H410" s="5">
        <f t="shared" si="50"/>
        <v>0.49995062601217988</v>
      </c>
      <c r="I410" s="5">
        <f t="shared" si="51"/>
        <v>4.9373987820230924E-5</v>
      </c>
      <c r="J410" s="5">
        <f t="shared" si="52"/>
        <v>0.50000000000000011</v>
      </c>
    </row>
  </sheetData>
  <phoneticPr fontId="1" type="noConversion"/>
  <hyperlinks>
    <hyperlink ref="B1" r:id="rId1" location="gid=0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2"/>
  <sheetViews>
    <sheetView zoomScale="85" zoomScaleNormal="85" workbookViewId="0">
      <selection activeCell="I12" sqref="I12:I512"/>
    </sheetView>
  </sheetViews>
  <sheetFormatPr defaultRowHeight="16.5" x14ac:dyDescent="0.3"/>
  <cols>
    <col min="1" max="1" width="11.75" customWidth="1"/>
    <col min="2" max="2" width="12.375" customWidth="1"/>
  </cols>
  <sheetData>
    <row r="1" spans="1:9" x14ac:dyDescent="0.3">
      <c r="A1" t="s">
        <v>25</v>
      </c>
      <c r="B1" s="6"/>
    </row>
    <row r="3" spans="1:9" x14ac:dyDescent="0.3">
      <c r="B3" t="s">
        <v>3</v>
      </c>
      <c r="C3">
        <v>2</v>
      </c>
      <c r="D3" t="s">
        <v>4</v>
      </c>
    </row>
    <row r="4" spans="1:9" x14ac:dyDescent="0.3">
      <c r="B4" t="s">
        <v>5</v>
      </c>
      <c r="C4">
        <v>100</v>
      </c>
      <c r="D4" t="s">
        <v>6</v>
      </c>
    </row>
    <row r="5" spans="1:9" x14ac:dyDescent="0.3">
      <c r="B5" t="s">
        <v>13</v>
      </c>
      <c r="C5">
        <v>9.8000000000000007</v>
      </c>
      <c r="D5" t="s">
        <v>14</v>
      </c>
    </row>
    <row r="6" spans="1:9" x14ac:dyDescent="0.3">
      <c r="B6" s="1" t="s">
        <v>3</v>
      </c>
      <c r="C6">
        <v>1</v>
      </c>
      <c r="D6" t="s">
        <v>23</v>
      </c>
    </row>
    <row r="7" spans="1:9" x14ac:dyDescent="0.3">
      <c r="B7" s="3" t="s">
        <v>7</v>
      </c>
      <c r="C7">
        <v>0.1</v>
      </c>
      <c r="D7" t="s">
        <v>3</v>
      </c>
    </row>
    <row r="8" spans="1:9" x14ac:dyDescent="0.3">
      <c r="B8" s="3" t="s">
        <v>9</v>
      </c>
      <c r="C8">
        <v>0</v>
      </c>
      <c r="D8" t="s">
        <v>11</v>
      </c>
    </row>
    <row r="9" spans="1:9" x14ac:dyDescent="0.3">
      <c r="B9" t="s">
        <v>8</v>
      </c>
      <c r="C9" t="s">
        <v>24</v>
      </c>
    </row>
    <row r="10" spans="1:9" x14ac:dyDescent="0.3">
      <c r="A10" s="2"/>
    </row>
    <row r="11" spans="1:9" x14ac:dyDescent="0.3">
      <c r="B11" t="s">
        <v>0</v>
      </c>
      <c r="C11" t="s">
        <v>1</v>
      </c>
      <c r="D11" t="s">
        <v>2</v>
      </c>
      <c r="E11" t="s">
        <v>36</v>
      </c>
      <c r="F11" t="s">
        <v>37</v>
      </c>
      <c r="G11" t="s">
        <v>45</v>
      </c>
      <c r="H11" t="s">
        <v>46</v>
      </c>
      <c r="I11" t="s">
        <v>47</v>
      </c>
    </row>
    <row r="12" spans="1:9" x14ac:dyDescent="0.3">
      <c r="A12" t="s">
        <v>12</v>
      </c>
      <c r="B12">
        <v>0</v>
      </c>
      <c r="C12">
        <f>C7</f>
        <v>0.1</v>
      </c>
      <c r="D12">
        <f>C8</f>
        <v>0</v>
      </c>
      <c r="E12">
        <f>-$C$4*C12-(D12*$C$6)</f>
        <v>-10</v>
      </c>
      <c r="F12">
        <f>E12/$C$3</f>
        <v>-5</v>
      </c>
      <c r="G12">
        <f>(1/2)*$C$3*D12^2</f>
        <v>0</v>
      </c>
      <c r="H12">
        <f>(1/2)*$C$4*C12^2</f>
        <v>0.50000000000000011</v>
      </c>
      <c r="I12">
        <f>G12+H12</f>
        <v>0.50000000000000011</v>
      </c>
    </row>
    <row r="13" spans="1:9" x14ac:dyDescent="0.3">
      <c r="B13">
        <v>0.01</v>
      </c>
      <c r="C13">
        <f>C12+D13*(B13-B12)</f>
        <v>9.9500000000000005E-2</v>
      </c>
      <c r="D13">
        <f>D12+F12*(B13-B12)</f>
        <v>-0.05</v>
      </c>
      <c r="E13">
        <f>-$C$4*C13-(D13*$C$6)</f>
        <v>-9.9</v>
      </c>
      <c r="F13">
        <f>E13/$C$3</f>
        <v>-4.95</v>
      </c>
      <c r="G13">
        <f t="shared" ref="G13:G76" si="0">(1/2)*$C$3*D13^2</f>
        <v>2.5000000000000005E-3</v>
      </c>
      <c r="H13">
        <f t="shared" ref="H13:H76" si="1">(1/2)*$C$4*C13^2</f>
        <v>0.49501250000000008</v>
      </c>
      <c r="I13">
        <f t="shared" ref="I13:I76" si="2">G13+H13</f>
        <v>0.49751250000000008</v>
      </c>
    </row>
    <row r="14" spans="1:9" x14ac:dyDescent="0.3">
      <c r="B14">
        <v>0.02</v>
      </c>
      <c r="C14">
        <f t="shared" ref="C14:C77" si="3">C13+D14*(B14-B13)</f>
        <v>9.8505000000000009E-2</v>
      </c>
      <c r="D14">
        <f t="shared" ref="D14:D77" si="4">D13+F13*(B14-B13)</f>
        <v>-9.9500000000000005E-2</v>
      </c>
      <c r="E14">
        <f t="shared" ref="E14:E77" si="5">-$C$4*C14-(D14*$C$6)</f>
        <v>-9.7509999999999994</v>
      </c>
      <c r="F14">
        <f t="shared" ref="F14:F77" si="6">E14/$C$3</f>
        <v>-4.8754999999999997</v>
      </c>
      <c r="G14">
        <f t="shared" si="0"/>
        <v>9.9002500000000011E-3</v>
      </c>
      <c r="H14">
        <f t="shared" si="1"/>
        <v>0.48516175125000005</v>
      </c>
      <c r="I14">
        <f t="shared" si="2"/>
        <v>0.49506200125000005</v>
      </c>
    </row>
    <row r="15" spans="1:9" x14ac:dyDescent="0.3">
      <c r="B15">
        <v>0.03</v>
      </c>
      <c r="C15">
        <f t="shared" si="3"/>
        <v>9.702245000000001E-2</v>
      </c>
      <c r="D15">
        <f t="shared" si="4"/>
        <v>-0.148255</v>
      </c>
      <c r="E15">
        <f t="shared" si="5"/>
        <v>-9.5539900000000006</v>
      </c>
      <c r="F15">
        <f t="shared" si="6"/>
        <v>-4.7769950000000003</v>
      </c>
      <c r="G15">
        <f t="shared" si="0"/>
        <v>2.1979545024999998E-2</v>
      </c>
      <c r="H15">
        <f t="shared" si="1"/>
        <v>0.47066779020012506</v>
      </c>
      <c r="I15">
        <f t="shared" si="2"/>
        <v>0.49264733522512505</v>
      </c>
    </row>
    <row r="16" spans="1:9" x14ac:dyDescent="0.3">
      <c r="B16">
        <v>0.04</v>
      </c>
      <c r="C16">
        <f t="shared" si="3"/>
        <v>9.5062200500000013E-2</v>
      </c>
      <c r="D16">
        <f t="shared" si="4"/>
        <v>-0.19602495</v>
      </c>
      <c r="E16">
        <f t="shared" si="5"/>
        <v>-9.3101951000000014</v>
      </c>
      <c r="F16">
        <f t="shared" si="6"/>
        <v>-4.6550975500000007</v>
      </c>
      <c r="G16">
        <f t="shared" si="0"/>
        <v>3.8425781022502499E-2</v>
      </c>
      <c r="H16">
        <f t="shared" si="1"/>
        <v>0.45184109819511015</v>
      </c>
      <c r="I16">
        <f t="shared" si="2"/>
        <v>0.49026687921761264</v>
      </c>
    </row>
    <row r="17" spans="2:9" x14ac:dyDescent="0.3">
      <c r="B17">
        <v>0.05</v>
      </c>
      <c r="C17">
        <f t="shared" si="3"/>
        <v>9.2636441245000006E-2</v>
      </c>
      <c r="D17">
        <f t="shared" si="4"/>
        <v>-0.24257592550000001</v>
      </c>
      <c r="E17">
        <f t="shared" si="5"/>
        <v>-9.0210681990000001</v>
      </c>
      <c r="F17">
        <f t="shared" si="6"/>
        <v>-4.5105340995000001</v>
      </c>
      <c r="G17">
        <f t="shared" si="0"/>
        <v>5.8843079632181557E-2</v>
      </c>
      <c r="H17">
        <f t="shared" si="1"/>
        <v>0.42907551232691693</v>
      </c>
      <c r="I17">
        <f t="shared" si="2"/>
        <v>0.48791859195909848</v>
      </c>
    </row>
    <row r="18" spans="2:9" x14ac:dyDescent="0.3">
      <c r="B18">
        <v>0.06</v>
      </c>
      <c r="C18">
        <f t="shared" si="3"/>
        <v>8.9759628580050002E-2</v>
      </c>
      <c r="D18">
        <f t="shared" si="4"/>
        <v>-0.28768126649499998</v>
      </c>
      <c r="E18">
        <f t="shared" si="5"/>
        <v>-8.68828159151</v>
      </c>
      <c r="F18">
        <f t="shared" si="6"/>
        <v>-4.344140795755</v>
      </c>
      <c r="G18">
        <f t="shared" si="0"/>
        <v>8.2760511092167199E-2</v>
      </c>
      <c r="H18">
        <f t="shared" si="1"/>
        <v>0.40283954614142642</v>
      </c>
      <c r="I18">
        <f t="shared" si="2"/>
        <v>0.48560005723359362</v>
      </c>
    </row>
    <row r="19" spans="2:9" x14ac:dyDescent="0.3">
      <c r="B19">
        <v>7.0000000000000007E-2</v>
      </c>
      <c r="C19">
        <f t="shared" si="3"/>
        <v>8.6448401835524505E-2</v>
      </c>
      <c r="D19">
        <f t="shared" si="4"/>
        <v>-0.33112267445255</v>
      </c>
      <c r="E19">
        <f t="shared" si="5"/>
        <v>-8.3137175090999005</v>
      </c>
      <c r="F19">
        <f t="shared" si="6"/>
        <v>-4.1568587545499502</v>
      </c>
      <c r="G19">
        <f t="shared" si="0"/>
        <v>0.10964222553660941</v>
      </c>
      <c r="H19">
        <f t="shared" si="1"/>
        <v>0.37366630899581582</v>
      </c>
      <c r="I19">
        <f t="shared" si="2"/>
        <v>0.48330853453242523</v>
      </c>
    </row>
    <row r="20" spans="2:9" x14ac:dyDescent="0.3">
      <c r="B20">
        <v>0.08</v>
      </c>
      <c r="C20">
        <f t="shared" si="3"/>
        <v>8.2721489215544008E-2</v>
      </c>
      <c r="D20">
        <f t="shared" si="4"/>
        <v>-0.37269126199804947</v>
      </c>
      <c r="E20">
        <f t="shared" si="5"/>
        <v>-7.8994576595563508</v>
      </c>
      <c r="F20">
        <f t="shared" si="6"/>
        <v>-3.9497288297781754</v>
      </c>
      <c r="G20">
        <f t="shared" si="0"/>
        <v>0.13889877676969875</v>
      </c>
      <c r="H20">
        <f t="shared" si="1"/>
        <v>0.34214223890186818</v>
      </c>
      <c r="I20">
        <f t="shared" si="2"/>
        <v>0.48104101567156693</v>
      </c>
    </row>
    <row r="21" spans="2:9" x14ac:dyDescent="0.3">
      <c r="B21">
        <v>0.09</v>
      </c>
      <c r="C21">
        <f t="shared" si="3"/>
        <v>7.8599603712585703E-2</v>
      </c>
      <c r="D21">
        <f t="shared" si="4"/>
        <v>-0.41218855029583124</v>
      </c>
      <c r="E21">
        <f t="shared" si="5"/>
        <v>-7.447771820962739</v>
      </c>
      <c r="F21">
        <f t="shared" si="6"/>
        <v>-3.7238859104813695</v>
      </c>
      <c r="G21">
        <f t="shared" si="0"/>
        <v>0.16989940099497899</v>
      </c>
      <c r="H21">
        <f t="shared" si="1"/>
        <v>0.30889488518877578</v>
      </c>
      <c r="I21">
        <f t="shared" si="2"/>
        <v>0.47879428618375475</v>
      </c>
    </row>
    <row r="22" spans="2:9" x14ac:dyDescent="0.3">
      <c r="B22">
        <v>0.1</v>
      </c>
      <c r="C22">
        <f t="shared" si="3"/>
        <v>7.4105329618579255E-2</v>
      </c>
      <c r="D22">
        <f t="shared" si="4"/>
        <v>-0.44942740940064496</v>
      </c>
      <c r="E22">
        <f t="shared" si="5"/>
        <v>-6.9611055524572807</v>
      </c>
      <c r="F22">
        <f t="shared" si="6"/>
        <v>-3.4805527762286403</v>
      </c>
      <c r="G22">
        <f t="shared" si="0"/>
        <v>0.20198499632057493</v>
      </c>
      <c r="H22">
        <f t="shared" si="1"/>
        <v>0.27457999389391397</v>
      </c>
      <c r="I22">
        <f t="shared" si="2"/>
        <v>0.47656499021448889</v>
      </c>
    </row>
    <row r="23" spans="2:9" x14ac:dyDescent="0.3">
      <c r="B23">
        <v>0.11</v>
      </c>
      <c r="C23">
        <f t="shared" si="3"/>
        <v>6.9263000246949938E-2</v>
      </c>
      <c r="D23">
        <f t="shared" si="4"/>
        <v>-0.48423293716293137</v>
      </c>
      <c r="E23">
        <f t="shared" si="5"/>
        <v>-6.4420670875320623</v>
      </c>
      <c r="F23">
        <f t="shared" si="6"/>
        <v>-3.2210335437660311</v>
      </c>
      <c r="G23">
        <f t="shared" si="0"/>
        <v>0.23448153743343944</v>
      </c>
      <c r="H23">
        <f t="shared" si="1"/>
        <v>0.23986816016044935</v>
      </c>
      <c r="I23">
        <f t="shared" si="2"/>
        <v>0.47434969759388879</v>
      </c>
    </row>
    <row r="24" spans="2:9" x14ac:dyDescent="0.3">
      <c r="B24">
        <v>0.12</v>
      </c>
      <c r="C24">
        <f t="shared" si="3"/>
        <v>6.4098567520944019E-2</v>
      </c>
      <c r="D24">
        <f t="shared" si="4"/>
        <v>-0.51644327260059164</v>
      </c>
      <c r="E24">
        <f t="shared" si="5"/>
        <v>-5.8934134794938107</v>
      </c>
      <c r="F24">
        <f t="shared" si="6"/>
        <v>-2.9467067397469053</v>
      </c>
      <c r="G24">
        <f t="shared" si="0"/>
        <v>0.26671365381440904</v>
      </c>
      <c r="H24">
        <f t="shared" si="1"/>
        <v>0.20543131791185099</v>
      </c>
      <c r="I24">
        <f t="shared" si="2"/>
        <v>0.47214497172626002</v>
      </c>
    </row>
    <row r="25" spans="2:9" x14ac:dyDescent="0.3">
      <c r="B25">
        <v>0.13</v>
      </c>
      <c r="C25">
        <f t="shared" si="3"/>
        <v>5.8639464120963408E-2</v>
      </c>
      <c r="D25">
        <f t="shared" si="4"/>
        <v>-0.54591033999806071</v>
      </c>
      <c r="E25">
        <f t="shared" si="5"/>
        <v>-5.3180360720982796</v>
      </c>
      <c r="F25">
        <f t="shared" si="6"/>
        <v>-2.6590180360491398</v>
      </c>
      <c r="G25">
        <f t="shared" si="0"/>
        <v>0.29801809931679824</v>
      </c>
      <c r="H25">
        <f t="shared" si="1"/>
        <v>0.17192933761968773</v>
      </c>
      <c r="I25">
        <f t="shared" si="2"/>
        <v>0.469947436936486</v>
      </c>
    </row>
    <row r="26" spans="2:9" x14ac:dyDescent="0.3">
      <c r="B26">
        <v>0.14000000000000001</v>
      </c>
      <c r="C26">
        <f t="shared" si="3"/>
        <v>5.291445891737788E-2</v>
      </c>
      <c r="D26">
        <f t="shared" si="4"/>
        <v>-0.57250052035855215</v>
      </c>
      <c r="E26">
        <f t="shared" si="5"/>
        <v>-4.7189453713792355</v>
      </c>
      <c r="F26">
        <f t="shared" si="6"/>
        <v>-2.3594726856896178</v>
      </c>
      <c r="G26">
        <f t="shared" si="0"/>
        <v>0.32775684581081299</v>
      </c>
      <c r="H26">
        <f t="shared" si="1"/>
        <v>0.13999699812594357</v>
      </c>
      <c r="I26">
        <f t="shared" si="2"/>
        <v>0.46775384393675656</v>
      </c>
    </row>
    <row r="27" spans="2:9" x14ac:dyDescent="0.3">
      <c r="B27">
        <v>0.15</v>
      </c>
      <c r="C27">
        <f t="shared" si="3"/>
        <v>4.6953506445223406E-2</v>
      </c>
      <c r="D27">
        <f t="shared" si="4"/>
        <v>-0.59609524721544827</v>
      </c>
      <c r="E27">
        <f t="shared" si="5"/>
        <v>-4.0992553973068926</v>
      </c>
      <c r="F27">
        <f t="shared" si="6"/>
        <v>-2.0496276986534463</v>
      </c>
      <c r="G27">
        <f t="shared" si="0"/>
        <v>0.35532954375284637</v>
      </c>
      <c r="H27">
        <f t="shared" si="1"/>
        <v>0.11023158837508179</v>
      </c>
      <c r="I27">
        <f t="shared" si="2"/>
        <v>0.46556113212792816</v>
      </c>
    </row>
    <row r="28" spans="2:9" x14ac:dyDescent="0.3">
      <c r="B28">
        <v>0.16</v>
      </c>
      <c r="C28">
        <f t="shared" si="3"/>
        <v>4.0787591203203577E-2</v>
      </c>
      <c r="D28">
        <f t="shared" si="4"/>
        <v>-0.61659152420198271</v>
      </c>
      <c r="E28">
        <f t="shared" si="5"/>
        <v>-3.4621675961183751</v>
      </c>
      <c r="F28">
        <f t="shared" si="6"/>
        <v>-1.7310837980591876</v>
      </c>
      <c r="G28">
        <f t="shared" si="0"/>
        <v>0.38018510771772424</v>
      </c>
      <c r="H28">
        <f t="shared" si="1"/>
        <v>8.3181379807982486E-2</v>
      </c>
      <c r="I28">
        <f t="shared" si="2"/>
        <v>0.46336648752570675</v>
      </c>
    </row>
    <row r="29" spans="2:9" x14ac:dyDescent="0.3">
      <c r="B29">
        <v>0.17</v>
      </c>
      <c r="C29">
        <f t="shared" si="3"/>
        <v>3.4448567581377827E-2</v>
      </c>
      <c r="D29">
        <f t="shared" si="4"/>
        <v>-0.63390236218257456</v>
      </c>
      <c r="E29">
        <f t="shared" si="5"/>
        <v>-2.8109543959552084</v>
      </c>
      <c r="F29">
        <f t="shared" si="6"/>
        <v>-1.4054771979776042</v>
      </c>
      <c r="G29">
        <f t="shared" si="0"/>
        <v>0.40183220478064796</v>
      </c>
      <c r="H29">
        <f t="shared" si="1"/>
        <v>5.9335190420437771E-2</v>
      </c>
      <c r="I29">
        <f t="shared" si="2"/>
        <v>0.46116739520108574</v>
      </c>
    </row>
    <row r="30" spans="2:9" x14ac:dyDescent="0.3">
      <c r="B30">
        <v>0.18</v>
      </c>
      <c r="C30">
        <f t="shared" si="3"/>
        <v>2.7968996239754334E-2</v>
      </c>
      <c r="D30">
        <f t="shared" si="4"/>
        <v>-0.64795713416235057</v>
      </c>
      <c r="E30">
        <f t="shared" si="5"/>
        <v>-2.1489424898130829</v>
      </c>
      <c r="F30">
        <f t="shared" si="6"/>
        <v>-1.0744712449065414</v>
      </c>
      <c r="G30">
        <f t="shared" si="0"/>
        <v>0.4198484477118864</v>
      </c>
      <c r="H30">
        <f t="shared" si="1"/>
        <v>3.9113237532969601E-2</v>
      </c>
      <c r="I30">
        <f t="shared" si="2"/>
        <v>0.45896168524485598</v>
      </c>
    </row>
    <row r="31" spans="2:9" x14ac:dyDescent="0.3">
      <c r="B31">
        <v>0.19</v>
      </c>
      <c r="C31">
        <f t="shared" si="3"/>
        <v>2.1381977773640169E-2</v>
      </c>
      <c r="D31">
        <f t="shared" si="4"/>
        <v>-0.65870184661141595</v>
      </c>
      <c r="E31">
        <f t="shared" si="5"/>
        <v>-1.4794959307526012</v>
      </c>
      <c r="F31">
        <f t="shared" si="6"/>
        <v>-0.73974796537630061</v>
      </c>
      <c r="G31">
        <f t="shared" si="0"/>
        <v>0.43388812272928934</v>
      </c>
      <c r="H31">
        <f t="shared" si="1"/>
        <v>2.2859448675622108E-2</v>
      </c>
      <c r="I31">
        <f t="shared" si="2"/>
        <v>0.45674757140491146</v>
      </c>
    </row>
    <row r="32" spans="2:9" x14ac:dyDescent="0.3">
      <c r="B32">
        <v>0.2</v>
      </c>
      <c r="C32">
        <f t="shared" si="3"/>
        <v>1.4720984510988373E-2</v>
      </c>
      <c r="D32">
        <f t="shared" si="4"/>
        <v>-0.66609932626517898</v>
      </c>
      <c r="E32">
        <f t="shared" si="5"/>
        <v>-0.80599912483365832</v>
      </c>
      <c r="F32">
        <f t="shared" si="6"/>
        <v>-0.40299956241682916</v>
      </c>
      <c r="G32">
        <f t="shared" si="0"/>
        <v>0.44368831245092538</v>
      </c>
      <c r="H32">
        <f t="shared" si="1"/>
        <v>1.0835369248637979E-2</v>
      </c>
      <c r="I32">
        <f t="shared" si="2"/>
        <v>0.45452368169956336</v>
      </c>
    </row>
    <row r="33" spans="2:9" x14ac:dyDescent="0.3">
      <c r="B33">
        <v>0.21</v>
      </c>
      <c r="C33">
        <f t="shared" si="3"/>
        <v>8.0196912920949132E-3</v>
      </c>
      <c r="D33">
        <f t="shared" si="4"/>
        <v>-0.67012932188934726</v>
      </c>
      <c r="E33">
        <f t="shared" si="5"/>
        <v>-0.131839807320144</v>
      </c>
      <c r="F33">
        <f t="shared" si="6"/>
        <v>-6.5919903660071999E-2</v>
      </c>
      <c r="G33">
        <f t="shared" si="0"/>
        <v>0.44907330805587642</v>
      </c>
      <c r="H33">
        <f t="shared" si="1"/>
        <v>3.2157724210251492E-3</v>
      </c>
      <c r="I33">
        <f t="shared" si="2"/>
        <v>0.45228908047690158</v>
      </c>
    </row>
    <row r="34" spans="2:9" x14ac:dyDescent="0.3">
      <c r="B34">
        <v>0.22</v>
      </c>
      <c r="C34">
        <f t="shared" si="3"/>
        <v>1.3118060828354273E-3</v>
      </c>
      <c r="D34">
        <f t="shared" si="4"/>
        <v>-0.67078852092594798</v>
      </c>
      <c r="E34">
        <f t="shared" si="5"/>
        <v>0.53960791264240526</v>
      </c>
      <c r="F34">
        <f t="shared" si="6"/>
        <v>0.26980395632120263</v>
      </c>
      <c r="G34">
        <f t="shared" si="0"/>
        <v>0.44995723980602098</v>
      </c>
      <c r="H34">
        <f t="shared" si="1"/>
        <v>8.6041759948201398E-5</v>
      </c>
      <c r="I34">
        <f t="shared" si="2"/>
        <v>0.45004328156596918</v>
      </c>
    </row>
    <row r="35" spans="2:9" x14ac:dyDescent="0.3">
      <c r="B35">
        <v>0.23</v>
      </c>
      <c r="C35">
        <f t="shared" si="3"/>
        <v>-5.3690987307919383E-3</v>
      </c>
      <c r="D35">
        <f t="shared" si="4"/>
        <v>-0.66809048136273597</v>
      </c>
      <c r="E35">
        <f t="shared" si="5"/>
        <v>1.2050003544419297</v>
      </c>
      <c r="F35">
        <f t="shared" si="6"/>
        <v>0.60250017722096483</v>
      </c>
      <c r="G35">
        <f t="shared" si="0"/>
        <v>0.44634489128749227</v>
      </c>
      <c r="H35">
        <f t="shared" si="1"/>
        <v>1.4413610590495801E-3</v>
      </c>
      <c r="I35">
        <f t="shared" si="2"/>
        <v>0.44778625234654185</v>
      </c>
    </row>
    <row r="36" spans="2:9" x14ac:dyDescent="0.3">
      <c r="B36">
        <v>0.24</v>
      </c>
      <c r="C36">
        <f t="shared" si="3"/>
        <v>-1.1989753526697188E-2</v>
      </c>
      <c r="D36">
        <f t="shared" si="4"/>
        <v>-0.66206547959052631</v>
      </c>
      <c r="E36">
        <f t="shared" si="5"/>
        <v>1.8610408322602452</v>
      </c>
      <c r="F36">
        <f t="shared" si="6"/>
        <v>0.9305204161301226</v>
      </c>
      <c r="G36">
        <f t="shared" si="0"/>
        <v>0.43833069926543361</v>
      </c>
      <c r="H36">
        <f t="shared" si="1"/>
        <v>7.1877094815473832E-3</v>
      </c>
      <c r="I36">
        <f t="shared" si="2"/>
        <v>0.44551840874698101</v>
      </c>
    </row>
    <row r="37" spans="2:9" x14ac:dyDescent="0.3">
      <c r="B37">
        <v>0.25</v>
      </c>
      <c r="C37">
        <f t="shared" si="3"/>
        <v>-1.8517356280989446E-2</v>
      </c>
      <c r="D37">
        <f t="shared" si="4"/>
        <v>-0.6527602754292251</v>
      </c>
      <c r="E37">
        <f t="shared" si="5"/>
        <v>2.5044959035281695</v>
      </c>
      <c r="F37">
        <f t="shared" si="6"/>
        <v>1.2522479517640848</v>
      </c>
      <c r="G37">
        <f t="shared" si="0"/>
        <v>0.42609597717843783</v>
      </c>
      <c r="H37">
        <f t="shared" si="1"/>
        <v>1.7144624181854962E-2</v>
      </c>
      <c r="I37">
        <f t="shared" si="2"/>
        <v>0.44324060136029281</v>
      </c>
    </row>
    <row r="38" spans="2:9" x14ac:dyDescent="0.3">
      <c r="B38">
        <v>0.26</v>
      </c>
      <c r="C38">
        <f t="shared" si="3"/>
        <v>-2.4919734240105296E-2</v>
      </c>
      <c r="D38">
        <f t="shared" si="4"/>
        <v>-0.64023779591158425</v>
      </c>
      <c r="E38">
        <f t="shared" si="5"/>
        <v>3.1322112199221137</v>
      </c>
      <c r="F38">
        <f t="shared" si="6"/>
        <v>1.5661056099610569</v>
      </c>
      <c r="G38">
        <f t="shared" si="0"/>
        <v>0.40990443531372339</v>
      </c>
      <c r="H38">
        <f t="shared" si="1"/>
        <v>3.1049657729873812E-2</v>
      </c>
      <c r="I38">
        <f t="shared" si="2"/>
        <v>0.44095409304359723</v>
      </c>
    </row>
    <row r="39" spans="2:9" x14ac:dyDescent="0.3">
      <c r="B39">
        <v>0.27</v>
      </c>
      <c r="C39">
        <f t="shared" si="3"/>
        <v>-3.1165501638225037E-2</v>
      </c>
      <c r="D39">
        <f t="shared" si="4"/>
        <v>-0.6245767398119737</v>
      </c>
      <c r="E39">
        <f t="shared" si="5"/>
        <v>3.7411269036344774</v>
      </c>
      <c r="F39">
        <f t="shared" si="6"/>
        <v>1.8705634518172387</v>
      </c>
      <c r="G39">
        <f t="shared" si="0"/>
        <v>0.39009610391415389</v>
      </c>
      <c r="H39">
        <f t="shared" si="1"/>
        <v>4.8564424618110377E-2</v>
      </c>
      <c r="I39">
        <f t="shared" si="2"/>
        <v>0.43866052853226428</v>
      </c>
    </row>
    <row r="40" spans="2:9" x14ac:dyDescent="0.3">
      <c r="B40">
        <v>0.28000000000000003</v>
      </c>
      <c r="C40">
        <f t="shared" si="3"/>
        <v>-3.7224212691163057E-2</v>
      </c>
      <c r="D40">
        <f t="shared" si="4"/>
        <v>-0.60587110529380128</v>
      </c>
      <c r="E40">
        <f t="shared" si="5"/>
        <v>4.3282923744101076</v>
      </c>
      <c r="F40">
        <f t="shared" si="6"/>
        <v>2.1641461872050538</v>
      </c>
      <c r="G40">
        <f t="shared" si="0"/>
        <v>0.36707979622993242</v>
      </c>
      <c r="H40">
        <f t="shared" si="1"/>
        <v>6.9282100523847229E-2</v>
      </c>
      <c r="I40">
        <f t="shared" si="2"/>
        <v>0.43636189675377968</v>
      </c>
    </row>
    <row r="41" spans="2:9" x14ac:dyDescent="0.3">
      <c r="B41">
        <v>0.28999999999999998</v>
      </c>
      <c r="C41">
        <f t="shared" si="3"/>
        <v>-4.3066509125380542E-2</v>
      </c>
      <c r="D41">
        <f t="shared" si="4"/>
        <v>-0.58422964342175088</v>
      </c>
      <c r="E41">
        <f t="shared" si="5"/>
        <v>4.8908805559598054</v>
      </c>
      <c r="F41">
        <f t="shared" si="6"/>
        <v>2.4454402779799027</v>
      </c>
      <c r="G41">
        <f t="shared" si="0"/>
        <v>0.34132427625270617</v>
      </c>
      <c r="H41">
        <f t="shared" si="1"/>
        <v>9.2736210412324271E-2</v>
      </c>
      <c r="I41">
        <f t="shared" si="2"/>
        <v>0.43406048666503044</v>
      </c>
    </row>
    <row r="42" spans="2:9" x14ac:dyDescent="0.3">
      <c r="B42">
        <v>0.3</v>
      </c>
      <c r="C42">
        <f t="shared" si="3"/>
        <v>-4.8664261531800063E-2</v>
      </c>
      <c r="D42">
        <f t="shared" si="4"/>
        <v>-0.55977524064195183</v>
      </c>
      <c r="E42">
        <f t="shared" si="5"/>
        <v>5.426201393821958</v>
      </c>
      <c r="F42">
        <f t="shared" si="6"/>
        <v>2.713100696910979</v>
      </c>
      <c r="G42">
        <f t="shared" si="0"/>
        <v>0.31334832003575508</v>
      </c>
      <c r="H42">
        <f t="shared" si="1"/>
        <v>0.11841051752177177</v>
      </c>
      <c r="I42">
        <f t="shared" si="2"/>
        <v>0.43175883755752686</v>
      </c>
    </row>
    <row r="43" spans="2:9" x14ac:dyDescent="0.3">
      <c r="B43">
        <v>0.31</v>
      </c>
      <c r="C43">
        <f t="shared" si="3"/>
        <v>-5.3990703868528486E-2</v>
      </c>
      <c r="D43">
        <f t="shared" si="4"/>
        <v>-0.53264423367284197</v>
      </c>
      <c r="E43">
        <f t="shared" si="5"/>
        <v>5.9317146205256908</v>
      </c>
      <c r="F43">
        <f t="shared" si="6"/>
        <v>2.9658573102628454</v>
      </c>
      <c r="G43">
        <f t="shared" si="0"/>
        <v>0.28370987966492905</v>
      </c>
      <c r="H43">
        <f t="shared" si="1"/>
        <v>0.14574980521095685</v>
      </c>
      <c r="I43">
        <f t="shared" si="2"/>
        <v>0.42945968487588593</v>
      </c>
    </row>
    <row r="44" spans="2:9" x14ac:dyDescent="0.3">
      <c r="B44">
        <v>0.32</v>
      </c>
      <c r="C44">
        <f t="shared" si="3"/>
        <v>-5.9020560474230627E-2</v>
      </c>
      <c r="D44">
        <f t="shared" si="4"/>
        <v>-0.50298566057021354</v>
      </c>
      <c r="E44">
        <f t="shared" si="5"/>
        <v>6.4050417079932762</v>
      </c>
      <c r="F44">
        <f t="shared" si="6"/>
        <v>3.2025208539966381</v>
      </c>
      <c r="G44">
        <f t="shared" si="0"/>
        <v>0.25299457473925407</v>
      </c>
      <c r="H44">
        <f t="shared" si="1"/>
        <v>0.17417132793461573</v>
      </c>
      <c r="I44">
        <f t="shared" si="2"/>
        <v>0.42716590267386978</v>
      </c>
    </row>
    <row r="45" spans="2:9" x14ac:dyDescent="0.3">
      <c r="B45">
        <v>0.33</v>
      </c>
      <c r="C45">
        <f t="shared" si="3"/>
        <v>-6.3730164994533101E-2</v>
      </c>
      <c r="D45">
        <f t="shared" si="4"/>
        <v>-0.47096045203024711</v>
      </c>
      <c r="E45">
        <f t="shared" si="5"/>
        <v>6.8439769514835573</v>
      </c>
      <c r="F45">
        <f t="shared" si="6"/>
        <v>3.4219884757417787</v>
      </c>
      <c r="G45">
        <f t="shared" si="0"/>
        <v>0.22180374737653469</v>
      </c>
      <c r="H45">
        <f t="shared" si="1"/>
        <v>0.20307669651152058</v>
      </c>
      <c r="I45">
        <f t="shared" si="2"/>
        <v>0.42488044388805524</v>
      </c>
    </row>
    <row r="46" spans="2:9" x14ac:dyDescent="0.3">
      <c r="B46">
        <v>0.34</v>
      </c>
      <c r="C46">
        <f t="shared" si="3"/>
        <v>-6.8097570667261395E-2</v>
      </c>
      <c r="D46">
        <f t="shared" si="4"/>
        <v>-0.43674056727282928</v>
      </c>
      <c r="E46">
        <f t="shared" si="5"/>
        <v>7.2464976339989686</v>
      </c>
      <c r="F46">
        <f t="shared" si="6"/>
        <v>3.6232488169994843</v>
      </c>
      <c r="G46">
        <f t="shared" si="0"/>
        <v>0.19074232310179273</v>
      </c>
      <c r="H46">
        <f t="shared" si="1"/>
        <v>0.23186395653913297</v>
      </c>
      <c r="I46">
        <f t="shared" si="2"/>
        <v>0.42260627964092567</v>
      </c>
    </row>
    <row r="47" spans="2:9" x14ac:dyDescent="0.3">
      <c r="B47">
        <v>0.35000000000000003</v>
      </c>
      <c r="C47">
        <f t="shared" si="3"/>
        <v>-7.2102651458289743E-2</v>
      </c>
      <c r="D47">
        <f t="shared" si="4"/>
        <v>-0.40050807910283442</v>
      </c>
      <c r="E47">
        <f t="shared" si="5"/>
        <v>7.6107732249318092</v>
      </c>
      <c r="F47">
        <f t="shared" si="6"/>
        <v>3.8053866124659046</v>
      </c>
      <c r="G47">
        <f t="shared" si="0"/>
        <v>0.16040672142664228</v>
      </c>
      <c r="H47">
        <f t="shared" si="1"/>
        <v>0.25993961736578058</v>
      </c>
      <c r="I47">
        <f t="shared" si="2"/>
        <v>0.42034633879242289</v>
      </c>
    </row>
    <row r="48" spans="2:9" x14ac:dyDescent="0.3">
      <c r="B48">
        <v>0.36</v>
      </c>
      <c r="C48">
        <f t="shared" si="3"/>
        <v>-7.5727193588071479E-2</v>
      </c>
      <c r="D48">
        <f t="shared" si="4"/>
        <v>-0.36245421297817554</v>
      </c>
      <c r="E48">
        <f t="shared" si="5"/>
        <v>7.9351735717853229</v>
      </c>
      <c r="F48">
        <f t="shared" si="6"/>
        <v>3.9675867858926614</v>
      </c>
      <c r="G48">
        <f t="shared" si="0"/>
        <v>0.13137305650562864</v>
      </c>
      <c r="H48">
        <f t="shared" si="1"/>
        <v>0.28673039243626269</v>
      </c>
      <c r="I48">
        <f t="shared" si="2"/>
        <v>0.41810344894189133</v>
      </c>
    </row>
    <row r="49" spans="2:9" x14ac:dyDescent="0.3">
      <c r="B49">
        <v>0.37</v>
      </c>
      <c r="C49">
        <f t="shared" si="3"/>
        <v>-7.8954977039263977E-2</v>
      </c>
      <c r="D49">
        <f t="shared" si="4"/>
        <v>-0.32277834511924891</v>
      </c>
      <c r="E49">
        <f t="shared" si="5"/>
        <v>8.218276049045647</v>
      </c>
      <c r="F49">
        <f t="shared" si="6"/>
        <v>4.1091380245228235</v>
      </c>
      <c r="G49">
        <f t="shared" si="0"/>
        <v>0.10418586007792095</v>
      </c>
      <c r="H49">
        <f t="shared" si="1"/>
        <v>0.31169441996353509</v>
      </c>
      <c r="I49">
        <f t="shared" si="2"/>
        <v>0.41588028004145605</v>
      </c>
    </row>
    <row r="50" spans="2:9" x14ac:dyDescent="0.3">
      <c r="B50">
        <v>0.38</v>
      </c>
      <c r="C50">
        <f t="shared" si="3"/>
        <v>-8.1771846688004191E-2</v>
      </c>
      <c r="D50">
        <f t="shared" si="4"/>
        <v>-0.28168696487402062</v>
      </c>
      <c r="E50">
        <f t="shared" si="5"/>
        <v>8.4588716336744394</v>
      </c>
      <c r="F50">
        <f t="shared" si="6"/>
        <v>4.2294358168372197</v>
      </c>
      <c r="G50">
        <f t="shared" si="0"/>
        <v>7.9347546179937722E-2</v>
      </c>
      <c r="H50">
        <f t="shared" si="1"/>
        <v>0.33433174553832307</v>
      </c>
      <c r="I50">
        <f t="shared" si="2"/>
        <v>0.41367929171826079</v>
      </c>
    </row>
    <row r="51" spans="2:9" x14ac:dyDescent="0.3">
      <c r="B51">
        <v>0.39</v>
      </c>
      <c r="C51">
        <f t="shared" si="3"/>
        <v>-8.416577275506068E-2</v>
      </c>
      <c r="D51">
        <f t="shared" si="4"/>
        <v>-0.23939260670564838</v>
      </c>
      <c r="E51">
        <f t="shared" si="5"/>
        <v>8.6559698822117159</v>
      </c>
      <c r="F51">
        <f t="shared" si="6"/>
        <v>4.327984941105858</v>
      </c>
      <c r="G51">
        <f t="shared" si="0"/>
        <v>5.7308820145325248E-2</v>
      </c>
      <c r="H51">
        <f t="shared" si="1"/>
        <v>0.35419386517282575</v>
      </c>
      <c r="I51">
        <f t="shared" si="2"/>
        <v>0.41150268531815098</v>
      </c>
    </row>
    <row r="52" spans="2:9" x14ac:dyDescent="0.3">
      <c r="B52">
        <v>0.4</v>
      </c>
      <c r="C52">
        <f t="shared" si="3"/>
        <v>-8.6126900328006586E-2</v>
      </c>
      <c r="D52">
        <f t="shared" si="4"/>
        <v>-0.19611275729458977</v>
      </c>
      <c r="E52">
        <f t="shared" si="5"/>
        <v>8.8088027900952479</v>
      </c>
      <c r="F52">
        <f t="shared" si="6"/>
        <v>4.404401395047624</v>
      </c>
      <c r="G52">
        <f t="shared" si="0"/>
        <v>3.8460213573686675E-2</v>
      </c>
      <c r="H52">
        <f t="shared" si="1"/>
        <v>0.37089214800551906</v>
      </c>
      <c r="I52">
        <f t="shared" si="2"/>
        <v>0.40935236157920574</v>
      </c>
    </row>
    <row r="53" spans="2:9" x14ac:dyDescent="0.3">
      <c r="B53">
        <v>0.41000000000000003</v>
      </c>
      <c r="C53">
        <f t="shared" si="3"/>
        <v>-8.7647587761447723E-2</v>
      </c>
      <c r="D53">
        <f t="shared" si="4"/>
        <v>-0.15206874334411349</v>
      </c>
      <c r="E53">
        <f t="shared" si="5"/>
        <v>8.9168275194888853</v>
      </c>
      <c r="F53">
        <f t="shared" si="6"/>
        <v>4.4584137597444427</v>
      </c>
      <c r="G53">
        <f t="shared" si="0"/>
        <v>2.3124902702257862E-2</v>
      </c>
      <c r="H53">
        <f t="shared" si="1"/>
        <v>0.38410498202003401</v>
      </c>
      <c r="I53">
        <f t="shared" si="2"/>
        <v>0.40722988472229188</v>
      </c>
    </row>
    <row r="54" spans="2:9" x14ac:dyDescent="0.3">
      <c r="B54">
        <v>0.42</v>
      </c>
      <c r="C54">
        <f t="shared" si="3"/>
        <v>-8.8722433818914412E-2</v>
      </c>
      <c r="D54">
        <f t="shared" si="4"/>
        <v>-0.10748460574666927</v>
      </c>
      <c r="E54">
        <f t="shared" si="5"/>
        <v>8.9797279876381104</v>
      </c>
      <c r="F54">
        <f t="shared" si="6"/>
        <v>4.4898639938190552</v>
      </c>
      <c r="G54">
        <f t="shared" si="0"/>
        <v>1.1552940472516928E-2</v>
      </c>
      <c r="H54">
        <f t="shared" si="1"/>
        <v>0.39358351313758239</v>
      </c>
      <c r="I54">
        <f t="shared" si="2"/>
        <v>0.40513645361009931</v>
      </c>
    </row>
    <row r="55" spans="2:9" x14ac:dyDescent="0.3">
      <c r="B55">
        <v>0.43</v>
      </c>
      <c r="C55">
        <f t="shared" si="3"/>
        <v>-8.9348293476999199E-2</v>
      </c>
      <c r="D55">
        <f t="shared" si="4"/>
        <v>-6.2585965808478666E-2</v>
      </c>
      <c r="E55">
        <f t="shared" si="5"/>
        <v>8.9974153135083981</v>
      </c>
      <c r="F55">
        <f t="shared" si="6"/>
        <v>4.498707656754199</v>
      </c>
      <c r="G55">
        <f t="shared" si="0"/>
        <v>3.9170031161800609E-3</v>
      </c>
      <c r="H55">
        <f t="shared" si="1"/>
        <v>0.39915587736259889</v>
      </c>
      <c r="I55">
        <f t="shared" si="2"/>
        <v>0.40307288047877893</v>
      </c>
    </row>
    <row r="56" spans="2:9" x14ac:dyDescent="0.3">
      <c r="B56">
        <v>0.44</v>
      </c>
      <c r="C56">
        <f t="shared" si="3"/>
        <v>-8.952428236940857E-2</v>
      </c>
      <c r="D56">
        <f t="shared" si="4"/>
        <v>-1.7598889240936638E-2</v>
      </c>
      <c r="E56">
        <f t="shared" si="5"/>
        <v>8.9700271261817939</v>
      </c>
      <c r="F56">
        <f t="shared" si="6"/>
        <v>4.4850135630908969</v>
      </c>
      <c r="G56">
        <f t="shared" si="0"/>
        <v>3.0972090251475535E-4</v>
      </c>
      <c r="H56">
        <f t="shared" si="1"/>
        <v>0.40072985668787992</v>
      </c>
      <c r="I56">
        <f t="shared" si="2"/>
        <v>0.40103957759039466</v>
      </c>
    </row>
    <row r="57" spans="2:9" x14ac:dyDescent="0.3">
      <c r="B57">
        <v>0.45</v>
      </c>
      <c r="C57">
        <f t="shared" si="3"/>
        <v>-8.9251769905508843E-2</v>
      </c>
      <c r="D57">
        <f t="shared" si="4"/>
        <v>2.7251246389972374E-2</v>
      </c>
      <c r="E57">
        <f t="shared" si="5"/>
        <v>8.8979257441609114</v>
      </c>
      <c r="F57">
        <f t="shared" si="6"/>
        <v>4.4489628720804557</v>
      </c>
      <c r="G57">
        <f t="shared" si="0"/>
        <v>7.4263042980698231E-4</v>
      </c>
      <c r="H57">
        <f t="shared" si="1"/>
        <v>0.39829392156329468</v>
      </c>
      <c r="I57">
        <f t="shared" si="2"/>
        <v>0.39903655199310167</v>
      </c>
    </row>
    <row r="58" spans="2:9" x14ac:dyDescent="0.3">
      <c r="B58">
        <v>0.46</v>
      </c>
      <c r="C58">
        <f t="shared" si="3"/>
        <v>-8.8534361154401067E-2</v>
      </c>
      <c r="D58">
        <f t="shared" si="4"/>
        <v>7.174087511077698E-2</v>
      </c>
      <c r="E58">
        <f t="shared" si="5"/>
        <v>8.7816952403293307</v>
      </c>
      <c r="F58">
        <f t="shared" si="6"/>
        <v>4.3908476201646653</v>
      </c>
      <c r="G58">
        <f t="shared" si="0"/>
        <v>5.1467531616600998E-3</v>
      </c>
      <c r="H58">
        <f t="shared" si="1"/>
        <v>0.39191665525089603</v>
      </c>
      <c r="I58">
        <f t="shared" si="2"/>
        <v>0.39706340841255611</v>
      </c>
    </row>
    <row r="59" spans="2:9" x14ac:dyDescent="0.3">
      <c r="B59">
        <v>0.47000000000000003</v>
      </c>
      <c r="C59">
        <f t="shared" si="3"/>
        <v>-8.7377867641276835E-2</v>
      </c>
      <c r="D59">
        <f t="shared" si="4"/>
        <v>0.11564935131242368</v>
      </c>
      <c r="E59">
        <f t="shared" si="5"/>
        <v>8.6221374128152597</v>
      </c>
      <c r="F59">
        <f t="shared" si="6"/>
        <v>4.3110687064076298</v>
      </c>
      <c r="G59">
        <f t="shared" si="0"/>
        <v>1.3374772458984394E-2</v>
      </c>
      <c r="H59">
        <f t="shared" si="1"/>
        <v>0.38174458767682468</v>
      </c>
      <c r="I59">
        <f t="shared" si="2"/>
        <v>0.39511936013580906</v>
      </c>
    </row>
    <row r="60" spans="2:9" x14ac:dyDescent="0.3">
      <c r="B60">
        <v>0.48</v>
      </c>
      <c r="C60">
        <f t="shared" si="3"/>
        <v>-8.5790267257511849E-2</v>
      </c>
      <c r="D60">
        <f t="shared" si="4"/>
        <v>0.15876003837649977</v>
      </c>
      <c r="E60">
        <f t="shared" si="5"/>
        <v>8.420266687374685</v>
      </c>
      <c r="F60">
        <f t="shared" si="6"/>
        <v>4.2101333436873425</v>
      </c>
      <c r="G60">
        <f t="shared" si="0"/>
        <v>2.5204749785307679E-2</v>
      </c>
      <c r="H60">
        <f t="shared" si="1"/>
        <v>0.36799849780576549</v>
      </c>
      <c r="I60">
        <f t="shared" si="2"/>
        <v>0.39320324759107317</v>
      </c>
    </row>
    <row r="61" spans="2:9" x14ac:dyDescent="0.3">
      <c r="B61">
        <v>0.49</v>
      </c>
      <c r="C61">
        <f t="shared" si="3"/>
        <v>-8.3781653539378109E-2</v>
      </c>
      <c r="D61">
        <f t="shared" si="4"/>
        <v>0.20086137181337324</v>
      </c>
      <c r="E61">
        <f t="shared" si="5"/>
        <v>8.1773039821244389</v>
      </c>
      <c r="F61">
        <f t="shared" si="6"/>
        <v>4.0886519910622194</v>
      </c>
      <c r="G61">
        <f t="shared" si="0"/>
        <v>4.034529068675017E-2</v>
      </c>
      <c r="H61">
        <f t="shared" si="1"/>
        <v>0.35096827348961945</v>
      </c>
      <c r="I61">
        <f t="shared" si="2"/>
        <v>0.39131356417636964</v>
      </c>
    </row>
    <row r="62" spans="2:9" x14ac:dyDescent="0.3">
      <c r="B62">
        <v>0.5</v>
      </c>
      <c r="C62">
        <f t="shared" si="3"/>
        <v>-8.1364174622138158E-2</v>
      </c>
      <c r="D62">
        <f t="shared" si="4"/>
        <v>0.24174789172399547</v>
      </c>
      <c r="E62">
        <f t="shared" si="5"/>
        <v>7.8946695704898202</v>
      </c>
      <c r="F62">
        <f t="shared" si="6"/>
        <v>3.9473347852449101</v>
      </c>
      <c r="G62">
        <f t="shared" si="0"/>
        <v>5.8442043152996635E-2</v>
      </c>
      <c r="H62">
        <f t="shared" si="1"/>
        <v>0.33100644559708958</v>
      </c>
      <c r="I62">
        <f t="shared" si="2"/>
        <v>0.3894484887500862</v>
      </c>
    </row>
    <row r="63" spans="2:9" x14ac:dyDescent="0.3">
      <c r="B63">
        <v>0.51</v>
      </c>
      <c r="C63">
        <f t="shared" si="3"/>
        <v>-7.8551962226373714E-2</v>
      </c>
      <c r="D63">
        <f t="shared" si="4"/>
        <v>0.28122123957644463</v>
      </c>
      <c r="E63">
        <f t="shared" si="5"/>
        <v>7.5739749830609266</v>
      </c>
      <c r="F63">
        <f t="shared" si="6"/>
        <v>3.7869874915304633</v>
      </c>
      <c r="G63">
        <f t="shared" si="0"/>
        <v>7.9085385588912066E-2</v>
      </c>
      <c r="H63">
        <f t="shared" si="1"/>
        <v>0.30852053848068217</v>
      </c>
      <c r="I63">
        <f t="shared" si="2"/>
        <v>0.38760592406959427</v>
      </c>
    </row>
    <row r="64" spans="2:9" x14ac:dyDescent="0.3">
      <c r="B64">
        <v>0.52</v>
      </c>
      <c r="C64">
        <f t="shared" si="3"/>
        <v>-7.5361051081456215E-2</v>
      </c>
      <c r="D64">
        <f t="shared" si="4"/>
        <v>0.31909111449174932</v>
      </c>
      <c r="E64">
        <f t="shared" si="5"/>
        <v>7.2170139936538718</v>
      </c>
      <c r="F64">
        <f t="shared" si="6"/>
        <v>3.6085069968269359</v>
      </c>
      <c r="G64">
        <f t="shared" si="0"/>
        <v>0.10181913934758667</v>
      </c>
      <c r="H64">
        <f t="shared" si="1"/>
        <v>0.28396440100509263</v>
      </c>
      <c r="I64">
        <f t="shared" si="2"/>
        <v>0.38578354035267931</v>
      </c>
    </row>
    <row r="65" spans="2:9" x14ac:dyDescent="0.3">
      <c r="B65">
        <v>0.53</v>
      </c>
      <c r="C65">
        <f t="shared" si="3"/>
        <v>-7.1809289236856019E-2</v>
      </c>
      <c r="D65">
        <f t="shared" si="4"/>
        <v>0.3551761844600187</v>
      </c>
      <c r="E65">
        <f t="shared" si="5"/>
        <v>6.8257527392255826</v>
      </c>
      <c r="F65">
        <f t="shared" si="6"/>
        <v>3.4128763696127913</v>
      </c>
      <c r="G65">
        <f t="shared" si="0"/>
        <v>0.12615012200757722</v>
      </c>
      <c r="H65">
        <f t="shared" si="1"/>
        <v>0.25782870103512229</v>
      </c>
      <c r="I65">
        <f t="shared" si="2"/>
        <v>0.38397882304269948</v>
      </c>
    </row>
    <row r="66" spans="2:9" x14ac:dyDescent="0.3">
      <c r="B66">
        <v>0.54</v>
      </c>
      <c r="C66">
        <f t="shared" si="3"/>
        <v>-6.7916239755294552E-2</v>
      </c>
      <c r="D66">
        <f t="shared" si="4"/>
        <v>0.38930494815614664</v>
      </c>
      <c r="E66">
        <f t="shared" si="5"/>
        <v>6.4023190273733084</v>
      </c>
      <c r="F66">
        <f t="shared" si="6"/>
        <v>3.2011595136866542</v>
      </c>
      <c r="G66">
        <f t="shared" si="0"/>
        <v>0.15155834265886001</v>
      </c>
      <c r="H66">
        <f t="shared" si="1"/>
        <v>0.2306307811249326</v>
      </c>
      <c r="I66">
        <f t="shared" si="2"/>
        <v>0.38218912378379261</v>
      </c>
    </row>
    <row r="67" spans="2:9" x14ac:dyDescent="0.3">
      <c r="B67">
        <v>0.55000000000000004</v>
      </c>
      <c r="C67">
        <f t="shared" si="3"/>
        <v>-6.3703074322364411E-2</v>
      </c>
      <c r="D67">
        <f t="shared" si="4"/>
        <v>0.42131654329301321</v>
      </c>
      <c r="E67">
        <f t="shared" si="5"/>
        <v>5.9489908889434275</v>
      </c>
      <c r="F67">
        <f t="shared" si="6"/>
        <v>2.9744954444717138</v>
      </c>
      <c r="G67">
        <f t="shared" si="0"/>
        <v>0.17750762965237349</v>
      </c>
      <c r="H67">
        <f t="shared" si="1"/>
        <v>0.20290408390603418</v>
      </c>
      <c r="I67">
        <f t="shared" si="2"/>
        <v>0.38041171355840764</v>
      </c>
    </row>
    <row r="68" spans="2:9" x14ac:dyDescent="0.3">
      <c r="B68">
        <v>0.56000000000000005</v>
      </c>
      <c r="C68">
        <f t="shared" si="3"/>
        <v>-5.9192459344987104E-2</v>
      </c>
      <c r="D68">
        <f t="shared" si="4"/>
        <v>0.45106149773773035</v>
      </c>
      <c r="E68">
        <f t="shared" si="5"/>
        <v>5.4681844367609802</v>
      </c>
      <c r="F68">
        <f t="shared" si="6"/>
        <v>2.7340922183804901</v>
      </c>
      <c r="G68">
        <f t="shared" si="0"/>
        <v>0.20345647474140452</v>
      </c>
      <c r="H68">
        <f t="shared" si="1"/>
        <v>0.17518736216539757</v>
      </c>
      <c r="I68">
        <f t="shared" si="2"/>
        <v>0.37864383690680209</v>
      </c>
    </row>
    <row r="69" spans="2:9" x14ac:dyDescent="0.3">
      <c r="B69">
        <v>0.57000000000000006</v>
      </c>
      <c r="C69">
        <f t="shared" si="3"/>
        <v>-5.4408435145771747E-2</v>
      </c>
      <c r="D69">
        <f t="shared" si="4"/>
        <v>0.47840241992153526</v>
      </c>
      <c r="E69">
        <f t="shared" si="5"/>
        <v>4.9624410946556399</v>
      </c>
      <c r="F69">
        <f t="shared" si="6"/>
        <v>2.4812205473278199</v>
      </c>
      <c r="G69">
        <f t="shared" si="0"/>
        <v>0.22886887538678097</v>
      </c>
      <c r="H69">
        <f t="shared" si="1"/>
        <v>0.14801389075058249</v>
      </c>
      <c r="I69">
        <f t="shared" si="2"/>
        <v>0.37688276613736349</v>
      </c>
    </row>
    <row r="70" spans="2:9" x14ac:dyDescent="0.3">
      <c r="B70">
        <v>0.57999999999999996</v>
      </c>
      <c r="C70">
        <f t="shared" si="3"/>
        <v>-4.9376288891823668E-2</v>
      </c>
      <c r="D70">
        <f t="shared" si="4"/>
        <v>0.50321462539481321</v>
      </c>
      <c r="E70">
        <f t="shared" si="5"/>
        <v>4.4344142637875539</v>
      </c>
      <c r="F70">
        <f t="shared" si="6"/>
        <v>2.2172071318937769</v>
      </c>
      <c r="G70">
        <f t="shared" si="0"/>
        <v>0.25322495921124216</v>
      </c>
      <c r="H70">
        <f t="shared" si="1"/>
        <v>0.12190089523644147</v>
      </c>
      <c r="I70">
        <f t="shared" si="2"/>
        <v>0.37512585444768365</v>
      </c>
    </row>
    <row r="71" spans="2:9" x14ac:dyDescent="0.3">
      <c r="B71">
        <v>0.59</v>
      </c>
      <c r="C71">
        <f t="shared" si="3"/>
        <v>-4.4122421924686156E-2</v>
      </c>
      <c r="D71">
        <f t="shared" si="4"/>
        <v>0.52538669671375104</v>
      </c>
      <c r="E71">
        <f t="shared" si="5"/>
        <v>3.8868554957548644</v>
      </c>
      <c r="F71">
        <f t="shared" si="6"/>
        <v>1.9434277478774322</v>
      </c>
      <c r="G71">
        <f t="shared" si="0"/>
        <v>0.27603118108378705</v>
      </c>
      <c r="H71">
        <f t="shared" si="1"/>
        <v>9.7339405825001279E-2</v>
      </c>
      <c r="I71">
        <f t="shared" si="2"/>
        <v>0.37337058690878833</v>
      </c>
    </row>
    <row r="72" spans="2:9" x14ac:dyDescent="0.3">
      <c r="B72">
        <v>0.6</v>
      </c>
      <c r="C72">
        <f t="shared" si="3"/>
        <v>-3.8674212182760896E-2</v>
      </c>
      <c r="D72">
        <f t="shared" si="4"/>
        <v>0.5448209741925254</v>
      </c>
      <c r="E72">
        <f t="shared" si="5"/>
        <v>3.322600244083564</v>
      </c>
      <c r="F72">
        <f t="shared" si="6"/>
        <v>1.661300122041782</v>
      </c>
      <c r="G72">
        <f t="shared" si="0"/>
        <v>0.2968298939200924</v>
      </c>
      <c r="H72">
        <f t="shared" si="1"/>
        <v>7.4784734397860569E-2</v>
      </c>
      <c r="I72">
        <f t="shared" si="2"/>
        <v>0.371614628317953</v>
      </c>
    </row>
    <row r="73" spans="2:9" x14ac:dyDescent="0.3">
      <c r="B73">
        <v>0.61</v>
      </c>
      <c r="C73">
        <f t="shared" si="3"/>
        <v>-3.3059872428631461E-2</v>
      </c>
      <c r="D73">
        <f t="shared" si="4"/>
        <v>0.56143397541294326</v>
      </c>
      <c r="E73">
        <f t="shared" si="5"/>
        <v>2.7445532674502027</v>
      </c>
      <c r="F73">
        <f t="shared" si="6"/>
        <v>1.3722766337251013</v>
      </c>
      <c r="G73">
        <f t="shared" si="0"/>
        <v>0.31520810874798139</v>
      </c>
      <c r="H73">
        <f t="shared" si="1"/>
        <v>5.4647758249869331E-2</v>
      </c>
      <c r="I73">
        <f t="shared" si="2"/>
        <v>0.36985586699785072</v>
      </c>
    </row>
    <row r="74" spans="2:9" x14ac:dyDescent="0.3">
      <c r="B74">
        <v>0.62</v>
      </c>
      <c r="C74">
        <f t="shared" si="3"/>
        <v>-2.7308305011129512E-2</v>
      </c>
      <c r="D74">
        <f t="shared" si="4"/>
        <v>0.57515674175019427</v>
      </c>
      <c r="E74">
        <f t="shared" si="5"/>
        <v>2.1556737593627568</v>
      </c>
      <c r="F74">
        <f t="shared" si="6"/>
        <v>1.0778368796813784</v>
      </c>
      <c r="G74">
        <f t="shared" si="0"/>
        <v>0.33080527758069966</v>
      </c>
      <c r="H74">
        <f t="shared" si="1"/>
        <v>3.7287176129044058E-2</v>
      </c>
      <c r="I74">
        <f t="shared" si="2"/>
        <v>0.36809245370974375</v>
      </c>
    </row>
    <row r="75" spans="2:9" x14ac:dyDescent="0.3">
      <c r="B75">
        <v>0.63</v>
      </c>
      <c r="C75">
        <f t="shared" si="3"/>
        <v>-2.1448953905659426E-2</v>
      </c>
      <c r="D75">
        <f t="shared" si="4"/>
        <v>0.58593511054700809</v>
      </c>
      <c r="E75">
        <f t="shared" si="5"/>
        <v>1.5589602800189346</v>
      </c>
      <c r="F75">
        <f t="shared" si="6"/>
        <v>0.7794801400094673</v>
      </c>
      <c r="G75">
        <f t="shared" si="0"/>
        <v>0.34331995377173458</v>
      </c>
      <c r="H75">
        <f t="shared" si="1"/>
        <v>2.3002881182355137E-2</v>
      </c>
      <c r="I75">
        <f t="shared" si="2"/>
        <v>0.36632283495408974</v>
      </c>
    </row>
    <row r="76" spans="2:9" x14ac:dyDescent="0.3">
      <c r="B76">
        <v>0.64</v>
      </c>
      <c r="C76">
        <f t="shared" si="3"/>
        <v>-1.5511654786188392E-2</v>
      </c>
      <c r="D76">
        <f t="shared" si="4"/>
        <v>0.59372991194710278</v>
      </c>
      <c r="E76">
        <f t="shared" si="5"/>
        <v>0.95743556667173635</v>
      </c>
      <c r="F76">
        <f t="shared" si="6"/>
        <v>0.47871778333586817</v>
      </c>
      <c r="G76">
        <f t="shared" si="0"/>
        <v>0.35251520834071443</v>
      </c>
      <c r="H76">
        <f t="shared" si="1"/>
        <v>1.2030571710294062E-2</v>
      </c>
      <c r="I76">
        <f t="shared" si="2"/>
        <v>0.36454578005100846</v>
      </c>
    </row>
    <row r="77" spans="2:9" x14ac:dyDescent="0.3">
      <c r="B77">
        <v>0.65</v>
      </c>
      <c r="C77">
        <f t="shared" si="3"/>
        <v>-9.5264838883837716E-3</v>
      </c>
      <c r="D77">
        <f t="shared" si="4"/>
        <v>0.59851708978046148</v>
      </c>
      <c r="E77">
        <f t="shared" si="5"/>
        <v>0.35413129905791574</v>
      </c>
      <c r="F77">
        <f t="shared" si="6"/>
        <v>0.17706564952895787</v>
      </c>
      <c r="G77">
        <f t="shared" ref="G77:G140" si="7">(1/2)*$C$3*D77^2</f>
        <v>0.35822270675927298</v>
      </c>
      <c r="H77">
        <f t="shared" ref="H77:H140" si="8">(1/2)*$C$4*C77^2</f>
        <v>4.5376947637817792E-3</v>
      </c>
      <c r="I77">
        <f t="shared" ref="I77:I140" si="9">G77+H77</f>
        <v>0.36276040152305478</v>
      </c>
    </row>
    <row r="78" spans="2:9" x14ac:dyDescent="0.3">
      <c r="B78">
        <v>0.66</v>
      </c>
      <c r="C78">
        <f t="shared" ref="C78:C141" si="10">C77+D78*(B78-B77)</f>
        <v>-3.523606425626255E-3</v>
      </c>
      <c r="D78">
        <f t="shared" ref="D78:D141" si="11">D77+F77*(B78-B77)</f>
        <v>0.6002877462757511</v>
      </c>
      <c r="E78">
        <f t="shared" ref="E78:E141" si="12">-$C$4*C78-(D78*$C$6)</f>
        <v>-0.2479271037131256</v>
      </c>
      <c r="F78">
        <f t="shared" ref="F78:F141" si="13">E78/$C$3</f>
        <v>-0.1239635518565628</v>
      </c>
      <c r="G78">
        <f t="shared" si="7"/>
        <v>0.36034537832882052</v>
      </c>
      <c r="H78">
        <f t="shared" si="8"/>
        <v>6.2079011213573166E-4</v>
      </c>
      <c r="I78">
        <f t="shared" si="9"/>
        <v>0.36096616844095625</v>
      </c>
    </row>
    <row r="79" spans="2:9" x14ac:dyDescent="0.3">
      <c r="B79">
        <v>0.67</v>
      </c>
      <c r="C79">
        <f t="shared" si="10"/>
        <v>2.466874681945605E-3</v>
      </c>
      <c r="D79">
        <f t="shared" si="11"/>
        <v>0.59904811075718545</v>
      </c>
      <c r="E79">
        <f t="shared" si="12"/>
        <v>-0.845735578951746</v>
      </c>
      <c r="F79">
        <f t="shared" si="13"/>
        <v>-0.422867789475873</v>
      </c>
      <c r="G79">
        <f t="shared" si="7"/>
        <v>0.35885863900175313</v>
      </c>
      <c r="H79">
        <f t="shared" si="8"/>
        <v>3.0427353482121149E-4</v>
      </c>
      <c r="I79">
        <f t="shared" si="9"/>
        <v>0.35916291253657434</v>
      </c>
    </row>
    <row r="80" spans="2:9" x14ac:dyDescent="0.3">
      <c r="B80">
        <v>0.68</v>
      </c>
      <c r="C80">
        <f t="shared" si="10"/>
        <v>8.4150690105698773E-3</v>
      </c>
      <c r="D80">
        <f t="shared" si="11"/>
        <v>0.59481943286242667</v>
      </c>
      <c r="E80">
        <f t="shared" si="12"/>
        <v>-1.4363263339194146</v>
      </c>
      <c r="F80">
        <f t="shared" si="13"/>
        <v>-0.71816316695970728</v>
      </c>
      <c r="G80">
        <f t="shared" si="7"/>
        <v>0.35381015771077889</v>
      </c>
      <c r="H80">
        <f t="shared" si="8"/>
        <v>3.5406693226326747E-3</v>
      </c>
      <c r="I80">
        <f t="shared" si="9"/>
        <v>0.35735082703341159</v>
      </c>
    </row>
    <row r="81" spans="2:9" x14ac:dyDescent="0.3">
      <c r="B81">
        <v>0.69000000000000006</v>
      </c>
      <c r="C81">
        <f t="shared" si="10"/>
        <v>1.4291447022498179E-2</v>
      </c>
      <c r="D81">
        <f t="shared" si="11"/>
        <v>0.5876378011928296</v>
      </c>
      <c r="E81">
        <f t="shared" si="12"/>
        <v>-2.0167825034426476</v>
      </c>
      <c r="F81">
        <f t="shared" si="13"/>
        <v>-1.0083912517213238</v>
      </c>
      <c r="G81">
        <f t="shared" si="7"/>
        <v>0.34531818539074355</v>
      </c>
      <c r="H81">
        <f t="shared" si="8"/>
        <v>1.0212272899843604E-2</v>
      </c>
      <c r="I81">
        <f t="shared" si="9"/>
        <v>0.35553045829058716</v>
      </c>
    </row>
    <row r="82" spans="2:9" x14ac:dyDescent="0.3">
      <c r="B82">
        <v>0.70000000000000007</v>
      </c>
      <c r="C82">
        <f t="shared" si="10"/>
        <v>2.0066985909254348E-2</v>
      </c>
      <c r="D82">
        <f t="shared" si="11"/>
        <v>0.5775538886756163</v>
      </c>
      <c r="E82">
        <f t="shared" si="12"/>
        <v>-2.5842524796010511</v>
      </c>
      <c r="F82">
        <f t="shared" si="13"/>
        <v>-1.2921262398005255</v>
      </c>
      <c r="G82">
        <f t="shared" si="7"/>
        <v>0.33356849432432617</v>
      </c>
      <c r="H82">
        <f t="shared" si="8"/>
        <v>2.0134196174110629E-2</v>
      </c>
      <c r="I82">
        <f t="shared" si="9"/>
        <v>0.35370269049843678</v>
      </c>
    </row>
    <row r="83" spans="2:9" x14ac:dyDescent="0.3">
      <c r="B83">
        <v>0.71</v>
      </c>
      <c r="C83">
        <f t="shared" si="10"/>
        <v>2.5713312172030402E-2</v>
      </c>
      <c r="D83">
        <f t="shared" si="11"/>
        <v>0.56463262627761113</v>
      </c>
      <c r="E83">
        <f t="shared" si="12"/>
        <v>-3.1359638434806514</v>
      </c>
      <c r="F83">
        <f t="shared" si="13"/>
        <v>-1.5679819217403257</v>
      </c>
      <c r="G83">
        <f t="shared" si="7"/>
        <v>0.31881000265715248</v>
      </c>
      <c r="H83">
        <f t="shared" si="8"/>
        <v>3.3058721142814343E-2</v>
      </c>
      <c r="I83">
        <f t="shared" si="9"/>
        <v>0.35186872379996681</v>
      </c>
    </row>
    <row r="84" spans="2:9" x14ac:dyDescent="0.3">
      <c r="B84">
        <v>0.72</v>
      </c>
      <c r="C84">
        <f t="shared" si="10"/>
        <v>3.1202840242632486E-2</v>
      </c>
      <c r="D84">
        <f t="shared" si="11"/>
        <v>0.54895280706020788</v>
      </c>
      <c r="E84">
        <f t="shared" si="12"/>
        <v>-3.6692368313234565</v>
      </c>
      <c r="F84">
        <f t="shared" si="13"/>
        <v>-1.8346184156617282</v>
      </c>
      <c r="G84">
        <f t="shared" si="7"/>
        <v>0.30134918437928182</v>
      </c>
      <c r="H84">
        <f t="shared" si="8"/>
        <v>4.8680861960362268E-2</v>
      </c>
      <c r="I84">
        <f t="shared" si="9"/>
        <v>0.35003004633964407</v>
      </c>
    </row>
    <row r="85" spans="2:9" x14ac:dyDescent="0.3">
      <c r="B85">
        <v>0.73</v>
      </c>
      <c r="C85">
        <f t="shared" si="10"/>
        <v>3.6508906471668399E-2</v>
      </c>
      <c r="D85">
        <f t="shared" si="11"/>
        <v>0.53060662290359062</v>
      </c>
      <c r="E85">
        <f t="shared" si="12"/>
        <v>-4.1814972700704303</v>
      </c>
      <c r="F85">
        <f t="shared" si="13"/>
        <v>-2.0907486350352151</v>
      </c>
      <c r="G85">
        <f t="shared" si="7"/>
        <v>0.28154338826915321</v>
      </c>
      <c r="H85">
        <f t="shared" si="8"/>
        <v>6.6645012587851535E-2</v>
      </c>
      <c r="I85">
        <f t="shared" si="9"/>
        <v>0.34818840085700475</v>
      </c>
    </row>
    <row r="86" spans="2:9" x14ac:dyDescent="0.3">
      <c r="B86">
        <v>0.74</v>
      </c>
      <c r="C86">
        <f t="shared" si="10"/>
        <v>4.1605897837200791E-2</v>
      </c>
      <c r="D86">
        <f t="shared" si="11"/>
        <v>0.5096991365532384</v>
      </c>
      <c r="E86">
        <f t="shared" si="12"/>
        <v>-4.6702889202733173</v>
      </c>
      <c r="F86">
        <f t="shared" si="13"/>
        <v>-2.3351444601366587</v>
      </c>
      <c r="G86">
        <f t="shared" si="7"/>
        <v>0.25979320980311676</v>
      </c>
      <c r="H86">
        <f t="shared" si="8"/>
        <v>8.6552536741979463E-2</v>
      </c>
      <c r="I86">
        <f t="shared" si="9"/>
        <v>0.3463457465450962</v>
      </c>
    </row>
    <row r="87" spans="2:9" x14ac:dyDescent="0.3">
      <c r="B87">
        <v>0.75</v>
      </c>
      <c r="C87">
        <f t="shared" si="10"/>
        <v>4.6469374756719514E-2</v>
      </c>
      <c r="D87">
        <f t="shared" si="11"/>
        <v>0.48634769195187177</v>
      </c>
      <c r="E87">
        <f t="shared" si="12"/>
        <v>-5.1332851676238231</v>
      </c>
      <c r="F87">
        <f t="shared" si="13"/>
        <v>-2.5666425838119116</v>
      </c>
      <c r="G87">
        <f t="shared" si="7"/>
        <v>0.23653407746691277</v>
      </c>
      <c r="H87">
        <f t="shared" si="8"/>
        <v>0.10797013951402204</v>
      </c>
      <c r="I87">
        <f t="shared" si="9"/>
        <v>0.34450421698093481</v>
      </c>
    </row>
    <row r="88" spans="2:9" x14ac:dyDescent="0.3">
      <c r="B88">
        <v>0.76</v>
      </c>
      <c r="C88">
        <f t="shared" si="10"/>
        <v>5.1076187417857043E-2</v>
      </c>
      <c r="D88">
        <f t="shared" si="11"/>
        <v>0.46068126611375265</v>
      </c>
      <c r="E88">
        <f t="shared" si="12"/>
        <v>-5.5683000078994569</v>
      </c>
      <c r="F88">
        <f t="shared" si="13"/>
        <v>-2.7841500039497284</v>
      </c>
      <c r="G88">
        <f t="shared" si="7"/>
        <v>0.2122272289481702</v>
      </c>
      <c r="H88">
        <f t="shared" si="8"/>
        <v>0.13043884605720291</v>
      </c>
      <c r="I88">
        <f t="shared" si="9"/>
        <v>0.34266607500537311</v>
      </c>
    </row>
    <row r="89" spans="2:9" x14ac:dyDescent="0.3">
      <c r="B89">
        <v>0.77</v>
      </c>
      <c r="C89">
        <f t="shared" si="10"/>
        <v>5.5404585078599598E-2</v>
      </c>
      <c r="D89">
        <f t="shared" si="11"/>
        <v>0.43283976607425534</v>
      </c>
      <c r="E89">
        <f t="shared" si="12"/>
        <v>-5.9732982739342146</v>
      </c>
      <c r="F89">
        <f t="shared" si="13"/>
        <v>-2.9866491369671073</v>
      </c>
      <c r="G89">
        <f t="shared" si="7"/>
        <v>0.18735026309521607</v>
      </c>
      <c r="H89">
        <f t="shared" si="8"/>
        <v>0.15348340238658909</v>
      </c>
      <c r="I89">
        <f t="shared" si="9"/>
        <v>0.34083366548180516</v>
      </c>
    </row>
    <row r="90" spans="2:9" x14ac:dyDescent="0.3">
      <c r="B90">
        <v>0.78</v>
      </c>
      <c r="C90">
        <f t="shared" si="10"/>
        <v>5.9434317825645441E-2</v>
      </c>
      <c r="D90">
        <f t="shared" si="11"/>
        <v>0.40297327470458422</v>
      </c>
      <c r="E90">
        <f t="shared" si="12"/>
        <v>-6.3464050572691288</v>
      </c>
      <c r="F90">
        <f t="shared" si="13"/>
        <v>-3.1732025286345644</v>
      </c>
      <c r="G90">
        <f t="shared" si="7"/>
        <v>0.16238746012613631</v>
      </c>
      <c r="H90">
        <f t="shared" si="8"/>
        <v>0.17662190676999179</v>
      </c>
      <c r="I90">
        <f t="shared" si="9"/>
        <v>0.33900936689612809</v>
      </c>
    </row>
    <row r="91" spans="2:9" x14ac:dyDescent="0.3">
      <c r="B91">
        <v>0.79</v>
      </c>
      <c r="C91">
        <f t="shared" si="10"/>
        <v>6.3146730319827829E-2</v>
      </c>
      <c r="D91">
        <f t="shared" si="11"/>
        <v>0.37124124941823855</v>
      </c>
      <c r="E91">
        <f t="shared" si="12"/>
        <v>-6.6859142814010211</v>
      </c>
      <c r="F91">
        <f t="shared" si="13"/>
        <v>-3.3429571407005105</v>
      </c>
      <c r="G91">
        <f t="shared" si="7"/>
        <v>0.13782006526961479</v>
      </c>
      <c r="H91">
        <f t="shared" si="8"/>
        <v>0.19937547750425319</v>
      </c>
      <c r="I91">
        <f t="shared" si="9"/>
        <v>0.33719554277386798</v>
      </c>
    </row>
    <row r="92" spans="2:9" x14ac:dyDescent="0.3">
      <c r="B92">
        <v>0.8</v>
      </c>
      <c r="C92">
        <f t="shared" si="10"/>
        <v>6.6524847099940165E-2</v>
      </c>
      <c r="D92">
        <f t="shared" si="11"/>
        <v>0.33781167801123341</v>
      </c>
      <c r="E92">
        <f t="shared" si="12"/>
        <v>-6.99029638800525</v>
      </c>
      <c r="F92">
        <f t="shared" si="13"/>
        <v>-3.495148194002625</v>
      </c>
      <c r="G92">
        <f t="shared" si="7"/>
        <v>0.11411672980076523</v>
      </c>
      <c r="H92">
        <f t="shared" si="8"/>
        <v>0.22127776408352087</v>
      </c>
      <c r="I92">
        <f t="shared" si="9"/>
        <v>0.3353944938842861</v>
      </c>
    </row>
    <row r="93" spans="2:9" x14ac:dyDescent="0.3">
      <c r="B93">
        <v>0.81</v>
      </c>
      <c r="C93">
        <f t="shared" si="10"/>
        <v>6.9553449060652237E-2</v>
      </c>
      <c r="D93">
        <f t="shared" si="11"/>
        <v>0.30286019607120712</v>
      </c>
      <c r="E93">
        <f t="shared" si="12"/>
        <v>-7.2582051021364311</v>
      </c>
      <c r="F93">
        <f t="shared" si="13"/>
        <v>-3.6291025510682156</v>
      </c>
      <c r="G93">
        <f t="shared" si="7"/>
        <v>9.1724298364290024E-2</v>
      </c>
      <c r="H93">
        <f t="shared" si="8"/>
        <v>0.24188411381163727</v>
      </c>
      <c r="I93">
        <f t="shared" si="9"/>
        <v>0.33360841217592729</v>
      </c>
    </row>
    <row r="94" spans="2:9" x14ac:dyDescent="0.3">
      <c r="B94">
        <v>0.82000000000000006</v>
      </c>
      <c r="C94">
        <f t="shared" si="10"/>
        <v>7.2219140766257489E-2</v>
      </c>
      <c r="D94">
        <f t="shared" si="11"/>
        <v>0.26656917056052493</v>
      </c>
      <c r="E94">
        <f t="shared" si="12"/>
        <v>-7.4884832471862746</v>
      </c>
      <c r="F94">
        <f t="shared" si="13"/>
        <v>-3.7442416235931373</v>
      </c>
      <c r="G94">
        <f t="shared" si="7"/>
        <v>7.1059122693326232E-2</v>
      </c>
      <c r="H94">
        <f t="shared" si="8"/>
        <v>0.26078021465082574</v>
      </c>
      <c r="I94">
        <f t="shared" si="9"/>
        <v>0.33183933734415194</v>
      </c>
    </row>
    <row r="95" spans="2:9" x14ac:dyDescent="0.3">
      <c r="B95">
        <v>0.83000000000000007</v>
      </c>
      <c r="C95">
        <f t="shared" si="10"/>
        <v>7.4510408309503423E-2</v>
      </c>
      <c r="D95">
        <f t="shared" si="11"/>
        <v>0.22912675432459351</v>
      </c>
      <c r="E95">
        <f t="shared" si="12"/>
        <v>-7.680167585274936</v>
      </c>
      <c r="F95">
        <f t="shared" si="13"/>
        <v>-3.840083792637468</v>
      </c>
      <c r="G95">
        <f t="shared" si="7"/>
        <v>5.2499069547322627E-2</v>
      </c>
      <c r="H95">
        <f t="shared" si="8"/>
        <v>0.27759004732244585</v>
      </c>
      <c r="I95">
        <f t="shared" si="9"/>
        <v>0.3300891168697685</v>
      </c>
    </row>
    <row r="96" spans="2:9" x14ac:dyDescent="0.3">
      <c r="B96">
        <v>0.84</v>
      </c>
      <c r="C96">
        <f t="shared" si="10"/>
        <v>7.6417667473485593E-2</v>
      </c>
      <c r="D96">
        <f t="shared" si="11"/>
        <v>0.19072591639821923</v>
      </c>
      <c r="E96">
        <f t="shared" si="12"/>
        <v>-7.8324926637467787</v>
      </c>
      <c r="F96">
        <f t="shared" si="13"/>
        <v>-3.9162463318733893</v>
      </c>
      <c r="G96">
        <f t="shared" si="7"/>
        <v>3.6376375185940509E-2</v>
      </c>
      <c r="H96">
        <f t="shared" si="8"/>
        <v>0.29198299510441089</v>
      </c>
      <c r="I96">
        <f t="shared" si="9"/>
        <v>0.32835937029035139</v>
      </c>
    </row>
    <row r="97" spans="2:9" x14ac:dyDescent="0.3">
      <c r="B97">
        <v>0.85</v>
      </c>
      <c r="C97">
        <f t="shared" si="10"/>
        <v>7.7933302004280447E-2</v>
      </c>
      <c r="D97">
        <f t="shared" si="11"/>
        <v>0.15156345307948529</v>
      </c>
      <c r="E97">
        <f t="shared" si="12"/>
        <v>-7.9448936535075303</v>
      </c>
      <c r="F97">
        <f t="shared" si="13"/>
        <v>-3.9724468267537651</v>
      </c>
      <c r="G97">
        <f t="shared" si="7"/>
        <v>2.2971480309377339E-2</v>
      </c>
      <c r="H97">
        <f t="shared" si="8"/>
        <v>0.30367997806451913</v>
      </c>
      <c r="I97">
        <f t="shared" si="9"/>
        <v>0.32665145837389647</v>
      </c>
    </row>
    <row r="98" spans="2:9" x14ac:dyDescent="0.3">
      <c r="B98">
        <v>0.86</v>
      </c>
      <c r="C98">
        <f t="shared" si="10"/>
        <v>7.9051691852399922E-2</v>
      </c>
      <c r="D98">
        <f t="shared" si="11"/>
        <v>0.11183898481194761</v>
      </c>
      <c r="E98">
        <f t="shared" si="12"/>
        <v>-8.0170081700519393</v>
      </c>
      <c r="F98">
        <f t="shared" si="13"/>
        <v>-4.0085040850259697</v>
      </c>
      <c r="G98">
        <f t="shared" si="7"/>
        <v>1.2507958523767048E-2</v>
      </c>
      <c r="H98">
        <f t="shared" si="8"/>
        <v>0.31245849923633962</v>
      </c>
      <c r="I98">
        <f t="shared" si="9"/>
        <v>0.32496645776010669</v>
      </c>
    </row>
    <row r="99" spans="2:9" x14ac:dyDescent="0.3">
      <c r="B99">
        <v>0.87</v>
      </c>
      <c r="C99">
        <f t="shared" si="10"/>
        <v>7.9769231292016796E-2</v>
      </c>
      <c r="D99">
        <f t="shared" si="11"/>
        <v>7.1753943961687883E-2</v>
      </c>
      <c r="E99">
        <f t="shared" si="12"/>
        <v>-8.0486770731633683</v>
      </c>
      <c r="F99">
        <f t="shared" si="13"/>
        <v>-4.0243385365816842</v>
      </c>
      <c r="G99">
        <f t="shared" si="7"/>
        <v>5.1486284740570451E-3</v>
      </c>
      <c r="H99">
        <f t="shared" si="8"/>
        <v>0.31815651304596354</v>
      </c>
      <c r="I99">
        <f t="shared" si="9"/>
        <v>0.3233051415200206</v>
      </c>
    </row>
    <row r="100" spans="2:9" x14ac:dyDescent="0.3">
      <c r="B100">
        <v>0.88</v>
      </c>
      <c r="C100">
        <f t="shared" si="10"/>
        <v>8.0084336877975504E-2</v>
      </c>
      <c r="D100">
        <f t="shared" si="11"/>
        <v>3.1510558595871006E-2</v>
      </c>
      <c r="E100">
        <f t="shared" si="12"/>
        <v>-8.0399442463934214</v>
      </c>
      <c r="F100">
        <f t="shared" si="13"/>
        <v>-4.0199721231967107</v>
      </c>
      <c r="G100">
        <f t="shared" si="7"/>
        <v>9.9291530302382026E-4</v>
      </c>
      <c r="H100">
        <f t="shared" si="8"/>
        <v>0.32067505065925334</v>
      </c>
      <c r="I100">
        <f t="shared" si="9"/>
        <v>0.32166796596227715</v>
      </c>
    </row>
    <row r="101" spans="2:9" x14ac:dyDescent="0.3">
      <c r="B101">
        <v>0.89</v>
      </c>
      <c r="C101">
        <f t="shared" si="10"/>
        <v>7.9997445251614549E-2</v>
      </c>
      <c r="D101">
        <f t="shared" si="11"/>
        <v>-8.6891626360961344E-3</v>
      </c>
      <c r="E101">
        <f t="shared" si="12"/>
        <v>-7.9910553625253584</v>
      </c>
      <c r="F101">
        <f t="shared" si="13"/>
        <v>-3.9955276812626792</v>
      </c>
      <c r="G101">
        <f t="shared" si="7"/>
        <v>7.5501547316529128E-5</v>
      </c>
      <c r="H101">
        <f t="shared" si="8"/>
        <v>0.31997956233925334</v>
      </c>
      <c r="I101">
        <f t="shared" si="9"/>
        <v>0.32005506388656985</v>
      </c>
    </row>
    <row r="102" spans="2:9" x14ac:dyDescent="0.3">
      <c r="B102">
        <v>0.9</v>
      </c>
      <c r="C102">
        <f t="shared" si="10"/>
        <v>7.9511000857127326E-2</v>
      </c>
      <c r="D102">
        <f t="shared" si="11"/>
        <v>-4.8644439448722959E-2</v>
      </c>
      <c r="E102">
        <f t="shared" si="12"/>
        <v>-7.9024556462640092</v>
      </c>
      <c r="F102">
        <f t="shared" si="13"/>
        <v>-3.9512278231320046</v>
      </c>
      <c r="G102">
        <f t="shared" si="7"/>
        <v>2.3662814892804742E-3</v>
      </c>
      <c r="H102">
        <f t="shared" si="8"/>
        <v>0.31609996286510511</v>
      </c>
      <c r="I102">
        <f t="shared" si="9"/>
        <v>0.31846624435438559</v>
      </c>
    </row>
    <row r="103" spans="2:9" x14ac:dyDescent="0.3">
      <c r="B103">
        <v>0.91</v>
      </c>
      <c r="C103">
        <f t="shared" si="10"/>
        <v>7.8629433680326891E-2</v>
      </c>
      <c r="D103">
        <f t="shared" si="11"/>
        <v>-8.8156717680043045E-2</v>
      </c>
      <c r="E103">
        <f t="shared" si="12"/>
        <v>-7.7747866503526462</v>
      </c>
      <c r="F103">
        <f t="shared" si="13"/>
        <v>-3.8873933251763231</v>
      </c>
      <c r="G103">
        <f t="shared" si="7"/>
        <v>7.7716068721188141E-3</v>
      </c>
      <c r="H103">
        <f t="shared" si="8"/>
        <v>0.30912939204444628</v>
      </c>
      <c r="I103">
        <f t="shared" si="9"/>
        <v>0.31690099891656509</v>
      </c>
    </row>
    <row r="104" spans="2:9" x14ac:dyDescent="0.3">
      <c r="B104">
        <v>0.92</v>
      </c>
      <c r="C104">
        <f t="shared" si="10"/>
        <v>7.7359127171008832E-2</v>
      </c>
      <c r="D104">
        <f t="shared" si="11"/>
        <v>-0.12703065093180632</v>
      </c>
      <c r="E104">
        <f t="shared" si="12"/>
        <v>-7.6088820661690768</v>
      </c>
      <c r="F104">
        <f t="shared" si="13"/>
        <v>-3.8044410330845384</v>
      </c>
      <c r="G104">
        <f t="shared" si="7"/>
        <v>1.6136786276158426E-2</v>
      </c>
      <c r="H104">
        <f t="shared" si="8"/>
        <v>0.29922172783301587</v>
      </c>
      <c r="I104">
        <f t="shared" si="9"/>
        <v>0.31535851410917431</v>
      </c>
    </row>
    <row r="105" spans="2:9" x14ac:dyDescent="0.3">
      <c r="B105">
        <v>0.93</v>
      </c>
      <c r="C105">
        <f t="shared" si="10"/>
        <v>7.5708376558382307E-2</v>
      </c>
      <c r="D105">
        <f t="shared" si="11"/>
        <v>-0.16507506126265176</v>
      </c>
      <c r="E105">
        <f t="shared" si="12"/>
        <v>-7.4057625945755792</v>
      </c>
      <c r="F105">
        <f t="shared" si="13"/>
        <v>-3.7028812972877896</v>
      </c>
      <c r="G105">
        <f t="shared" si="7"/>
        <v>2.724977585086823E-2</v>
      </c>
      <c r="H105">
        <f t="shared" si="8"/>
        <v>0.28658791405529055</v>
      </c>
      <c r="I105">
        <f t="shared" si="9"/>
        <v>0.31383768990615879</v>
      </c>
    </row>
    <row r="106" spans="2:9" x14ac:dyDescent="0.3">
      <c r="B106">
        <v>0.94000000000000006</v>
      </c>
      <c r="C106">
        <f t="shared" si="10"/>
        <v>7.3687337816027002E-2</v>
      </c>
      <c r="D106">
        <f t="shared" si="11"/>
        <v>-0.20210387423552967</v>
      </c>
      <c r="E106">
        <f t="shared" si="12"/>
        <v>-7.1666299073671711</v>
      </c>
      <c r="F106">
        <f t="shared" si="13"/>
        <v>-3.5833149536835855</v>
      </c>
      <c r="G106">
        <f t="shared" si="7"/>
        <v>4.0845975981010793E-2</v>
      </c>
      <c r="H106">
        <f t="shared" si="8"/>
        <v>0.27149118772066416</v>
      </c>
      <c r="I106">
        <f t="shared" si="9"/>
        <v>0.31233716370167497</v>
      </c>
    </row>
    <row r="107" spans="2:9" x14ac:dyDescent="0.3">
      <c r="B107">
        <v>0.95000000000000007</v>
      </c>
      <c r="C107">
        <f t="shared" si="10"/>
        <v>7.130796757830335E-2</v>
      </c>
      <c r="D107">
        <f t="shared" si="11"/>
        <v>-0.23793702377236556</v>
      </c>
      <c r="E107">
        <f t="shared" si="12"/>
        <v>-6.8928597340579687</v>
      </c>
      <c r="F107">
        <f t="shared" si="13"/>
        <v>-3.4464298670289844</v>
      </c>
      <c r="G107">
        <f t="shared" si="7"/>
        <v>5.6614027281651255E-2</v>
      </c>
      <c r="H107">
        <f t="shared" si="8"/>
        <v>0.25424131200741812</v>
      </c>
      <c r="I107">
        <f t="shared" si="9"/>
        <v>0.31085533928906939</v>
      </c>
    </row>
    <row r="108" spans="2:9" x14ac:dyDescent="0.3">
      <c r="B108">
        <v>0.96</v>
      </c>
      <c r="C108">
        <f t="shared" si="10"/>
        <v>6.8583954353876833E-2</v>
      </c>
      <c r="D108">
        <f t="shared" si="11"/>
        <v>-0.27240132244265503</v>
      </c>
      <c r="E108">
        <f t="shared" si="12"/>
        <v>-6.5859941129450279</v>
      </c>
      <c r="F108">
        <f t="shared" si="13"/>
        <v>-3.292997056472514</v>
      </c>
      <c r="G108">
        <f t="shared" si="7"/>
        <v>7.4202480468507317E-2</v>
      </c>
      <c r="H108">
        <f t="shared" si="8"/>
        <v>0.23518793974073304</v>
      </c>
      <c r="I108">
        <f t="shared" si="9"/>
        <v>0.30939042020924035</v>
      </c>
    </row>
    <row r="109" spans="2:9" x14ac:dyDescent="0.3">
      <c r="B109">
        <v>0.97</v>
      </c>
      <c r="C109">
        <f t="shared" si="10"/>
        <v>6.5530641423803035E-2</v>
      </c>
      <c r="D109">
        <f t="shared" si="11"/>
        <v>-0.30533129300738021</v>
      </c>
      <c r="E109">
        <f t="shared" si="12"/>
        <v>-6.2477328493729232</v>
      </c>
      <c r="F109">
        <f t="shared" si="13"/>
        <v>-3.1238664246864616</v>
      </c>
      <c r="G109">
        <f t="shared" si="7"/>
        <v>9.3227198489558669E-2</v>
      </c>
      <c r="H109">
        <f t="shared" si="8"/>
        <v>0.2147132482707525</v>
      </c>
      <c r="I109">
        <f t="shared" si="9"/>
        <v>0.30794044676031118</v>
      </c>
    </row>
    <row r="110" spans="2:9" x14ac:dyDescent="0.3">
      <c r="B110">
        <v>0.98</v>
      </c>
      <c r="C110">
        <f t="shared" si="10"/>
        <v>6.2164941851260584E-2</v>
      </c>
      <c r="D110">
        <f t="shared" si="11"/>
        <v>-0.33656995725424488</v>
      </c>
      <c r="E110">
        <f t="shared" si="12"/>
        <v>-5.8799242278718138</v>
      </c>
      <c r="F110">
        <f t="shared" si="13"/>
        <v>-2.9399621139359069</v>
      </c>
      <c r="G110">
        <f t="shared" si="7"/>
        <v>0.11327933612612423</v>
      </c>
      <c r="H110">
        <f t="shared" si="8"/>
        <v>0.1932239997685305</v>
      </c>
      <c r="I110">
        <f t="shared" si="9"/>
        <v>0.30650333589465473</v>
      </c>
    </row>
    <row r="111" spans="2:9" x14ac:dyDescent="0.3">
      <c r="B111">
        <v>0.99</v>
      </c>
      <c r="C111">
        <f t="shared" si="10"/>
        <v>5.8505246067324539E-2</v>
      </c>
      <c r="D111">
        <f t="shared" si="11"/>
        <v>-0.365969578393604</v>
      </c>
      <c r="E111">
        <f t="shared" si="12"/>
        <v>-5.4845550283388498</v>
      </c>
      <c r="F111">
        <f t="shared" si="13"/>
        <v>-2.7422775141694249</v>
      </c>
      <c r="G111">
        <f t="shared" si="7"/>
        <v>0.13393373230959227</v>
      </c>
      <c r="H111">
        <f t="shared" si="8"/>
        <v>0.17114319086990967</v>
      </c>
      <c r="I111">
        <f t="shared" si="9"/>
        <v>0.30507692317950197</v>
      </c>
    </row>
    <row r="112" spans="2:9" x14ac:dyDescent="0.3">
      <c r="B112">
        <v>1</v>
      </c>
      <c r="C112">
        <f t="shared" si="10"/>
        <v>5.4571322531971556E-2</v>
      </c>
      <c r="D112">
        <f t="shared" si="11"/>
        <v>-0.39339235353529828</v>
      </c>
      <c r="E112">
        <f t="shared" si="12"/>
        <v>-5.063739899661857</v>
      </c>
      <c r="F112">
        <f t="shared" si="13"/>
        <v>-2.5318699498309285</v>
      </c>
      <c r="G112">
        <f t="shared" si="7"/>
        <v>0.15475754382004112</v>
      </c>
      <c r="H112">
        <f t="shared" si="8"/>
        <v>0.14890146214442332</v>
      </c>
      <c r="I112">
        <f t="shared" si="9"/>
        <v>0.30365900596446443</v>
      </c>
    </row>
    <row r="113" spans="2:9" x14ac:dyDescent="0.3">
      <c r="B113">
        <v>1.01</v>
      </c>
      <c r="C113">
        <f t="shared" si="10"/>
        <v>5.0384212001635474E-2</v>
      </c>
      <c r="D113">
        <f t="shared" si="11"/>
        <v>-0.41871105303360756</v>
      </c>
      <c r="E113">
        <f t="shared" si="12"/>
        <v>-4.6197101471299398</v>
      </c>
      <c r="F113">
        <f t="shared" si="13"/>
        <v>-2.3098550735649699</v>
      </c>
      <c r="G113">
        <f t="shared" si="7"/>
        <v>0.17531894593251252</v>
      </c>
      <c r="H113">
        <f t="shared" si="8"/>
        <v>0.12692844095128741</v>
      </c>
      <c r="I113">
        <f t="shared" si="9"/>
        <v>0.30224738688379993</v>
      </c>
    </row>
    <row r="114" spans="2:9" x14ac:dyDescent="0.3">
      <c r="B114">
        <v>1.02</v>
      </c>
      <c r="C114">
        <f t="shared" si="10"/>
        <v>4.59661159639429E-2</v>
      </c>
      <c r="D114">
        <f t="shared" si="11"/>
        <v>-0.44180960376925726</v>
      </c>
      <c r="E114">
        <f t="shared" si="12"/>
        <v>-4.1548019926250328</v>
      </c>
      <c r="F114">
        <f t="shared" si="13"/>
        <v>-2.0774009963125164</v>
      </c>
      <c r="G114">
        <f t="shared" si="7"/>
        <v>0.19519572598274809</v>
      </c>
      <c r="H114">
        <f t="shared" si="8"/>
        <v>0.10564419084053231</v>
      </c>
      <c r="I114">
        <f t="shared" si="9"/>
        <v>0.30083991682328037</v>
      </c>
    </row>
    <row r="115" spans="2:9" x14ac:dyDescent="0.3">
      <c r="B115">
        <v>1.03</v>
      </c>
      <c r="C115">
        <f t="shared" si="10"/>
        <v>4.1340279826619072E-2</v>
      </c>
      <c r="D115">
        <f t="shared" si="11"/>
        <v>-0.46258361373238244</v>
      </c>
      <c r="E115">
        <f t="shared" si="12"/>
        <v>-3.6714443689295244</v>
      </c>
      <c r="F115">
        <f t="shared" si="13"/>
        <v>-1.8357221844647622</v>
      </c>
      <c r="G115">
        <f t="shared" si="7"/>
        <v>0.21398359969371</v>
      </c>
      <c r="H115">
        <f t="shared" si="8"/>
        <v>8.5450936807158387E-2</v>
      </c>
      <c r="I115">
        <f t="shared" si="9"/>
        <v>0.29943453650086838</v>
      </c>
    </row>
    <row r="116" spans="2:9" x14ac:dyDescent="0.3">
      <c r="B116">
        <v>1.04</v>
      </c>
      <c r="C116">
        <f t="shared" si="10"/>
        <v>3.6530871470848769E-2</v>
      </c>
      <c r="D116">
        <f t="shared" si="11"/>
        <v>-0.4809408355770301</v>
      </c>
      <c r="E116">
        <f t="shared" si="12"/>
        <v>-3.1721463115078468</v>
      </c>
      <c r="F116">
        <f t="shared" si="13"/>
        <v>-1.5860731557539234</v>
      </c>
      <c r="G116">
        <f t="shared" si="7"/>
        <v>0.2313040873255319</v>
      </c>
      <c r="H116">
        <f t="shared" si="8"/>
        <v>6.6725228520983629E-2</v>
      </c>
      <c r="I116">
        <f t="shared" si="9"/>
        <v>0.29802931584651554</v>
      </c>
    </row>
    <row r="117" spans="2:9" x14ac:dyDescent="0.3">
      <c r="B117">
        <v>1.05</v>
      </c>
      <c r="C117">
        <f t="shared" si="10"/>
        <v>3.1562855799503069E-2</v>
      </c>
      <c r="D117">
        <f t="shared" si="11"/>
        <v>-0.49680156713456936</v>
      </c>
      <c r="E117">
        <f t="shared" si="12"/>
        <v>-2.6594840128157378</v>
      </c>
      <c r="F117">
        <f t="shared" si="13"/>
        <v>-1.3297420064078689</v>
      </c>
      <c r="G117">
        <f t="shared" si="7"/>
        <v>0.24681179710736403</v>
      </c>
      <c r="H117">
        <f t="shared" si="8"/>
        <v>4.9810693311011227E-2</v>
      </c>
      <c r="I117">
        <f t="shared" si="9"/>
        <v>0.29662249041837524</v>
      </c>
    </row>
    <row r="118" spans="2:9" x14ac:dyDescent="0.3">
      <c r="B118">
        <v>1.06</v>
      </c>
      <c r="C118">
        <f t="shared" si="10"/>
        <v>2.6461865927516582E-2</v>
      </c>
      <c r="D118">
        <f t="shared" si="11"/>
        <v>-0.5100989871986481</v>
      </c>
      <c r="E118">
        <f t="shared" si="12"/>
        <v>-2.1360876055530102</v>
      </c>
      <c r="F118">
        <f t="shared" si="13"/>
        <v>-1.0680438027765051</v>
      </c>
      <c r="G118">
        <f t="shared" si="7"/>
        <v>0.26020097674108655</v>
      </c>
      <c r="H118">
        <f t="shared" si="8"/>
        <v>3.5011517418293149E-2</v>
      </c>
      <c r="I118">
        <f t="shared" si="9"/>
        <v>0.29521249415937972</v>
      </c>
    </row>
    <row r="119" spans="2:9" x14ac:dyDescent="0.3">
      <c r="B119">
        <v>1.07</v>
      </c>
      <c r="C119">
        <f t="shared" si="10"/>
        <v>2.1254071675252444E-2</v>
      </c>
      <c r="D119">
        <f t="shared" si="11"/>
        <v>-0.52077942522641318</v>
      </c>
      <c r="E119">
        <f t="shared" si="12"/>
        <v>-1.6046277422988311</v>
      </c>
      <c r="F119">
        <f t="shared" si="13"/>
        <v>-0.80231387114941555</v>
      </c>
      <c r="G119">
        <f t="shared" si="7"/>
        <v>0.2712112097391533</v>
      </c>
      <c r="H119">
        <f t="shared" si="8"/>
        <v>2.2586778138838411E-2</v>
      </c>
      <c r="I119">
        <f t="shared" si="9"/>
        <v>0.29379798787799172</v>
      </c>
    </row>
    <row r="120" spans="2:9" x14ac:dyDescent="0.3">
      <c r="B120">
        <v>1.08</v>
      </c>
      <c r="C120">
        <f t="shared" si="10"/>
        <v>1.5966046035873364E-2</v>
      </c>
      <c r="D120">
        <f t="shared" si="11"/>
        <v>-0.52880256393790737</v>
      </c>
      <c r="E120">
        <f t="shared" si="12"/>
        <v>-1.067802039649429</v>
      </c>
      <c r="F120">
        <f t="shared" si="13"/>
        <v>-0.5339010198247145</v>
      </c>
      <c r="G120">
        <f t="shared" si="7"/>
        <v>0.27963215162730459</v>
      </c>
      <c r="H120">
        <f t="shared" si="8"/>
        <v>1.274573130098138E-2</v>
      </c>
      <c r="I120">
        <f t="shared" si="9"/>
        <v>0.29237788292828598</v>
      </c>
    </row>
    <row r="121" spans="2:9" x14ac:dyDescent="0.3">
      <c r="B121">
        <v>1.0900000000000001</v>
      </c>
      <c r="C121">
        <f t="shared" si="10"/>
        <v>1.0624630294511814E-2</v>
      </c>
      <c r="D121">
        <f t="shared" si="11"/>
        <v>-0.53414157413615448</v>
      </c>
      <c r="E121">
        <f t="shared" si="12"/>
        <v>-0.52832145531502694</v>
      </c>
      <c r="F121">
        <f t="shared" si="13"/>
        <v>-0.26416072765751347</v>
      </c>
      <c r="G121">
        <f t="shared" si="7"/>
        <v>0.285307221220649</v>
      </c>
      <c r="H121">
        <f t="shared" si="8"/>
        <v>5.6441384447529089E-3</v>
      </c>
      <c r="I121">
        <f t="shared" si="9"/>
        <v>0.29095135966540192</v>
      </c>
    </row>
    <row r="122" spans="2:9" x14ac:dyDescent="0.3">
      <c r="B122">
        <v>1.1000000000000001</v>
      </c>
      <c r="C122">
        <f t="shared" si="10"/>
        <v>5.2567984803845126E-3</v>
      </c>
      <c r="D122">
        <f t="shared" si="11"/>
        <v>-0.53678318141272963</v>
      </c>
      <c r="E122">
        <f t="shared" si="12"/>
        <v>1.1103333374278379E-2</v>
      </c>
      <c r="F122">
        <f t="shared" si="13"/>
        <v>5.5516666871391895E-3</v>
      </c>
      <c r="G122">
        <f t="shared" si="7"/>
        <v>0.28813618384757139</v>
      </c>
      <c r="H122">
        <f t="shared" si="8"/>
        <v>1.381696513168646E-3</v>
      </c>
      <c r="I122">
        <f t="shared" si="9"/>
        <v>0.28951788036074005</v>
      </c>
    </row>
    <row r="123" spans="2:9" x14ac:dyDescent="0.3">
      <c r="B123">
        <v>1.1100000000000001</v>
      </c>
      <c r="C123">
        <f t="shared" si="10"/>
        <v>-1.1047816707407399E-4</v>
      </c>
      <c r="D123">
        <f t="shared" si="11"/>
        <v>-0.5367276647458582</v>
      </c>
      <c r="E123">
        <f t="shared" si="12"/>
        <v>0.5477754814532656</v>
      </c>
      <c r="F123">
        <f t="shared" si="13"/>
        <v>0.2738877407266328</v>
      </c>
      <c r="G123">
        <f t="shared" si="7"/>
        <v>0.28807658610354236</v>
      </c>
      <c r="H123">
        <f t="shared" si="8"/>
        <v>6.1027127000235017E-7</v>
      </c>
      <c r="I123">
        <f t="shared" si="9"/>
        <v>0.28807719637481238</v>
      </c>
    </row>
    <row r="124" spans="2:9" x14ac:dyDescent="0.3">
      <c r="B124">
        <v>1.1200000000000001</v>
      </c>
      <c r="C124">
        <f t="shared" si="10"/>
        <v>-5.4503660404599981E-3</v>
      </c>
      <c r="D124">
        <f t="shared" si="11"/>
        <v>-0.5339887873385919</v>
      </c>
      <c r="E124">
        <f t="shared" si="12"/>
        <v>1.0790253913845917</v>
      </c>
      <c r="F124">
        <f t="shared" si="13"/>
        <v>0.53951269569229587</v>
      </c>
      <c r="G124">
        <f t="shared" si="7"/>
        <v>0.28514402500333991</v>
      </c>
      <c r="H124">
        <f t="shared" si="8"/>
        <v>1.48532449874998E-3</v>
      </c>
      <c r="I124">
        <f t="shared" si="9"/>
        <v>0.2866293495020899</v>
      </c>
    </row>
    <row r="125" spans="2:9" x14ac:dyDescent="0.3">
      <c r="B125">
        <v>1.1300000000000001</v>
      </c>
      <c r="C125">
        <f t="shared" si="10"/>
        <v>-1.0736302644276691E-2</v>
      </c>
      <c r="D125">
        <f t="shared" si="11"/>
        <v>-0.52859366038166888</v>
      </c>
      <c r="E125">
        <f t="shared" si="12"/>
        <v>1.602223924809338</v>
      </c>
      <c r="F125">
        <f t="shared" si="13"/>
        <v>0.80111196240466898</v>
      </c>
      <c r="G125">
        <f t="shared" si="7"/>
        <v>0.27941125779569109</v>
      </c>
      <c r="H125">
        <f t="shared" si="8"/>
        <v>5.7634097234751328E-3</v>
      </c>
      <c r="I125">
        <f t="shared" si="9"/>
        <v>0.2851746675191662</v>
      </c>
    </row>
    <row r="126" spans="2:9" x14ac:dyDescent="0.3">
      <c r="B126">
        <v>1.1400000000000001</v>
      </c>
      <c r="C126">
        <f t="shared" si="10"/>
        <v>-1.5942128051852918E-2</v>
      </c>
      <c r="D126">
        <f t="shared" si="11"/>
        <v>-0.52058254075762223</v>
      </c>
      <c r="E126">
        <f t="shared" si="12"/>
        <v>2.1147953459429139</v>
      </c>
      <c r="F126">
        <f t="shared" si="13"/>
        <v>1.0573976729714569</v>
      </c>
      <c r="G126">
        <f t="shared" si="7"/>
        <v>0.27100618174166141</v>
      </c>
      <c r="H126">
        <f t="shared" si="8"/>
        <v>1.2707572341083787E-2</v>
      </c>
      <c r="I126">
        <f t="shared" si="9"/>
        <v>0.28371375408274518</v>
      </c>
    </row>
    <row r="127" spans="2:9" x14ac:dyDescent="0.3">
      <c r="B127">
        <v>1.1500000000000001</v>
      </c>
      <c r="C127">
        <f t="shared" si="10"/>
        <v>-2.1042213692131998E-2</v>
      </c>
      <c r="D127">
        <f t="shared" si="11"/>
        <v>-0.51000856402790762</v>
      </c>
      <c r="E127">
        <f t="shared" si="12"/>
        <v>2.6142299332411074</v>
      </c>
      <c r="F127">
        <f t="shared" si="13"/>
        <v>1.3071149666205537</v>
      </c>
      <c r="G127">
        <f t="shared" si="7"/>
        <v>0.26010873538180834</v>
      </c>
      <c r="H127">
        <f t="shared" si="8"/>
        <v>2.2138737853267365E-2</v>
      </c>
      <c r="I127">
        <f t="shared" si="9"/>
        <v>0.28224747323507571</v>
      </c>
    </row>
    <row r="128" spans="2:9" x14ac:dyDescent="0.3">
      <c r="B128">
        <v>1.1599999999999999</v>
      </c>
      <c r="C128">
        <f t="shared" si="10"/>
        <v>-2.6011587835748917E-2</v>
      </c>
      <c r="D128">
        <f t="shared" si="11"/>
        <v>-0.49693741436170236</v>
      </c>
      <c r="E128">
        <f t="shared" si="12"/>
        <v>3.0980961979365942</v>
      </c>
      <c r="F128">
        <f t="shared" si="13"/>
        <v>1.5490480989682971</v>
      </c>
      <c r="G128">
        <f t="shared" si="7"/>
        <v>0.24694679379249426</v>
      </c>
      <c r="H128">
        <f t="shared" si="8"/>
        <v>3.383013508684405E-2</v>
      </c>
      <c r="I128">
        <f t="shared" si="9"/>
        <v>0.28077692887933831</v>
      </c>
    </row>
    <row r="129" spans="2:9" x14ac:dyDescent="0.3">
      <c r="B129">
        <v>1.17</v>
      </c>
      <c r="C129">
        <f t="shared" si="10"/>
        <v>-3.0826057169469116E-2</v>
      </c>
      <c r="D129">
        <f t="shared" si="11"/>
        <v>-0.48144693337201938</v>
      </c>
      <c r="E129">
        <f t="shared" si="12"/>
        <v>3.5640526503189309</v>
      </c>
      <c r="F129">
        <f t="shared" si="13"/>
        <v>1.7820263251594655</v>
      </c>
      <c r="G129">
        <f t="shared" si="7"/>
        <v>0.23179114965332168</v>
      </c>
      <c r="H129">
        <f t="shared" si="8"/>
        <v>4.7512290030768914E-2</v>
      </c>
      <c r="I129">
        <f t="shared" si="9"/>
        <v>0.2793034396840906</v>
      </c>
    </row>
    <row r="130" spans="2:9" x14ac:dyDescent="0.3">
      <c r="B130">
        <v>1.18</v>
      </c>
      <c r="C130">
        <f t="shared" si="10"/>
        <v>-3.5462323870673371E-2</v>
      </c>
      <c r="D130">
        <f t="shared" si="11"/>
        <v>-0.46362667012042469</v>
      </c>
      <c r="E130">
        <f t="shared" si="12"/>
        <v>4.0098590571877617</v>
      </c>
      <c r="F130">
        <f t="shared" si="13"/>
        <v>2.0049295285938808</v>
      </c>
      <c r="G130">
        <f t="shared" si="7"/>
        <v>0.2149496892469531</v>
      </c>
      <c r="H130">
        <f t="shared" si="8"/>
        <v>6.2878820715426526E-2</v>
      </c>
      <c r="I130">
        <f t="shared" si="9"/>
        <v>0.27782850996237962</v>
      </c>
    </row>
    <row r="131" spans="2:9" x14ac:dyDescent="0.3">
      <c r="B131">
        <v>1.19</v>
      </c>
      <c r="C131">
        <f t="shared" si="10"/>
        <v>-3.9898097619018233E-2</v>
      </c>
      <c r="D131">
        <f t="shared" si="11"/>
        <v>-0.44357737483448584</v>
      </c>
      <c r="E131">
        <f t="shared" si="12"/>
        <v>4.4333871367363091</v>
      </c>
      <c r="F131">
        <f t="shared" si="13"/>
        <v>2.2166935683681546</v>
      </c>
      <c r="G131">
        <f t="shared" si="7"/>
        <v>0.19676088746505396</v>
      </c>
      <c r="H131">
        <f t="shared" si="8"/>
        <v>7.9592909680835419E-2</v>
      </c>
      <c r="I131">
        <f t="shared" si="9"/>
        <v>0.27635379714588937</v>
      </c>
    </row>
    <row r="132" spans="2:9" x14ac:dyDescent="0.3">
      <c r="B132">
        <v>1.2</v>
      </c>
      <c r="C132">
        <f t="shared" si="10"/>
        <v>-4.4112202010526277E-2</v>
      </c>
      <c r="D132">
        <f t="shared" si="11"/>
        <v>-0.42141043915080428</v>
      </c>
      <c r="E132">
        <f t="shared" si="12"/>
        <v>4.8326306402034325</v>
      </c>
      <c r="F132">
        <f t="shared" si="13"/>
        <v>2.4163153201017162</v>
      </c>
      <c r="G132">
        <f t="shared" si="7"/>
        <v>0.17758675822527373</v>
      </c>
      <c r="H132">
        <f t="shared" si="8"/>
        <v>9.7294318310873928E-2</v>
      </c>
      <c r="I132">
        <f t="shared" si="9"/>
        <v>0.27488107653614768</v>
      </c>
    </row>
    <row r="133" spans="2:9" x14ac:dyDescent="0.3">
      <c r="B133">
        <v>1.21</v>
      </c>
      <c r="C133">
        <f t="shared" si="10"/>
        <v>-4.8084674870024151E-2</v>
      </c>
      <c r="D133">
        <f t="shared" si="11"/>
        <v>-0.39724728594978709</v>
      </c>
      <c r="E133">
        <f t="shared" si="12"/>
        <v>5.2057147729522022</v>
      </c>
      <c r="F133">
        <f t="shared" si="13"/>
        <v>2.6028573864761011</v>
      </c>
      <c r="G133">
        <f t="shared" si="7"/>
        <v>0.15780540619447192</v>
      </c>
      <c r="H133">
        <f t="shared" si="8"/>
        <v>0.11560679786779661</v>
      </c>
      <c r="I133">
        <f t="shared" si="9"/>
        <v>0.27341220406226852</v>
      </c>
    </row>
    <row r="134" spans="2:9" x14ac:dyDescent="0.3">
      <c r="B134">
        <v>1.22</v>
      </c>
      <c r="C134">
        <f t="shared" si="10"/>
        <v>-5.1796861990874417E-2</v>
      </c>
      <c r="D134">
        <f t="shared" si="11"/>
        <v>-0.37121871208502605</v>
      </c>
      <c r="E134">
        <f t="shared" si="12"/>
        <v>5.5509049111724682</v>
      </c>
      <c r="F134">
        <f t="shared" si="13"/>
        <v>2.7754524555862341</v>
      </c>
      <c r="G134">
        <f t="shared" si="7"/>
        <v>0.13780333220206548</v>
      </c>
      <c r="H134">
        <f t="shared" si="8"/>
        <v>0.13414574560508455</v>
      </c>
      <c r="I134">
        <f t="shared" si="9"/>
        <v>0.27194907780715005</v>
      </c>
    </row>
    <row r="135" spans="2:9" x14ac:dyDescent="0.3">
      <c r="B135">
        <v>1.23</v>
      </c>
      <c r="C135">
        <f t="shared" si="10"/>
        <v>-5.5231503866166057E-2</v>
      </c>
      <c r="D135">
        <f t="shared" si="11"/>
        <v>-0.34346418752916369</v>
      </c>
      <c r="E135">
        <f t="shared" si="12"/>
        <v>5.8666145741457694</v>
      </c>
      <c r="F135">
        <f t="shared" si="13"/>
        <v>2.9333072870728847</v>
      </c>
      <c r="G135">
        <f t="shared" si="7"/>
        <v>0.11796764811506852</v>
      </c>
      <c r="H135">
        <f t="shared" si="8"/>
        <v>0.15252595096591581</v>
      </c>
      <c r="I135">
        <f t="shared" si="9"/>
        <v>0.27049359908098436</v>
      </c>
    </row>
    <row r="136" spans="2:9" x14ac:dyDescent="0.3">
      <c r="B136">
        <v>1.24</v>
      </c>
      <c r="C136">
        <f t="shared" si="10"/>
        <v>-5.8372815012750406E-2</v>
      </c>
      <c r="D136">
        <f t="shared" si="11"/>
        <v>-0.3141311146584348</v>
      </c>
      <c r="E136">
        <f t="shared" si="12"/>
        <v>6.1514126159334754</v>
      </c>
      <c r="F136">
        <f t="shared" si="13"/>
        <v>3.0757063079667377</v>
      </c>
      <c r="G136">
        <f t="shared" si="7"/>
        <v>9.8678357196550714E-2</v>
      </c>
      <c r="H136">
        <f t="shared" si="8"/>
        <v>0.17036927662563897</v>
      </c>
      <c r="I136">
        <f t="shared" si="9"/>
        <v>0.26904763382218966</v>
      </c>
    </row>
    <row r="137" spans="2:9" x14ac:dyDescent="0.3">
      <c r="B137">
        <v>1.25</v>
      </c>
      <c r="C137">
        <f t="shared" si="10"/>
        <v>-6.1206555528538084E-2</v>
      </c>
      <c r="D137">
        <f t="shared" si="11"/>
        <v>-0.28337405157876738</v>
      </c>
      <c r="E137">
        <f t="shared" si="12"/>
        <v>6.4040296044325755</v>
      </c>
      <c r="F137">
        <f t="shared" si="13"/>
        <v>3.2020148022162878</v>
      </c>
      <c r="G137">
        <f t="shared" si="7"/>
        <v>8.0300853108165912E-2</v>
      </c>
      <c r="H137">
        <f t="shared" si="8"/>
        <v>0.1873121219834008</v>
      </c>
      <c r="I137">
        <f t="shared" si="9"/>
        <v>0.26761297509156673</v>
      </c>
    </row>
    <row r="138" spans="2:9" x14ac:dyDescent="0.3">
      <c r="B138">
        <v>1.26</v>
      </c>
      <c r="C138">
        <f t="shared" si="10"/>
        <v>-6.3720094564104129E-2</v>
      </c>
      <c r="D138">
        <f t="shared" si="11"/>
        <v>-0.25135390355660447</v>
      </c>
      <c r="E138">
        <f t="shared" si="12"/>
        <v>6.6233633599670174</v>
      </c>
      <c r="F138">
        <f t="shared" si="13"/>
        <v>3.3116816799835087</v>
      </c>
      <c r="G138">
        <f t="shared" si="7"/>
        <v>6.317878483314282E-2</v>
      </c>
      <c r="H138">
        <f t="shared" si="8"/>
        <v>0.20301252256291863</v>
      </c>
      <c r="I138">
        <f t="shared" si="9"/>
        <v>0.26619130739606145</v>
      </c>
    </row>
    <row r="139" spans="2:9" x14ac:dyDescent="0.3">
      <c r="B139">
        <v>1.27</v>
      </c>
      <c r="C139">
        <f t="shared" si="10"/>
        <v>-6.5902465431671831E-2</v>
      </c>
      <c r="D139">
        <f t="shared" si="11"/>
        <v>-0.21823708675676937</v>
      </c>
      <c r="E139">
        <f t="shared" si="12"/>
        <v>6.808483629923952</v>
      </c>
      <c r="F139">
        <f t="shared" si="13"/>
        <v>3.404241814961976</v>
      </c>
      <c r="G139">
        <f t="shared" si="7"/>
        <v>4.762742603608168E-2</v>
      </c>
      <c r="H139">
        <f t="shared" si="8"/>
        <v>0.21715674749863503</v>
      </c>
      <c r="I139">
        <f t="shared" si="9"/>
        <v>0.26478417353471673</v>
      </c>
    </row>
    <row r="140" spans="2:9" x14ac:dyDescent="0.3">
      <c r="B140">
        <v>1.28</v>
      </c>
      <c r="C140">
        <f t="shared" si="10"/>
        <v>-6.7744412117743333E-2</v>
      </c>
      <c r="D140">
        <f t="shared" si="11"/>
        <v>-0.18419466860714959</v>
      </c>
      <c r="E140">
        <f t="shared" si="12"/>
        <v>6.9586358803814834</v>
      </c>
      <c r="F140">
        <f t="shared" si="13"/>
        <v>3.4793179401907417</v>
      </c>
      <c r="G140">
        <f t="shared" si="7"/>
        <v>3.392767594329766E-2</v>
      </c>
      <c r="H140">
        <f t="shared" si="8"/>
        <v>0.22946526865893246</v>
      </c>
      <c r="I140">
        <f t="shared" si="9"/>
        <v>0.26339294460223012</v>
      </c>
    </row>
    <row r="141" spans="2:9" x14ac:dyDescent="0.3">
      <c r="B141">
        <v>1.29</v>
      </c>
      <c r="C141">
        <f t="shared" si="10"/>
        <v>-6.9238427009795753E-2</v>
      </c>
      <c r="D141">
        <f t="shared" si="11"/>
        <v>-0.14940148920524216</v>
      </c>
      <c r="E141">
        <f t="shared" si="12"/>
        <v>7.0732441901848171</v>
      </c>
      <c r="F141">
        <f t="shared" si="13"/>
        <v>3.5366220950924085</v>
      </c>
      <c r="G141">
        <f t="shared" ref="G141:G204" si="14">(1/2)*$C$3*D141^2</f>
        <v>2.2320804976744088E-2</v>
      </c>
      <c r="H141">
        <f t="shared" ref="H141:H204" si="15">(1/2)*$C$4*C141^2</f>
        <v>0.23969798873954071</v>
      </c>
      <c r="I141">
        <f t="shared" ref="I141:I204" si="16">G141+H141</f>
        <v>0.26201879371628478</v>
      </c>
    </row>
    <row r="142" spans="2:9" x14ac:dyDescent="0.3">
      <c r="B142">
        <v>1.3</v>
      </c>
      <c r="C142">
        <f t="shared" ref="C142:C205" si="17">C141+D142*(B142-B141)</f>
        <v>-7.0378779692338939E-2</v>
      </c>
      <c r="D142">
        <f t="shared" ref="D142:D205" si="18">D141+F141*(B142-B141)</f>
        <v>-0.11403526825431803</v>
      </c>
      <c r="E142">
        <f t="shared" ref="E142:E205" si="19">-$C$4*C142-(D142*$C$6)</f>
        <v>7.1519132374882117</v>
      </c>
      <c r="F142">
        <f t="shared" ref="F142:F205" si="20">E142/$C$3</f>
        <v>3.5759566187441059</v>
      </c>
      <c r="G142">
        <f t="shared" si="14"/>
        <v>1.3004042405834275E-2</v>
      </c>
      <c r="H142">
        <f t="shared" si="15"/>
        <v>0.24765863154913897</v>
      </c>
      <c r="I142">
        <f t="shared" si="16"/>
        <v>0.26066267395497322</v>
      </c>
    </row>
    <row r="143" spans="2:9" x14ac:dyDescent="0.3">
      <c r="B143">
        <v>1.31</v>
      </c>
      <c r="C143">
        <f t="shared" si="17"/>
        <v>-7.1161536713007706E-2</v>
      </c>
      <c r="D143">
        <f t="shared" si="18"/>
        <v>-7.8275702066876951E-2</v>
      </c>
      <c r="E143">
        <f t="shared" si="19"/>
        <v>7.1944293733676474</v>
      </c>
      <c r="F143">
        <f t="shared" si="20"/>
        <v>3.5972146866838237</v>
      </c>
      <c r="G143">
        <f t="shared" si="14"/>
        <v>6.1270855340624843E-3</v>
      </c>
      <c r="H143">
        <f t="shared" si="15"/>
        <v>0.25319821536783715</v>
      </c>
      <c r="I143">
        <f t="shared" si="16"/>
        <v>0.25932530090189965</v>
      </c>
    </row>
    <row r="144" spans="2:9" x14ac:dyDescent="0.3">
      <c r="B144">
        <v>1.32</v>
      </c>
      <c r="C144">
        <f t="shared" si="17"/>
        <v>-7.1584572265008098E-2</v>
      </c>
      <c r="D144">
        <f t="shared" si="18"/>
        <v>-4.230355520003868E-2</v>
      </c>
      <c r="E144">
        <f t="shared" si="19"/>
        <v>7.2007607817008479</v>
      </c>
      <c r="F144">
        <f t="shared" si="20"/>
        <v>3.6003803908504239</v>
      </c>
      <c r="G144">
        <f t="shared" si="14"/>
        <v>1.7895907825627197E-3</v>
      </c>
      <c r="H144">
        <f t="shared" si="15"/>
        <v>0.25621754931820834</v>
      </c>
      <c r="I144">
        <f t="shared" si="16"/>
        <v>0.25800714010077108</v>
      </c>
    </row>
    <row r="145" spans="2:9" x14ac:dyDescent="0.3">
      <c r="B145">
        <v>1.33</v>
      </c>
      <c r="C145">
        <f t="shared" si="17"/>
        <v>-7.1647569777923442E-2</v>
      </c>
      <c r="D145">
        <f t="shared" si="18"/>
        <v>-6.299751291534407E-3</v>
      </c>
      <c r="E145">
        <f t="shared" si="19"/>
        <v>7.1710567290838787</v>
      </c>
      <c r="F145">
        <f t="shared" si="20"/>
        <v>3.5855283645419394</v>
      </c>
      <c r="G145">
        <f t="shared" si="14"/>
        <v>3.9686866335189431E-5</v>
      </c>
      <c r="H145">
        <f t="shared" si="15"/>
        <v>0.25666871275412045</v>
      </c>
      <c r="I145">
        <f t="shared" si="16"/>
        <v>0.25670839962045566</v>
      </c>
    </row>
    <row r="146" spans="2:9" x14ac:dyDescent="0.3">
      <c r="B146">
        <v>1.34</v>
      </c>
      <c r="C146">
        <f t="shared" si="17"/>
        <v>-7.1352014454384591E-2</v>
      </c>
      <c r="D146">
        <f t="shared" si="18"/>
        <v>2.9555532353885021E-2</v>
      </c>
      <c r="E146">
        <f t="shared" si="19"/>
        <v>7.1056459130845742</v>
      </c>
      <c r="F146">
        <f t="shared" si="20"/>
        <v>3.5528229565422871</v>
      </c>
      <c r="G146">
        <f t="shared" si="14"/>
        <v>8.7352949272154429E-4</v>
      </c>
      <c r="H146">
        <f t="shared" si="15"/>
        <v>0.2545554983349354</v>
      </c>
      <c r="I146">
        <f t="shared" si="16"/>
        <v>0.25542902782765697</v>
      </c>
    </row>
    <row r="147" spans="2:9" x14ac:dyDescent="0.3">
      <c r="B147">
        <v>1.35</v>
      </c>
      <c r="C147">
        <f t="shared" si="17"/>
        <v>-7.0701176835191518E-2</v>
      </c>
      <c r="D147">
        <f t="shared" si="18"/>
        <v>6.5083761919307925E-2</v>
      </c>
      <c r="E147">
        <f t="shared" si="19"/>
        <v>7.0050339215998445</v>
      </c>
      <c r="F147">
        <f t="shared" si="20"/>
        <v>3.5025169607999223</v>
      </c>
      <c r="G147">
        <f t="shared" si="14"/>
        <v>4.2358960655691563E-3</v>
      </c>
      <c r="H147">
        <f t="shared" si="15"/>
        <v>0.24993282029405106</v>
      </c>
      <c r="I147">
        <f t="shared" si="16"/>
        <v>0.25416871635962024</v>
      </c>
    </row>
    <row r="148" spans="2:9" x14ac:dyDescent="0.3">
      <c r="B148">
        <v>1.36</v>
      </c>
      <c r="C148">
        <f t="shared" si="17"/>
        <v>-6.9700087519918449E-2</v>
      </c>
      <c r="D148">
        <f t="shared" si="18"/>
        <v>0.10010893152730718</v>
      </c>
      <c r="E148">
        <f t="shared" si="19"/>
        <v>6.8698998204645374</v>
      </c>
      <c r="F148">
        <f t="shared" si="20"/>
        <v>3.4349499102322687</v>
      </c>
      <c r="G148">
        <f t="shared" si="14"/>
        <v>1.0021798171539078E-2</v>
      </c>
      <c r="H148">
        <f t="shared" si="15"/>
        <v>0.24290511001421455</v>
      </c>
      <c r="I148">
        <f t="shared" si="16"/>
        <v>0.25292690818575364</v>
      </c>
    </row>
    <row r="149" spans="2:9" x14ac:dyDescent="0.3">
      <c r="B149">
        <v>1.37</v>
      </c>
      <c r="C149">
        <f t="shared" si="17"/>
        <v>-6.8355503213622146E-2</v>
      </c>
      <c r="D149">
        <f t="shared" si="18"/>
        <v>0.13445843062962989</v>
      </c>
      <c r="E149">
        <f t="shared" si="19"/>
        <v>6.7010918907325845</v>
      </c>
      <c r="F149">
        <f t="shared" si="20"/>
        <v>3.3505459453662922</v>
      </c>
      <c r="G149">
        <f t="shared" si="14"/>
        <v>1.8079069567382994E-2</v>
      </c>
      <c r="H149">
        <f t="shared" si="15"/>
        <v>0.23362374097937538</v>
      </c>
      <c r="I149">
        <f t="shared" si="16"/>
        <v>0.25170281054675836</v>
      </c>
    </row>
    <row r="150" spans="2:9" x14ac:dyDescent="0.3">
      <c r="B150">
        <v>1.3800000000000001</v>
      </c>
      <c r="C150">
        <f t="shared" si="17"/>
        <v>-6.6675864312789213E-2</v>
      </c>
      <c r="D150">
        <f t="shared" si="18"/>
        <v>0.16796389008329285</v>
      </c>
      <c r="E150">
        <f t="shared" si="19"/>
        <v>6.4996225411956283</v>
      </c>
      <c r="F150">
        <f t="shared" si="20"/>
        <v>3.2498112705978142</v>
      </c>
      <c r="G150">
        <f t="shared" si="14"/>
        <v>2.8211868371912481E-2</v>
      </c>
      <c r="H150">
        <f t="shared" si="15"/>
        <v>0.2222835440928739</v>
      </c>
      <c r="I150">
        <f t="shared" si="16"/>
        <v>0.2504954124647864</v>
      </c>
    </row>
    <row r="151" spans="2:9" x14ac:dyDescent="0.3">
      <c r="B151">
        <v>1.3900000000000001</v>
      </c>
      <c r="C151">
        <f t="shared" si="17"/>
        <v>-6.4671244284896498E-2</v>
      </c>
      <c r="D151">
        <f t="shared" si="18"/>
        <v>0.20046200278927101</v>
      </c>
      <c r="E151">
        <f t="shared" si="19"/>
        <v>6.2666624257003791</v>
      </c>
      <c r="F151">
        <f t="shared" si="20"/>
        <v>3.1333312128501896</v>
      </c>
      <c r="G151">
        <f t="shared" si="14"/>
        <v>4.0185014562285695E-2</v>
      </c>
      <c r="H151">
        <f t="shared" si="15"/>
        <v>0.20911849186783787</v>
      </c>
      <c r="I151">
        <f t="shared" si="16"/>
        <v>0.24930350643012356</v>
      </c>
    </row>
    <row r="152" spans="2:9" x14ac:dyDescent="0.3">
      <c r="B152">
        <v>1.4000000000000001</v>
      </c>
      <c r="C152">
        <f t="shared" si="17"/>
        <v>-6.2353291135718768E-2</v>
      </c>
      <c r="D152">
        <f t="shared" si="18"/>
        <v>0.23179531491777294</v>
      </c>
      <c r="E152">
        <f t="shared" si="19"/>
        <v>6.0035337986541037</v>
      </c>
      <c r="F152">
        <f t="shared" si="20"/>
        <v>3.0017668993270519</v>
      </c>
      <c r="G152">
        <f t="shared" si="14"/>
        <v>5.3729068017829534E-2</v>
      </c>
      <c r="H152">
        <f t="shared" si="15"/>
        <v>0.19439664577278523</v>
      </c>
      <c r="I152">
        <f t="shared" si="16"/>
        <v>0.24812571379061477</v>
      </c>
    </row>
    <row r="153" spans="2:9" x14ac:dyDescent="0.3">
      <c r="B153">
        <v>1.41</v>
      </c>
      <c r="C153">
        <f t="shared" si="17"/>
        <v>-5.9735161296608393E-2</v>
      </c>
      <c r="D153">
        <f t="shared" si="18"/>
        <v>0.2618129839110428</v>
      </c>
      <c r="E153">
        <f t="shared" si="19"/>
        <v>5.7117031457497962</v>
      </c>
      <c r="F153">
        <f t="shared" si="20"/>
        <v>2.8558515728748981</v>
      </c>
      <c r="G153">
        <f t="shared" si="14"/>
        <v>6.8546038544403956E-2</v>
      </c>
      <c r="H153">
        <f t="shared" si="15"/>
        <v>0.17841447475659106</v>
      </c>
      <c r="I153">
        <f t="shared" si="16"/>
        <v>0.246960513300995</v>
      </c>
    </row>
    <row r="154" spans="2:9" x14ac:dyDescent="0.3">
      <c r="B154">
        <v>1.42</v>
      </c>
      <c r="C154">
        <f t="shared" si="17"/>
        <v>-5.6831446300210475E-2</v>
      </c>
      <c r="D154">
        <f t="shared" si="18"/>
        <v>0.29037149963979181</v>
      </c>
      <c r="E154">
        <f t="shared" si="19"/>
        <v>5.3927731303812552</v>
      </c>
      <c r="F154">
        <f t="shared" si="20"/>
        <v>2.6963865651906276</v>
      </c>
      <c r="G154">
        <f t="shared" si="14"/>
        <v>8.4315607803061618E-2</v>
      </c>
      <c r="H154">
        <f t="shared" si="15"/>
        <v>0.16149066442868534</v>
      </c>
      <c r="I154">
        <f t="shared" si="16"/>
        <v>0.24580627223174695</v>
      </c>
    </row>
    <row r="155" spans="2:9" x14ac:dyDescent="0.3">
      <c r="B155">
        <v>1.43</v>
      </c>
      <c r="C155">
        <f t="shared" si="17"/>
        <v>-5.3658092647293494E-2</v>
      </c>
      <c r="D155">
        <f t="shared" si="18"/>
        <v>0.31733536529169809</v>
      </c>
      <c r="E155">
        <f t="shared" si="19"/>
        <v>5.048473899437651</v>
      </c>
      <c r="F155">
        <f t="shared" si="20"/>
        <v>2.5242369497188255</v>
      </c>
      <c r="G155">
        <f t="shared" si="14"/>
        <v>0.10070173406481546</v>
      </c>
      <c r="H155">
        <f t="shared" si="15"/>
        <v>0.14395954532727659</v>
      </c>
      <c r="I155">
        <f t="shared" si="16"/>
        <v>0.24466127939209203</v>
      </c>
    </row>
    <row r="156" spans="2:9" x14ac:dyDescent="0.3">
      <c r="B156">
        <v>1.44</v>
      </c>
      <c r="C156">
        <f t="shared" si="17"/>
        <v>-5.0232315299404626E-2</v>
      </c>
      <c r="D156">
        <f t="shared" si="18"/>
        <v>0.34257773478888637</v>
      </c>
      <c r="E156">
        <f t="shared" si="19"/>
        <v>4.6806537951515761</v>
      </c>
      <c r="F156">
        <f t="shared" si="20"/>
        <v>2.340326897575788</v>
      </c>
      <c r="G156">
        <f t="shared" si="14"/>
        <v>0.11735950437308457</v>
      </c>
      <c r="H156">
        <f t="shared" si="15"/>
        <v>0.12616427501694</v>
      </c>
      <c r="I156">
        <f t="shared" si="16"/>
        <v>0.24352377939002456</v>
      </c>
    </row>
    <row r="157" spans="2:9" x14ac:dyDescent="0.3">
      <c r="B157">
        <v>1.45</v>
      </c>
      <c r="C157">
        <f t="shared" si="17"/>
        <v>-4.6572505261758178E-2</v>
      </c>
      <c r="D157">
        <f t="shared" si="18"/>
        <v>0.36598100376464426</v>
      </c>
      <c r="E157">
        <f t="shared" si="19"/>
        <v>4.2912695224111737</v>
      </c>
      <c r="F157">
        <f t="shared" si="20"/>
        <v>2.1456347612055868</v>
      </c>
      <c r="G157">
        <f t="shared" si="14"/>
        <v>0.13394209511657656</v>
      </c>
      <c r="H157">
        <f t="shared" si="15"/>
        <v>0.10844991231782465</v>
      </c>
      <c r="I157">
        <f t="shared" si="16"/>
        <v>0.2423920074344012</v>
      </c>
    </row>
    <row r="158" spans="2:9" x14ac:dyDescent="0.3">
      <c r="B158">
        <v>1.46</v>
      </c>
      <c r="C158">
        <f t="shared" si="17"/>
        <v>-4.2698131747991169E-2</v>
      </c>
      <c r="D158">
        <f t="shared" si="18"/>
        <v>0.38743735137670016</v>
      </c>
      <c r="E158">
        <f t="shared" si="19"/>
        <v>3.8823758234224166</v>
      </c>
      <c r="F158">
        <f t="shared" si="20"/>
        <v>1.9411879117112083</v>
      </c>
      <c r="G158">
        <f t="shared" si="14"/>
        <v>0.15010770124179262</v>
      </c>
      <c r="H158">
        <f t="shared" si="15"/>
        <v>9.1156522738440576E-2</v>
      </c>
      <c r="I158">
        <f t="shared" si="16"/>
        <v>0.2412642239802332</v>
      </c>
    </row>
    <row r="159" spans="2:9" x14ac:dyDescent="0.3">
      <c r="B159">
        <v>1.47</v>
      </c>
      <c r="C159">
        <f t="shared" si="17"/>
        <v>-3.8629639443053046E-2</v>
      </c>
      <c r="D159">
        <f t="shared" si="18"/>
        <v>0.40684923049381228</v>
      </c>
      <c r="E159">
        <f t="shared" si="19"/>
        <v>3.4561147138114925</v>
      </c>
      <c r="F159">
        <f t="shared" si="20"/>
        <v>1.7280573569057462</v>
      </c>
      <c r="G159">
        <f t="shared" si="14"/>
        <v>0.16552629635340718</v>
      </c>
      <c r="H159">
        <f t="shared" si="15"/>
        <v>7.4612452175013985E-2</v>
      </c>
      <c r="I159">
        <f t="shared" si="16"/>
        <v>0.24013874852842115</v>
      </c>
    </row>
    <row r="160" spans="2:9" x14ac:dyDescent="0.3">
      <c r="B160">
        <v>1.48</v>
      </c>
      <c r="C160">
        <f t="shared" si="17"/>
        <v>-3.4388341402424347E-2</v>
      </c>
      <c r="D160">
        <f t="shared" si="18"/>
        <v>0.42412980406286976</v>
      </c>
      <c r="E160">
        <f t="shared" si="19"/>
        <v>3.0147043361795647</v>
      </c>
      <c r="F160">
        <f t="shared" si="20"/>
        <v>1.5073521680897823</v>
      </c>
      <c r="G160">
        <f t="shared" si="14"/>
        <v>0.17988609069440831</v>
      </c>
      <c r="H160">
        <f t="shared" si="15"/>
        <v>5.9127901220484627E-2</v>
      </c>
      <c r="I160">
        <f t="shared" si="16"/>
        <v>0.23901399191489292</v>
      </c>
    </row>
    <row r="161" spans="2:9" x14ac:dyDescent="0.3">
      <c r="B161">
        <v>1.49</v>
      </c>
      <c r="C161">
        <f t="shared" si="17"/>
        <v>-2.9996308144986668E-2</v>
      </c>
      <c r="D161">
        <f t="shared" si="18"/>
        <v>0.43920332574376758</v>
      </c>
      <c r="E161">
        <f t="shared" si="19"/>
        <v>2.5604274887548994</v>
      </c>
      <c r="F161">
        <f t="shared" si="20"/>
        <v>1.2802137443774497</v>
      </c>
      <c r="G161">
        <f t="shared" si="14"/>
        <v>0.19289956134438602</v>
      </c>
      <c r="H161">
        <f t="shared" si="15"/>
        <v>4.4988925116449675E-2</v>
      </c>
      <c r="I161">
        <f t="shared" si="16"/>
        <v>0.23788848646083569</v>
      </c>
    </row>
    <row r="162" spans="2:9" x14ac:dyDescent="0.3">
      <c r="B162">
        <v>1.5</v>
      </c>
      <c r="C162">
        <f t="shared" si="17"/>
        <v>-2.5476253513111242E-2</v>
      </c>
      <c r="D162">
        <f t="shared" si="18"/>
        <v>0.45200546318754209</v>
      </c>
      <c r="E162">
        <f t="shared" si="19"/>
        <v>2.0956198881235819</v>
      </c>
      <c r="F162">
        <f t="shared" si="20"/>
        <v>1.047809944061791</v>
      </c>
      <c r="G162">
        <f t="shared" si="14"/>
        <v>0.20430893875138448</v>
      </c>
      <c r="H162">
        <f t="shared" si="15"/>
        <v>3.2451974653215643E-2</v>
      </c>
      <c r="I162">
        <f t="shared" si="16"/>
        <v>0.23676091340460012</v>
      </c>
    </row>
    <row r="163" spans="2:9" x14ac:dyDescent="0.3">
      <c r="B163">
        <v>1.51</v>
      </c>
      <c r="C163">
        <f t="shared" si="17"/>
        <v>-2.0851417886829638E-2</v>
      </c>
      <c r="D163">
        <f t="shared" si="18"/>
        <v>0.46248356262815998</v>
      </c>
      <c r="E163">
        <f t="shared" si="19"/>
        <v>1.6226582260548039</v>
      </c>
      <c r="F163">
        <f t="shared" si="20"/>
        <v>0.81132911302740196</v>
      </c>
      <c r="G163">
        <f t="shared" si="14"/>
        <v>0.21389104570123518</v>
      </c>
      <c r="H163">
        <f t="shared" si="15"/>
        <v>2.1739081394559948E-2</v>
      </c>
      <c r="I163">
        <f t="shared" si="16"/>
        <v>0.23563012709579512</v>
      </c>
    </row>
    <row r="164" spans="2:9" x14ac:dyDescent="0.3">
      <c r="B164">
        <v>1.52</v>
      </c>
      <c r="C164">
        <f t="shared" si="17"/>
        <v>-1.6145449349245292E-2</v>
      </c>
      <c r="D164">
        <f t="shared" si="18"/>
        <v>0.47059685375843402</v>
      </c>
      <c r="E164">
        <f t="shared" si="19"/>
        <v>1.1439480811660951</v>
      </c>
      <c r="F164">
        <f t="shared" si="20"/>
        <v>0.57197404058304757</v>
      </c>
      <c r="G164">
        <f t="shared" si="14"/>
        <v>0.22146139876733695</v>
      </c>
      <c r="H164">
        <f t="shared" si="15"/>
        <v>1.303377673445226E-2</v>
      </c>
      <c r="I164">
        <f t="shared" si="16"/>
        <v>0.23449517550178922</v>
      </c>
    </row>
    <row r="165" spans="2:9" x14ac:dyDescent="0.3">
      <c r="B165">
        <v>1.53</v>
      </c>
      <c r="C165">
        <f t="shared" si="17"/>
        <v>-1.1382283407602643E-2</v>
      </c>
      <c r="D165">
        <f t="shared" si="18"/>
        <v>0.47631659416426447</v>
      </c>
      <c r="E165">
        <f t="shared" si="19"/>
        <v>0.66191174659599983</v>
      </c>
      <c r="F165">
        <f t="shared" si="20"/>
        <v>0.33095587329799991</v>
      </c>
      <c r="G165">
        <f t="shared" si="14"/>
        <v>0.22687749787624462</v>
      </c>
      <c r="H165">
        <f t="shared" si="15"/>
        <v>6.477818778549322E-3</v>
      </c>
      <c r="I165">
        <f t="shared" si="16"/>
        <v>0.23335531665479395</v>
      </c>
    </row>
    <row r="166" spans="2:9" x14ac:dyDescent="0.3">
      <c r="B166">
        <v>1.54</v>
      </c>
      <c r="C166">
        <f t="shared" si="17"/>
        <v>-6.5860218786301938E-3</v>
      </c>
      <c r="D166">
        <f t="shared" si="18"/>
        <v>0.47962615289724447</v>
      </c>
      <c r="E166">
        <f t="shared" si="19"/>
        <v>0.17897603496577491</v>
      </c>
      <c r="F166">
        <f t="shared" si="20"/>
        <v>8.9488017482887455E-2</v>
      </c>
      <c r="G166">
        <f t="shared" si="14"/>
        <v>0.23004124654301095</v>
      </c>
      <c r="H166">
        <f t="shared" si="15"/>
        <v>2.1687842092897795E-3</v>
      </c>
      <c r="I166">
        <f t="shared" si="16"/>
        <v>0.23221003075230073</v>
      </c>
    </row>
    <row r="167" spans="2:9" x14ac:dyDescent="0.3">
      <c r="B167">
        <v>1.55</v>
      </c>
      <c r="C167">
        <f t="shared" si="17"/>
        <v>-1.7808115479094559E-3</v>
      </c>
      <c r="D167">
        <f t="shared" si="18"/>
        <v>0.48052103307207333</v>
      </c>
      <c r="E167">
        <f t="shared" si="19"/>
        <v>-0.30243987828112773</v>
      </c>
      <c r="F167">
        <f t="shared" si="20"/>
        <v>-0.15121993914056386</v>
      </c>
      <c r="G167">
        <f t="shared" si="14"/>
        <v>0.2309004632246526</v>
      </c>
      <c r="H167">
        <f t="shared" si="15"/>
        <v>1.5856448845838361E-4</v>
      </c>
      <c r="I167">
        <f t="shared" si="16"/>
        <v>0.23105902771311099</v>
      </c>
    </row>
    <row r="168" spans="2:9" x14ac:dyDescent="0.3">
      <c r="B168">
        <v>1.56</v>
      </c>
      <c r="C168">
        <f t="shared" si="17"/>
        <v>3.0092767888972253E-3</v>
      </c>
      <c r="D168">
        <f t="shared" si="18"/>
        <v>0.47900883368066771</v>
      </c>
      <c r="E168">
        <f t="shared" si="19"/>
        <v>-0.77993651257039032</v>
      </c>
      <c r="F168">
        <f t="shared" si="20"/>
        <v>-0.38996825628519516</v>
      </c>
      <c r="G168">
        <f t="shared" si="14"/>
        <v>0.22944946274411357</v>
      </c>
      <c r="H168">
        <f t="shared" si="15"/>
        <v>4.5278733960977976E-4</v>
      </c>
      <c r="I168">
        <f t="shared" si="16"/>
        <v>0.22990225008372334</v>
      </c>
    </row>
    <row r="169" spans="2:9" x14ac:dyDescent="0.3">
      <c r="B169">
        <v>1.57</v>
      </c>
      <c r="C169">
        <f t="shared" si="17"/>
        <v>7.7603683000753874E-3</v>
      </c>
      <c r="D169">
        <f t="shared" si="18"/>
        <v>0.47510915111781576</v>
      </c>
      <c r="E169">
        <f t="shared" si="19"/>
        <v>-1.2511459811253545</v>
      </c>
      <c r="F169">
        <f t="shared" si="20"/>
        <v>-0.62557299056267723</v>
      </c>
      <c r="G169">
        <f t="shared" si="14"/>
        <v>0.22572870547589149</v>
      </c>
      <c r="H169">
        <f t="shared" si="15"/>
        <v>3.0111658076407478E-3</v>
      </c>
      <c r="I169">
        <f t="shared" si="16"/>
        <v>0.22873987128353224</v>
      </c>
    </row>
    <row r="170" spans="2:9" x14ac:dyDescent="0.3">
      <c r="B170">
        <v>1.58</v>
      </c>
      <c r="C170">
        <f t="shared" si="17"/>
        <v>1.2448902512197282E-2</v>
      </c>
      <c r="D170">
        <f t="shared" si="18"/>
        <v>0.46885342121218898</v>
      </c>
      <c r="E170">
        <f t="shared" si="19"/>
        <v>-1.7137436724319173</v>
      </c>
      <c r="F170">
        <f t="shared" si="20"/>
        <v>-0.85687183621595864</v>
      </c>
      <c r="G170">
        <f t="shared" si="14"/>
        <v>0.2198235305823743</v>
      </c>
      <c r="H170">
        <f t="shared" si="15"/>
        <v>7.748758687909591E-3</v>
      </c>
      <c r="I170">
        <f t="shared" si="16"/>
        <v>0.22757228927028389</v>
      </c>
    </row>
    <row r="171" spans="2:9" x14ac:dyDescent="0.3">
      <c r="B171">
        <v>1.59</v>
      </c>
      <c r="C171">
        <f t="shared" si="17"/>
        <v>1.7051749540697582E-2</v>
      </c>
      <c r="D171">
        <f t="shared" si="18"/>
        <v>0.46028470285002937</v>
      </c>
      <c r="E171">
        <f t="shared" si="19"/>
        <v>-2.1654596569197877</v>
      </c>
      <c r="F171">
        <f t="shared" si="20"/>
        <v>-1.0827298284598939</v>
      </c>
      <c r="G171">
        <f t="shared" si="14"/>
        <v>0.21186200767773983</v>
      </c>
      <c r="H171">
        <f t="shared" si="15"/>
        <v>1.453810811993401E-2</v>
      </c>
      <c r="I171">
        <f t="shared" si="16"/>
        <v>0.22640011579767383</v>
      </c>
    </row>
    <row r="172" spans="2:9" x14ac:dyDescent="0.3">
      <c r="B172">
        <v>1.6</v>
      </c>
      <c r="C172">
        <f t="shared" si="17"/>
        <v>2.154632358635189E-2</v>
      </c>
      <c r="D172">
        <f t="shared" si="18"/>
        <v>0.44945740456543043</v>
      </c>
      <c r="E172">
        <f t="shared" si="19"/>
        <v>-2.6040897632006192</v>
      </c>
      <c r="F172">
        <f t="shared" si="20"/>
        <v>-1.3020448816003096</v>
      </c>
      <c r="G172">
        <f t="shared" si="14"/>
        <v>0.202011958518693</v>
      </c>
      <c r="H172">
        <f t="shared" si="15"/>
        <v>2.3212203004389188E-2</v>
      </c>
      <c r="I172">
        <f t="shared" si="16"/>
        <v>0.22522416152308219</v>
      </c>
    </row>
    <row r="173" spans="2:9" x14ac:dyDescent="0.3">
      <c r="B173">
        <v>1.61</v>
      </c>
      <c r="C173">
        <f t="shared" si="17"/>
        <v>2.5910693143846166E-2</v>
      </c>
      <c r="D173">
        <f t="shared" si="18"/>
        <v>0.43643695574942731</v>
      </c>
      <c r="E173">
        <f t="shared" si="19"/>
        <v>-3.0275062701340438</v>
      </c>
      <c r="F173">
        <f t="shared" si="20"/>
        <v>-1.5137531350670219</v>
      </c>
      <c r="G173">
        <f t="shared" si="14"/>
        <v>0.19047721634382758</v>
      </c>
      <c r="H173">
        <f t="shared" si="15"/>
        <v>3.3568200959727831E-2</v>
      </c>
      <c r="I173">
        <f t="shared" si="16"/>
        <v>0.22404541730355543</v>
      </c>
    </row>
    <row r="174" spans="2:9" x14ac:dyDescent="0.3">
      <c r="B174">
        <v>1.62</v>
      </c>
      <c r="C174">
        <f t="shared" si="17"/>
        <v>3.0123687387833741E-2</v>
      </c>
      <c r="D174">
        <f t="shared" si="18"/>
        <v>0.42129942439875706</v>
      </c>
      <c r="E174">
        <f t="shared" si="19"/>
        <v>-3.4336681631821309</v>
      </c>
      <c r="F174">
        <f t="shared" si="20"/>
        <v>-1.7168340815910654</v>
      </c>
      <c r="G174">
        <f t="shared" si="14"/>
        <v>0.17749320499872401</v>
      </c>
      <c r="H174">
        <f t="shared" si="15"/>
        <v>4.5371827091996678E-2</v>
      </c>
      <c r="I174">
        <f t="shared" si="16"/>
        <v>0.22286503209072067</v>
      </c>
    </row>
    <row r="175" spans="2:9" x14ac:dyDescent="0.3">
      <c r="B175">
        <v>1.6300000000000001</v>
      </c>
      <c r="C175">
        <f t="shared" si="17"/>
        <v>3.4164998223662209E-2</v>
      </c>
      <c r="D175">
        <f t="shared" si="18"/>
        <v>0.40413108358284638</v>
      </c>
      <c r="E175">
        <f t="shared" si="19"/>
        <v>-3.8206309059490673</v>
      </c>
      <c r="F175">
        <f t="shared" si="20"/>
        <v>-1.9103154529745336</v>
      </c>
      <c r="G175">
        <f t="shared" si="14"/>
        <v>0.16332193271784556</v>
      </c>
      <c r="H175">
        <f t="shared" si="15"/>
        <v>5.8362355181142092E-2</v>
      </c>
      <c r="I175">
        <f t="shared" si="16"/>
        <v>0.22168428789898764</v>
      </c>
    </row>
    <row r="176" spans="2:9" x14ac:dyDescent="0.3">
      <c r="B176">
        <v>1.6400000000000001</v>
      </c>
      <c r="C176">
        <f t="shared" si="17"/>
        <v>3.8015277514193223E-2</v>
      </c>
      <c r="D176">
        <f t="shared" si="18"/>
        <v>0.38502792905310101</v>
      </c>
      <c r="E176">
        <f t="shared" si="19"/>
        <v>-4.1865556804724235</v>
      </c>
      <c r="F176">
        <f t="shared" si="20"/>
        <v>-2.0932778402362118</v>
      </c>
      <c r="G176">
        <f t="shared" si="14"/>
        <v>0.14824650615091978</v>
      </c>
      <c r="H176">
        <f t="shared" si="15"/>
        <v>7.2258066224056242E-2</v>
      </c>
      <c r="I176">
        <f t="shared" si="16"/>
        <v>0.220504572374976</v>
      </c>
    </row>
    <row r="177" spans="2:9" x14ac:dyDescent="0.3">
      <c r="B177">
        <v>1.6500000000000001</v>
      </c>
      <c r="C177">
        <f t="shared" si="17"/>
        <v>4.1656229020700618E-2</v>
      </c>
      <c r="D177">
        <f t="shared" si="18"/>
        <v>0.36409515065073889</v>
      </c>
      <c r="E177">
        <f t="shared" si="19"/>
        <v>-4.529718052720801</v>
      </c>
      <c r="F177">
        <f t="shared" si="20"/>
        <v>-2.2648590263604005</v>
      </c>
      <c r="G177">
        <f t="shared" si="14"/>
        <v>0.13256527872738424</v>
      </c>
      <c r="H177">
        <f t="shared" si="15"/>
        <v>8.676207081125302E-2</v>
      </c>
      <c r="I177">
        <f t="shared" si="16"/>
        <v>0.21932734953863725</v>
      </c>
    </row>
    <row r="178" spans="2:9" x14ac:dyDescent="0.3">
      <c r="B178">
        <v>1.6600000000000001</v>
      </c>
      <c r="C178">
        <f t="shared" si="17"/>
        <v>4.5070694624571972E-2</v>
      </c>
      <c r="D178">
        <f t="shared" si="18"/>
        <v>0.34144656038713483</v>
      </c>
      <c r="E178">
        <f t="shared" si="19"/>
        <v>-4.8485160228443327</v>
      </c>
      <c r="F178">
        <f t="shared" si="20"/>
        <v>-2.4242580114221663</v>
      </c>
      <c r="G178">
        <f t="shared" si="14"/>
        <v>0.11658575360020532</v>
      </c>
      <c r="H178">
        <f t="shared" si="15"/>
        <v>0.10156837569707104</v>
      </c>
      <c r="I178">
        <f t="shared" si="16"/>
        <v>0.21815412929727634</v>
      </c>
    </row>
    <row r="179" spans="2:9" x14ac:dyDescent="0.3">
      <c r="B179">
        <v>1.67</v>
      </c>
      <c r="C179">
        <f t="shared" si="17"/>
        <v>4.8242734427301044E-2</v>
      </c>
      <c r="D179">
        <f t="shared" si="18"/>
        <v>0.31720398027291369</v>
      </c>
      <c r="E179">
        <f t="shared" si="19"/>
        <v>-5.1414774230030185</v>
      </c>
      <c r="F179">
        <f t="shared" si="20"/>
        <v>-2.5707387115015092</v>
      </c>
      <c r="G179">
        <f t="shared" si="14"/>
        <v>0.10061836510097902</v>
      </c>
      <c r="H179">
        <f t="shared" si="15"/>
        <v>0.11636807125115488</v>
      </c>
      <c r="I179">
        <f t="shared" si="16"/>
        <v>0.21698643635213388</v>
      </c>
    </row>
    <row r="180" spans="2:9" x14ac:dyDescent="0.3">
      <c r="B180">
        <v>1.68</v>
      </c>
      <c r="C180">
        <f t="shared" si="17"/>
        <v>5.115770035888003E-2</v>
      </c>
      <c r="D180">
        <f t="shared" si="18"/>
        <v>0.29149659315789855</v>
      </c>
      <c r="E180">
        <f t="shared" si="19"/>
        <v>-5.4072666290459015</v>
      </c>
      <c r="F180">
        <f t="shared" si="20"/>
        <v>-2.7036333145229507</v>
      </c>
      <c r="G180">
        <f t="shared" si="14"/>
        <v>8.4970263822661429E-2</v>
      </c>
      <c r="H180">
        <f t="shared" si="15"/>
        <v>0.1308555153004477</v>
      </c>
      <c r="I180">
        <f t="shared" si="16"/>
        <v>0.21582577912310913</v>
      </c>
    </row>
    <row r="181" spans="2:9" x14ac:dyDescent="0.3">
      <c r="B181">
        <v>1.69</v>
      </c>
      <c r="C181">
        <f t="shared" si="17"/>
        <v>5.3802302959006724E-2</v>
      </c>
      <c r="D181">
        <f t="shared" si="18"/>
        <v>0.26446026001266904</v>
      </c>
      <c r="E181">
        <f t="shared" si="19"/>
        <v>-5.6446905559133409</v>
      </c>
      <c r="F181">
        <f t="shared" si="20"/>
        <v>-2.8223452779566705</v>
      </c>
      <c r="G181">
        <f t="shared" si="14"/>
        <v>6.9939229125968519E-2</v>
      </c>
      <c r="H181">
        <f t="shared" si="15"/>
        <v>0.14473439018463718</v>
      </c>
      <c r="I181">
        <f t="shared" si="16"/>
        <v>0.21467361931060569</v>
      </c>
    </row>
    <row r="182" spans="2:9" x14ac:dyDescent="0.3">
      <c r="B182">
        <v>1.7</v>
      </c>
      <c r="C182">
        <f t="shared" si="17"/>
        <v>5.6164671031337751E-2</v>
      </c>
      <c r="D182">
        <f t="shared" si="18"/>
        <v>0.23623680723310231</v>
      </c>
      <c r="E182">
        <f t="shared" si="19"/>
        <v>-5.8527039103668779</v>
      </c>
      <c r="F182">
        <f t="shared" si="20"/>
        <v>-2.9263519551834389</v>
      </c>
      <c r="G182">
        <f t="shared" si="14"/>
        <v>5.5807829091689937E-2</v>
      </c>
      <c r="H182">
        <f t="shared" si="15"/>
        <v>0.1577235136029195</v>
      </c>
      <c r="I182">
        <f t="shared" si="16"/>
        <v>0.21353134269460944</v>
      </c>
    </row>
    <row r="183" spans="2:9" x14ac:dyDescent="0.3">
      <c r="B183">
        <v>1.71</v>
      </c>
      <c r="C183">
        <f t="shared" si="17"/>
        <v>5.8234403908150434E-2</v>
      </c>
      <c r="D183">
        <f t="shared" si="18"/>
        <v>0.20697328768126788</v>
      </c>
      <c r="E183">
        <f t="shared" si="19"/>
        <v>-6.0304136784963109</v>
      </c>
      <c r="F183">
        <f t="shared" si="20"/>
        <v>-3.0152068392481555</v>
      </c>
      <c r="G183">
        <f t="shared" si="14"/>
        <v>4.2837941813592878E-2</v>
      </c>
      <c r="H183">
        <f t="shared" si="15"/>
        <v>0.16956228992688033</v>
      </c>
      <c r="I183">
        <f t="shared" si="16"/>
        <v>0.21240023174047321</v>
      </c>
    </row>
    <row r="184" spans="2:9" x14ac:dyDescent="0.3">
      <c r="B184">
        <v>1.72</v>
      </c>
      <c r="C184">
        <f t="shared" si="17"/>
        <v>6.0002616101038297E-2</v>
      </c>
      <c r="D184">
        <f t="shared" si="18"/>
        <v>0.1768212192887863</v>
      </c>
      <c r="E184">
        <f t="shared" si="19"/>
        <v>-6.1770828293926163</v>
      </c>
      <c r="F184">
        <f t="shared" si="20"/>
        <v>-3.0885414146963082</v>
      </c>
      <c r="G184">
        <f t="shared" si="14"/>
        <v>3.1265743590773054E-2</v>
      </c>
      <c r="H184">
        <f t="shared" si="15"/>
        <v>0.180015696948429</v>
      </c>
      <c r="I184">
        <f t="shared" si="16"/>
        <v>0.21128144053920206</v>
      </c>
    </row>
    <row r="185" spans="2:9" x14ac:dyDescent="0.3">
      <c r="B185">
        <v>1.73</v>
      </c>
      <c r="C185">
        <f t="shared" si="17"/>
        <v>6.1461974152456529E-2</v>
      </c>
      <c r="D185">
        <f t="shared" si="18"/>
        <v>0.14593580514182319</v>
      </c>
      <c r="E185">
        <f t="shared" si="19"/>
        <v>-6.292133220387476</v>
      </c>
      <c r="F185">
        <f t="shared" si="20"/>
        <v>-3.146066610193738</v>
      </c>
      <c r="G185">
        <f t="shared" si="14"/>
        <v>2.129725922239219E-2</v>
      </c>
      <c r="H185">
        <f t="shared" si="15"/>
        <v>0.18887871333586173</v>
      </c>
      <c r="I185">
        <f t="shared" si="16"/>
        <v>0.21017597255825393</v>
      </c>
    </row>
    <row r="186" spans="2:9" x14ac:dyDescent="0.3">
      <c r="B186">
        <v>1.74</v>
      </c>
      <c r="C186">
        <f t="shared" si="17"/>
        <v>6.2606725542855388E-2</v>
      </c>
      <c r="D186">
        <f t="shared" si="18"/>
        <v>0.11447513903988579</v>
      </c>
      <c r="E186">
        <f t="shared" si="19"/>
        <v>-6.3751476933254247</v>
      </c>
      <c r="F186">
        <f t="shared" si="20"/>
        <v>-3.1875738466627124</v>
      </c>
      <c r="G186">
        <f t="shared" si="14"/>
        <v>1.3104557458201185E-2</v>
      </c>
      <c r="H186">
        <f t="shared" si="15"/>
        <v>0.19598010415992106</v>
      </c>
      <c r="I186">
        <f t="shared" si="16"/>
        <v>0.20908466161812225</v>
      </c>
    </row>
    <row r="187" spans="2:9" x14ac:dyDescent="0.3">
      <c r="B187">
        <v>1.75</v>
      </c>
      <c r="C187">
        <f t="shared" si="17"/>
        <v>6.3432719548587979E-2</v>
      </c>
      <c r="D187">
        <f t="shared" si="18"/>
        <v>8.2599400573258638E-2</v>
      </c>
      <c r="E187">
        <f t="shared" si="19"/>
        <v>-6.4258713554320561</v>
      </c>
      <c r="F187">
        <f t="shared" si="20"/>
        <v>-3.2129356777160281</v>
      </c>
      <c r="G187">
        <f t="shared" si="14"/>
        <v>6.8226609750616394E-3</v>
      </c>
      <c r="H187">
        <f t="shared" si="15"/>
        <v>0.20118549546649078</v>
      </c>
      <c r="I187">
        <f t="shared" si="16"/>
        <v>0.20800815644155243</v>
      </c>
    </row>
    <row r="188" spans="2:9" x14ac:dyDescent="0.3">
      <c r="B188">
        <v>1.76</v>
      </c>
      <c r="C188">
        <f t="shared" si="17"/>
        <v>6.3937419986548963E-2</v>
      </c>
      <c r="D188">
        <f t="shared" si="18"/>
        <v>5.0470043796098332E-2</v>
      </c>
      <c r="E188">
        <f t="shared" si="19"/>
        <v>-6.4442120424509941</v>
      </c>
      <c r="F188">
        <f t="shared" si="20"/>
        <v>-3.2221060212254971</v>
      </c>
      <c r="G188">
        <f t="shared" si="14"/>
        <v>2.5472253207800837E-3</v>
      </c>
      <c r="H188">
        <f t="shared" si="15"/>
        <v>0.20439968372681755</v>
      </c>
      <c r="I188">
        <f t="shared" si="16"/>
        <v>0.20694690904759763</v>
      </c>
    </row>
    <row r="189" spans="2:9" x14ac:dyDescent="0.3">
      <c r="B189">
        <v>1.77</v>
      </c>
      <c r="C189">
        <f t="shared" si="17"/>
        <v>6.4119909822387397E-2</v>
      </c>
      <c r="D189">
        <f t="shared" si="18"/>
        <v>1.8248983583843331E-2</v>
      </c>
      <c r="E189">
        <f t="shared" si="19"/>
        <v>-6.4302399658225831</v>
      </c>
      <c r="F189">
        <f t="shared" si="20"/>
        <v>-3.2151199829112915</v>
      </c>
      <c r="G189">
        <f t="shared" si="14"/>
        <v>3.3302540184338342E-4</v>
      </c>
      <c r="H189">
        <f t="shared" si="15"/>
        <v>0.20556814178155458</v>
      </c>
      <c r="I189">
        <f t="shared" si="16"/>
        <v>0.20590116718339796</v>
      </c>
    </row>
    <row r="190" spans="2:9" x14ac:dyDescent="0.3">
      <c r="B190">
        <v>1.78</v>
      </c>
      <c r="C190">
        <f t="shared" si="17"/>
        <v>6.3980887659934704E-2</v>
      </c>
      <c r="D190">
        <f t="shared" si="18"/>
        <v>-1.3902216245269612E-2</v>
      </c>
      <c r="E190">
        <f t="shared" si="19"/>
        <v>-6.3841865497482013</v>
      </c>
      <c r="F190">
        <f t="shared" si="20"/>
        <v>-3.1920932748741007</v>
      </c>
      <c r="G190">
        <f t="shared" si="14"/>
        <v>1.9327161653023831E-4</v>
      </c>
      <c r="H190">
        <f t="shared" si="15"/>
        <v>0.20467769928765922</v>
      </c>
      <c r="I190">
        <f t="shared" si="16"/>
        <v>0.20487097090418946</v>
      </c>
    </row>
    <row r="191" spans="2:9" x14ac:dyDescent="0.3">
      <c r="B191">
        <v>1.79</v>
      </c>
      <c r="C191">
        <f t="shared" si="17"/>
        <v>6.3522656169994599E-2</v>
      </c>
      <c r="D191">
        <f t="shared" si="18"/>
        <v>-4.5823148994010646E-2</v>
      </c>
      <c r="E191">
        <f t="shared" si="19"/>
        <v>-6.3064424680054492</v>
      </c>
      <c r="F191">
        <f t="shared" si="20"/>
        <v>-3.1532212340027246</v>
      </c>
      <c r="G191">
        <f t="shared" si="14"/>
        <v>2.0997609837272988E-3</v>
      </c>
      <c r="H191">
        <f t="shared" si="15"/>
        <v>0.20175639234456763</v>
      </c>
      <c r="I191">
        <f t="shared" si="16"/>
        <v>0.20385615332829493</v>
      </c>
    </row>
    <row r="192" spans="2:9" x14ac:dyDescent="0.3">
      <c r="B192">
        <v>1.8</v>
      </c>
      <c r="C192">
        <f t="shared" si="17"/>
        <v>6.2749102556654224E-2</v>
      </c>
      <c r="D192">
        <f t="shared" si="18"/>
        <v>-7.735536133403792E-2</v>
      </c>
      <c r="E192">
        <f t="shared" si="19"/>
        <v>-6.1975548943313843</v>
      </c>
      <c r="F192">
        <f t="shared" si="20"/>
        <v>-3.0987774471656921</v>
      </c>
      <c r="G192">
        <f t="shared" si="14"/>
        <v>5.9838519271195687E-3</v>
      </c>
      <c r="H192">
        <f t="shared" si="15"/>
        <v>0.19687249358327549</v>
      </c>
      <c r="I192">
        <f t="shared" si="16"/>
        <v>0.20285634551039505</v>
      </c>
    </row>
    <row r="193" spans="2:9" x14ac:dyDescent="0.3">
      <c r="B193">
        <v>1.81</v>
      </c>
      <c r="C193">
        <f t="shared" si="17"/>
        <v>6.1665671198597276E-2</v>
      </c>
      <c r="D193">
        <f t="shared" si="18"/>
        <v>-0.10834313580569487</v>
      </c>
      <c r="E193">
        <f t="shared" si="19"/>
        <v>-6.058223984054032</v>
      </c>
      <c r="F193">
        <f t="shared" si="20"/>
        <v>-3.029111992027016</v>
      </c>
      <c r="G193">
        <f t="shared" si="14"/>
        <v>1.173823507621124E-2</v>
      </c>
      <c r="H193">
        <f t="shared" si="15"/>
        <v>0.19013275021867548</v>
      </c>
      <c r="I193">
        <f t="shared" si="16"/>
        <v>0.20187098529488673</v>
      </c>
    </row>
    <row r="194" spans="2:9" x14ac:dyDescent="0.3">
      <c r="B194">
        <v>1.82</v>
      </c>
      <c r="C194">
        <f t="shared" si="17"/>
        <v>6.0279328641337622E-2</v>
      </c>
      <c r="D194">
        <f t="shared" si="18"/>
        <v>-0.13863425572596505</v>
      </c>
      <c r="E194">
        <f t="shared" si="19"/>
        <v>-5.8892986084077972</v>
      </c>
      <c r="F194">
        <f t="shared" si="20"/>
        <v>-2.9446493042038986</v>
      </c>
      <c r="G194">
        <f t="shared" si="14"/>
        <v>1.9219456860692274E-2</v>
      </c>
      <c r="H194">
        <f t="shared" si="15"/>
        <v>0.18167987307251932</v>
      </c>
      <c r="I194">
        <f t="shared" si="16"/>
        <v>0.20089932993321158</v>
      </c>
    </row>
    <row r="195" spans="2:9" x14ac:dyDescent="0.3">
      <c r="B195">
        <v>1.83</v>
      </c>
      <c r="C195">
        <f t="shared" si="17"/>
        <v>5.859852115365758E-2</v>
      </c>
      <c r="D195">
        <f t="shared" si="18"/>
        <v>-0.16808074876800405</v>
      </c>
      <c r="E195">
        <f t="shared" si="19"/>
        <v>-5.6917713665977541</v>
      </c>
      <c r="F195">
        <f t="shared" si="20"/>
        <v>-2.845885683298877</v>
      </c>
      <c r="G195">
        <f t="shared" si="14"/>
        <v>2.8251138106412894E-2</v>
      </c>
      <c r="H195">
        <f t="shared" si="15"/>
        <v>0.17168933406978276</v>
      </c>
      <c r="I195">
        <f t="shared" si="16"/>
        <v>0.19994047217619565</v>
      </c>
    </row>
    <row r="196" spans="2:9" x14ac:dyDescent="0.3">
      <c r="B196">
        <v>1.84</v>
      </c>
      <c r="C196">
        <f t="shared" si="17"/>
        <v>5.6633125097647653E-2</v>
      </c>
      <c r="D196">
        <f t="shared" si="18"/>
        <v>-0.19653960560099284</v>
      </c>
      <c r="E196">
        <f t="shared" si="19"/>
        <v>-5.466772904163772</v>
      </c>
      <c r="F196">
        <f t="shared" si="20"/>
        <v>-2.733386452081886</v>
      </c>
      <c r="G196">
        <f t="shared" si="14"/>
        <v>3.8627816569793819E-2</v>
      </c>
      <c r="H196">
        <f t="shared" si="15"/>
        <v>0.16036554291629043</v>
      </c>
      <c r="I196">
        <f t="shared" si="16"/>
        <v>0.19899335948608426</v>
      </c>
    </row>
    <row r="197" spans="2:9" x14ac:dyDescent="0.3">
      <c r="B197">
        <v>1.85</v>
      </c>
      <c r="C197">
        <f t="shared" si="17"/>
        <v>5.4394390396429536E-2</v>
      </c>
      <c r="D197">
        <f t="shared" si="18"/>
        <v>-0.22387347012181172</v>
      </c>
      <c r="E197">
        <f t="shared" si="19"/>
        <v>-5.215565569521142</v>
      </c>
      <c r="F197">
        <f t="shared" si="20"/>
        <v>-2.607782784760571</v>
      </c>
      <c r="G197">
        <f t="shared" si="14"/>
        <v>5.0119330624381724E-2</v>
      </c>
      <c r="H197">
        <f t="shared" si="15"/>
        <v>0.14793748532995926</v>
      </c>
      <c r="I197">
        <f t="shared" si="16"/>
        <v>0.19805681595434099</v>
      </c>
    </row>
    <row r="198" spans="2:9" x14ac:dyDescent="0.3">
      <c r="B198">
        <v>1.86</v>
      </c>
      <c r="C198">
        <f t="shared" si="17"/>
        <v>5.189487741673536E-2</v>
      </c>
      <c r="D198">
        <f t="shared" si="18"/>
        <v>-0.24995129796941745</v>
      </c>
      <c r="E198">
        <f t="shared" si="19"/>
        <v>-4.9395364437041183</v>
      </c>
      <c r="F198">
        <f t="shared" si="20"/>
        <v>-2.4697682218520591</v>
      </c>
      <c r="G198">
        <f t="shared" si="14"/>
        <v>6.2475651356596509E-2</v>
      </c>
      <c r="H198">
        <f t="shared" si="15"/>
        <v>0.13465391510489949</v>
      </c>
      <c r="I198">
        <f t="shared" si="16"/>
        <v>0.19712956646149599</v>
      </c>
    </row>
    <row r="199" spans="2:9" x14ac:dyDescent="0.3">
      <c r="B199">
        <v>1.87</v>
      </c>
      <c r="C199">
        <f t="shared" si="17"/>
        <v>4.914838761485598E-2</v>
      </c>
      <c r="D199">
        <f t="shared" si="18"/>
        <v>-0.27464898018793804</v>
      </c>
      <c r="E199">
        <f t="shared" si="19"/>
        <v>-4.6401897812976598</v>
      </c>
      <c r="F199">
        <f t="shared" si="20"/>
        <v>-2.3200948906488299</v>
      </c>
      <c r="G199">
        <f t="shared" si="14"/>
        <v>7.5432062318274387E-2</v>
      </c>
      <c r="H199">
        <f t="shared" si="15"/>
        <v>0.12077820025700643</v>
      </c>
      <c r="I199">
        <f t="shared" si="16"/>
        <v>0.19621026257528082</v>
      </c>
    </row>
    <row r="200" spans="2:9" x14ac:dyDescent="0.3">
      <c r="B200">
        <v>1.8800000000000001</v>
      </c>
      <c r="C200">
        <f t="shared" si="17"/>
        <v>4.6169888323911716E-2</v>
      </c>
      <c r="D200">
        <f t="shared" si="18"/>
        <v>-0.29784992909442637</v>
      </c>
      <c r="E200">
        <f t="shared" si="19"/>
        <v>-4.3191389032967447</v>
      </c>
      <c r="F200">
        <f t="shared" si="20"/>
        <v>-2.1595694516483723</v>
      </c>
      <c r="G200">
        <f t="shared" si="14"/>
        <v>8.8714580261554821E-2</v>
      </c>
      <c r="H200">
        <f t="shared" si="15"/>
        <v>0.10658292939212397</v>
      </c>
      <c r="I200">
        <f t="shared" si="16"/>
        <v>0.19529750965367879</v>
      </c>
    </row>
    <row r="201" spans="2:9" x14ac:dyDescent="0.3">
      <c r="B201">
        <v>1.8900000000000001</v>
      </c>
      <c r="C201">
        <f t="shared" si="17"/>
        <v>4.2975432087802613E-2</v>
      </c>
      <c r="D201">
        <f t="shared" si="18"/>
        <v>-0.31944562361091011</v>
      </c>
      <c r="E201">
        <f t="shared" si="19"/>
        <v>-3.9780975851693516</v>
      </c>
      <c r="F201">
        <f t="shared" si="20"/>
        <v>-1.9890487925846758</v>
      </c>
      <c r="G201">
        <f t="shared" si="14"/>
        <v>0.10204550644416326</v>
      </c>
      <c r="H201">
        <f t="shared" si="15"/>
        <v>9.2344388156666721E-2</v>
      </c>
      <c r="I201">
        <f t="shared" si="16"/>
        <v>0.19438989460082998</v>
      </c>
    </row>
    <row r="202" spans="2:9" x14ac:dyDescent="0.3">
      <c r="B202">
        <v>1.9000000000000001</v>
      </c>
      <c r="C202">
        <f t="shared" si="17"/>
        <v>3.9582070972435039E-2</v>
      </c>
      <c r="D202">
        <f t="shared" si="18"/>
        <v>-0.33933611153675691</v>
      </c>
      <c r="E202">
        <f t="shared" si="19"/>
        <v>-3.6188709857067467</v>
      </c>
      <c r="F202">
        <f t="shared" si="20"/>
        <v>-1.8094354928533734</v>
      </c>
      <c r="G202">
        <f t="shared" si="14"/>
        <v>0.11514899659288633</v>
      </c>
      <c r="H202">
        <f t="shared" si="15"/>
        <v>7.8337017123344233E-2</v>
      </c>
      <c r="I202">
        <f t="shared" si="16"/>
        <v>0.19348601371623056</v>
      </c>
    </row>
    <row r="203" spans="2:9" x14ac:dyDescent="0.3">
      <c r="B203">
        <v>1.9100000000000001</v>
      </c>
      <c r="C203">
        <f t="shared" si="17"/>
        <v>3.600776630778213E-2</v>
      </c>
      <c r="D203">
        <f t="shared" si="18"/>
        <v>-0.35743046646529064</v>
      </c>
      <c r="E203">
        <f t="shared" si="19"/>
        <v>-3.2433461643129222</v>
      </c>
      <c r="F203">
        <f t="shared" si="20"/>
        <v>-1.6216730821564611</v>
      </c>
      <c r="G203">
        <f t="shared" si="14"/>
        <v>0.12775653835759526</v>
      </c>
      <c r="H203">
        <f t="shared" si="15"/>
        <v>6.4827961723792488E-2</v>
      </c>
      <c r="I203">
        <f t="shared" si="16"/>
        <v>0.19258450008138775</v>
      </c>
    </row>
    <row r="204" spans="2:9" x14ac:dyDescent="0.3">
      <c r="B204">
        <v>1.92</v>
      </c>
      <c r="C204">
        <f t="shared" si="17"/>
        <v>3.2271294334913658E-2</v>
      </c>
      <c r="D204">
        <f t="shared" si="18"/>
        <v>-0.37364719728685492</v>
      </c>
      <c r="E204">
        <f t="shared" si="19"/>
        <v>-2.8534822362045111</v>
      </c>
      <c r="F204">
        <f t="shared" si="20"/>
        <v>-1.4267411181022556</v>
      </c>
      <c r="G204">
        <f t="shared" si="14"/>
        <v>0.13961222804032189</v>
      </c>
      <c r="H204">
        <f t="shared" si="15"/>
        <v>5.2071821902531526E-2</v>
      </c>
      <c r="I204">
        <f t="shared" si="16"/>
        <v>0.19168404994285343</v>
      </c>
    </row>
    <row r="205" spans="2:9" x14ac:dyDescent="0.3">
      <c r="B205">
        <v>1.93</v>
      </c>
      <c r="C205">
        <f t="shared" si="17"/>
        <v>2.839214825023488E-2</v>
      </c>
      <c r="D205">
        <f t="shared" si="18"/>
        <v>-0.38791460846787751</v>
      </c>
      <c r="E205">
        <f t="shared" si="19"/>
        <v>-2.4513002165556106</v>
      </c>
      <c r="F205">
        <f t="shared" si="20"/>
        <v>-1.2256501082778053</v>
      </c>
      <c r="G205">
        <f t="shared" ref="G205:G268" si="21">(1/2)*$C$3*D205^2</f>
        <v>0.15047774346278669</v>
      </c>
      <c r="H205">
        <f t="shared" ref="H205:H268" si="22">(1/2)*$C$4*C205^2</f>
        <v>4.030570411316578E-2</v>
      </c>
      <c r="I205">
        <f t="shared" ref="I205:I268" si="23">G205+H205</f>
        <v>0.19078344757595248</v>
      </c>
    </row>
    <row r="206" spans="2:9" x14ac:dyDescent="0.3">
      <c r="B206">
        <v>1.94</v>
      </c>
      <c r="C206">
        <f t="shared" ref="C206:C269" si="24">C205+D206*(B206-B205)</f>
        <v>2.4390437154728321E-2</v>
      </c>
      <c r="D206">
        <f t="shared" ref="D206:D269" si="25">D205+F205*(B206-B205)</f>
        <v>-0.40017110955065555</v>
      </c>
      <c r="E206">
        <f t="shared" ref="E206:E269" si="26">-$C$4*C206-(D206*$C$6)</f>
        <v>-2.0388726059221765</v>
      </c>
      <c r="F206">
        <f t="shared" ref="F206:F269" si="27">E206/$C$3</f>
        <v>-1.0194363029610882</v>
      </c>
      <c r="G206">
        <f t="shared" si="21"/>
        <v>0.16013691691900275</v>
      </c>
      <c r="H206">
        <f t="shared" si="22"/>
        <v>2.9744671229937587E-2</v>
      </c>
      <c r="I206">
        <f t="shared" si="23"/>
        <v>0.18988158814894035</v>
      </c>
    </row>
    <row r="207" spans="2:9" x14ac:dyDescent="0.3">
      <c r="B207">
        <v>1.95</v>
      </c>
      <c r="C207">
        <f t="shared" si="24"/>
        <v>2.0286782428925655E-2</v>
      </c>
      <c r="D207">
        <f t="shared" si="25"/>
        <v>-0.41036547258026645</v>
      </c>
      <c r="E207">
        <f t="shared" si="26"/>
        <v>-1.6183127703122988</v>
      </c>
      <c r="F207">
        <f t="shared" si="27"/>
        <v>-0.8091563851561494</v>
      </c>
      <c r="G207">
        <f t="shared" si="21"/>
        <v>0.16839982108602541</v>
      </c>
      <c r="H207">
        <f t="shared" si="22"/>
        <v>2.0577677065928335E-2</v>
      </c>
      <c r="I207">
        <f t="shared" si="23"/>
        <v>0.18897749815195375</v>
      </c>
    </row>
    <row r="208" spans="2:9" x14ac:dyDescent="0.3">
      <c r="B208">
        <v>1.96</v>
      </c>
      <c r="C208">
        <f t="shared" si="24"/>
        <v>1.6102212064607373E-2</v>
      </c>
      <c r="D208">
        <f t="shared" si="25"/>
        <v>-0.41845703643182797</v>
      </c>
      <c r="E208">
        <f t="shared" si="26"/>
        <v>-1.1917641700289092</v>
      </c>
      <c r="F208">
        <f t="shared" si="27"/>
        <v>-0.59588208501445461</v>
      </c>
      <c r="G208">
        <f t="shared" si="21"/>
        <v>0.17510629133930819</v>
      </c>
      <c r="H208">
        <f t="shared" si="22"/>
        <v>1.2964061668679361E-2</v>
      </c>
      <c r="I208">
        <f t="shared" si="23"/>
        <v>0.18807035300798755</v>
      </c>
    </row>
    <row r="209" spans="2:9" x14ac:dyDescent="0.3">
      <c r="B209">
        <v>1.97</v>
      </c>
      <c r="C209">
        <f t="shared" si="24"/>
        <v>1.1858053491787644E-2</v>
      </c>
      <c r="D209">
        <f t="shared" si="25"/>
        <v>-0.42441585728197251</v>
      </c>
      <c r="E209">
        <f t="shared" si="26"/>
        <v>-0.76138949189679184</v>
      </c>
      <c r="F209">
        <f t="shared" si="27"/>
        <v>-0.38069474594839592</v>
      </c>
      <c r="G209">
        <f t="shared" si="21"/>
        <v>0.18012881991239166</v>
      </c>
      <c r="H209">
        <f t="shared" si="22"/>
        <v>7.030671630704856E-3</v>
      </c>
      <c r="I209">
        <f t="shared" si="23"/>
        <v>0.18715949154309652</v>
      </c>
    </row>
    <row r="210" spans="2:9" x14ac:dyDescent="0.3">
      <c r="B210">
        <v>1.98</v>
      </c>
      <c r="C210">
        <f t="shared" si="24"/>
        <v>7.5758254443730752E-3</v>
      </c>
      <c r="D210">
        <f t="shared" si="25"/>
        <v>-0.42822280474145646</v>
      </c>
      <c r="E210">
        <f t="shared" si="26"/>
        <v>-0.32935973969585108</v>
      </c>
      <c r="F210">
        <f t="shared" si="27"/>
        <v>-0.16467986984792554</v>
      </c>
      <c r="G210">
        <f t="shared" si="21"/>
        <v>0.18337477050063955</v>
      </c>
      <c r="H210">
        <f t="shared" si="22"/>
        <v>2.8696565581805252E-3</v>
      </c>
      <c r="I210">
        <f t="shared" si="23"/>
        <v>0.18624442705882008</v>
      </c>
    </row>
    <row r="211" spans="2:9" x14ac:dyDescent="0.3">
      <c r="B211">
        <v>1.99</v>
      </c>
      <c r="C211">
        <f t="shared" si="24"/>
        <v>3.277129409973714E-3</v>
      </c>
      <c r="D211">
        <f t="shared" si="25"/>
        <v>-0.42986960343993574</v>
      </c>
      <c r="E211">
        <f t="shared" si="26"/>
        <v>0.10215666244256433</v>
      </c>
      <c r="F211">
        <f t="shared" si="27"/>
        <v>5.1078331221282164E-2</v>
      </c>
      <c r="G211">
        <f t="shared" si="21"/>
        <v>0.18478787596160762</v>
      </c>
      <c r="H211">
        <f t="shared" si="22"/>
        <v>5.3697885848573315E-4</v>
      </c>
      <c r="I211">
        <f t="shared" si="23"/>
        <v>0.18532485482009334</v>
      </c>
    </row>
    <row r="212" spans="2:9" x14ac:dyDescent="0.3">
      <c r="B212">
        <v>2</v>
      </c>
      <c r="C212">
        <f t="shared" si="24"/>
        <v>-1.0164587913035188E-3</v>
      </c>
      <c r="D212">
        <f t="shared" si="25"/>
        <v>-0.42935882012772292</v>
      </c>
      <c r="E212">
        <f t="shared" si="26"/>
        <v>0.53100469925807481</v>
      </c>
      <c r="F212">
        <f t="shared" si="27"/>
        <v>0.2655023496290374</v>
      </c>
      <c r="G212">
        <f t="shared" si="21"/>
        <v>0.18434899642147032</v>
      </c>
      <c r="H212">
        <f t="shared" si="22"/>
        <v>5.1659423720910526E-5</v>
      </c>
      <c r="I212">
        <f t="shared" si="23"/>
        <v>0.18440065584519122</v>
      </c>
    </row>
    <row r="213" spans="2:9" x14ac:dyDescent="0.3">
      <c r="B213">
        <v>2.0100000000000002</v>
      </c>
      <c r="C213">
        <f t="shared" si="24"/>
        <v>-5.2834967576179418E-3</v>
      </c>
      <c r="D213">
        <f t="shared" si="25"/>
        <v>-0.42670379663143249</v>
      </c>
      <c r="E213">
        <f t="shared" si="26"/>
        <v>0.95505347239322669</v>
      </c>
      <c r="F213">
        <f t="shared" si="27"/>
        <v>0.47752673619661334</v>
      </c>
      <c r="G213">
        <f t="shared" si="21"/>
        <v>0.1820761300596789</v>
      </c>
      <c r="H213">
        <f t="shared" si="22"/>
        <v>1.3957668993879653E-3</v>
      </c>
      <c r="I213">
        <f t="shared" si="23"/>
        <v>0.18347189695906688</v>
      </c>
    </row>
    <row r="214" spans="2:9" x14ac:dyDescent="0.3">
      <c r="B214">
        <v>2.02</v>
      </c>
      <c r="C214">
        <f t="shared" si="24"/>
        <v>-9.5027820503125159E-3</v>
      </c>
      <c r="D214">
        <f t="shared" si="25"/>
        <v>-0.42192852926946645</v>
      </c>
      <c r="E214">
        <f t="shared" si="26"/>
        <v>1.372206734300718</v>
      </c>
      <c r="F214">
        <f t="shared" si="27"/>
        <v>0.68610336715035902</v>
      </c>
      <c r="G214">
        <f t="shared" si="21"/>
        <v>0.178023683811495</v>
      </c>
      <c r="H214">
        <f t="shared" si="22"/>
        <v>4.515143334787087E-3</v>
      </c>
      <c r="I214">
        <f t="shared" si="23"/>
        <v>0.18253882714628208</v>
      </c>
    </row>
    <row r="215" spans="2:9" x14ac:dyDescent="0.3">
      <c r="B215">
        <v>2.0300000000000002</v>
      </c>
      <c r="C215">
        <f t="shared" si="24"/>
        <v>-1.3653457006292238E-2</v>
      </c>
      <c r="D215">
        <f t="shared" si="25"/>
        <v>-0.41506749559796269</v>
      </c>
      <c r="E215">
        <f t="shared" si="26"/>
        <v>1.7804131962271865</v>
      </c>
      <c r="F215">
        <f t="shared" si="27"/>
        <v>0.89020659811359326</v>
      </c>
      <c r="G215">
        <f t="shared" si="21"/>
        <v>0.17228102590196478</v>
      </c>
      <c r="H215">
        <f t="shared" si="22"/>
        <v>9.32084441113353E-3</v>
      </c>
      <c r="I215">
        <f t="shared" si="23"/>
        <v>0.18160187031309832</v>
      </c>
    </row>
    <row r="216" spans="2:9" x14ac:dyDescent="0.3">
      <c r="B216">
        <v>2.04</v>
      </c>
      <c r="C216">
        <f t="shared" si="24"/>
        <v>-1.771511130246042E-2</v>
      </c>
      <c r="D216">
        <f t="shared" si="25"/>
        <v>-0.40616542961682695</v>
      </c>
      <c r="E216">
        <f t="shared" si="26"/>
        <v>2.1776765598628689</v>
      </c>
      <c r="F216">
        <f t="shared" si="27"/>
        <v>1.0888382799314344</v>
      </c>
      <c r="G216">
        <f t="shared" si="21"/>
        <v>0.1649703562158216</v>
      </c>
      <c r="H216">
        <f t="shared" si="22"/>
        <v>1.5691258422928046E-2</v>
      </c>
      <c r="I216">
        <f t="shared" si="23"/>
        <v>0.18066161463874963</v>
      </c>
    </row>
    <row r="217" spans="2:9" x14ac:dyDescent="0.3">
      <c r="B217">
        <v>2.0499999999999998</v>
      </c>
      <c r="C217">
        <f t="shared" si="24"/>
        <v>-2.1667881770635465E-2</v>
      </c>
      <c r="D217">
        <f t="shared" si="25"/>
        <v>-0.39527704681751286</v>
      </c>
      <c r="E217">
        <f t="shared" si="26"/>
        <v>2.5620652238810591</v>
      </c>
      <c r="F217">
        <f t="shared" si="27"/>
        <v>1.2810326119405295</v>
      </c>
      <c r="G217">
        <f t="shared" si="21"/>
        <v>0.15624394374077424</v>
      </c>
      <c r="H217">
        <f t="shared" si="22"/>
        <v>2.3474855021311834E-2</v>
      </c>
      <c r="I217">
        <f t="shared" si="23"/>
        <v>0.17971879876208607</v>
      </c>
    </row>
    <row r="218" spans="2:9" x14ac:dyDescent="0.3">
      <c r="B218">
        <v>2.06</v>
      </c>
      <c r="C218">
        <f t="shared" si="24"/>
        <v>-2.5492548977616627E-2</v>
      </c>
      <c r="D218">
        <f t="shared" si="25"/>
        <v>-0.38246672069810728</v>
      </c>
      <c r="E218">
        <f t="shared" si="26"/>
        <v>2.9317216184597701</v>
      </c>
      <c r="F218">
        <f t="shared" si="27"/>
        <v>1.465860809229885</v>
      </c>
      <c r="G218">
        <f t="shared" si="21"/>
        <v>0.146280792441564</v>
      </c>
      <c r="H218">
        <f t="shared" si="22"/>
        <v>3.2493502668809127E-2</v>
      </c>
      <c r="I218">
        <f t="shared" si="23"/>
        <v>0.17877429511037313</v>
      </c>
    </row>
    <row r="219" spans="2:9" x14ac:dyDescent="0.3">
      <c r="B219">
        <v>2.0699999999999998</v>
      </c>
      <c r="C219">
        <f t="shared" si="24"/>
        <v>-2.9170630103674634E-2</v>
      </c>
      <c r="D219">
        <f t="shared" si="25"/>
        <v>-0.36780811260580876</v>
      </c>
      <c r="E219">
        <f t="shared" si="26"/>
        <v>3.2848711229732723</v>
      </c>
      <c r="F219">
        <f t="shared" si="27"/>
        <v>1.6424355614866362</v>
      </c>
      <c r="G219">
        <f t="shared" si="21"/>
        <v>0.13528280769864728</v>
      </c>
      <c r="H219">
        <f t="shared" si="22"/>
        <v>4.2546283032270441E-2</v>
      </c>
      <c r="I219">
        <f t="shared" si="23"/>
        <v>0.17782909073091774</v>
      </c>
    </row>
    <row r="220" spans="2:9" x14ac:dyDescent="0.3">
      <c r="B220">
        <v>2.08</v>
      </c>
      <c r="C220">
        <f t="shared" si="24"/>
        <v>-3.2684467673584135E-2</v>
      </c>
      <c r="D220">
        <f t="shared" si="25"/>
        <v>-0.35138375699094204</v>
      </c>
      <c r="E220">
        <f t="shared" si="26"/>
        <v>3.6198305243493558</v>
      </c>
      <c r="F220">
        <f t="shared" si="27"/>
        <v>1.8099152621746779</v>
      </c>
      <c r="G220">
        <f t="shared" si="21"/>
        <v>0.12347054467706942</v>
      </c>
      <c r="H220">
        <f t="shared" si="22"/>
        <v>5.3413721355278318E-2</v>
      </c>
      <c r="I220">
        <f t="shared" si="23"/>
        <v>0.17688426603234775</v>
      </c>
    </row>
    <row r="221" spans="2:9" x14ac:dyDescent="0.3">
      <c r="B221">
        <v>2.09</v>
      </c>
      <c r="C221">
        <f t="shared" si="24"/>
        <v>-3.6017313717276019E-2</v>
      </c>
      <c r="D221">
        <f t="shared" si="25"/>
        <v>-0.33328460436919566</v>
      </c>
      <c r="E221">
        <f t="shared" si="26"/>
        <v>3.9350159760967975</v>
      </c>
      <c r="F221">
        <f t="shared" si="27"/>
        <v>1.9675079880483988</v>
      </c>
      <c r="G221">
        <f t="shared" si="21"/>
        <v>0.11107862750953128</v>
      </c>
      <c r="H221">
        <f t="shared" si="22"/>
        <v>6.4862344370433964E-2</v>
      </c>
      <c r="I221">
        <f t="shared" si="23"/>
        <v>0.17594097187996524</v>
      </c>
    </row>
    <row r="222" spans="2:9" x14ac:dyDescent="0.3">
      <c r="B222">
        <v>2.1</v>
      </c>
      <c r="C222">
        <f t="shared" si="24"/>
        <v>-3.9153408962163204E-2</v>
      </c>
      <c r="D222">
        <f t="shared" si="25"/>
        <v>-0.31360952448871121</v>
      </c>
      <c r="E222">
        <f t="shared" si="26"/>
        <v>4.2289504207050319</v>
      </c>
      <c r="F222">
        <f t="shared" si="27"/>
        <v>2.114475210352516</v>
      </c>
      <c r="G222">
        <f t="shared" si="21"/>
        <v>9.8350933850035557E-2</v>
      </c>
      <c r="H222">
        <f t="shared" si="22"/>
        <v>7.6649471667920091E-2</v>
      </c>
      <c r="I222">
        <f t="shared" si="23"/>
        <v>0.17500040551795565</v>
      </c>
    </row>
    <row r="223" spans="2:9" x14ac:dyDescent="0.3">
      <c r="B223">
        <v>2.11</v>
      </c>
      <c r="C223">
        <f t="shared" si="24"/>
        <v>-4.2078056686015004E-2</v>
      </c>
      <c r="D223">
        <f t="shared" si="25"/>
        <v>-0.29246477238518648</v>
      </c>
      <c r="E223">
        <f t="shared" si="26"/>
        <v>4.5002704409866876</v>
      </c>
      <c r="F223">
        <f t="shared" si="27"/>
        <v>2.2501352204933438</v>
      </c>
      <c r="G223">
        <f t="shared" si="21"/>
        <v>8.5535643086318933E-2</v>
      </c>
      <c r="H223">
        <f t="shared" si="22"/>
        <v>8.8528142723574607E-2</v>
      </c>
      <c r="I223">
        <f t="shared" si="23"/>
        <v>0.17406378580989354</v>
      </c>
    </row>
    <row r="224" spans="2:9" x14ac:dyDescent="0.3">
      <c r="B224">
        <v>2.12</v>
      </c>
      <c r="C224">
        <f t="shared" si="24"/>
        <v>-4.4777690887817592E-2</v>
      </c>
      <c r="D224">
        <f t="shared" si="25"/>
        <v>-0.26996342018025254</v>
      </c>
      <c r="E224">
        <f t="shared" si="26"/>
        <v>4.7477325089620113</v>
      </c>
      <c r="F224">
        <f t="shared" si="27"/>
        <v>2.3738662544810056</v>
      </c>
      <c r="G224">
        <f t="shared" si="21"/>
        <v>7.2880248235419581E-2</v>
      </c>
      <c r="H224">
        <f t="shared" si="22"/>
        <v>0.10025208006224713</v>
      </c>
      <c r="I224">
        <f t="shared" si="23"/>
        <v>0.17313232829766673</v>
      </c>
    </row>
    <row r="225" spans="2:9" x14ac:dyDescent="0.3">
      <c r="B225">
        <v>2.13</v>
      </c>
      <c r="C225">
        <f t="shared" si="24"/>
        <v>-4.7239938464171967E-2</v>
      </c>
      <c r="D225">
        <f t="shared" si="25"/>
        <v>-0.24622475763544299</v>
      </c>
      <c r="E225">
        <f t="shared" si="26"/>
        <v>4.9702186040526399</v>
      </c>
      <c r="F225">
        <f t="shared" si="27"/>
        <v>2.48510930202632</v>
      </c>
      <c r="G225">
        <f t="shared" si="21"/>
        <v>6.0626631272632639E-2</v>
      </c>
      <c r="H225">
        <f t="shared" si="22"/>
        <v>0.11158058930493769</v>
      </c>
      <c r="I225">
        <f t="shared" si="23"/>
        <v>0.17220722057757032</v>
      </c>
    </row>
    <row r="226" spans="2:9" x14ac:dyDescent="0.3">
      <c r="B226">
        <v>2.14</v>
      </c>
      <c r="C226">
        <f t="shared" si="24"/>
        <v>-4.9453675110323808E-2</v>
      </c>
      <c r="D226">
        <f t="shared" si="25"/>
        <v>-0.22137366461517921</v>
      </c>
      <c r="E226">
        <f t="shared" si="26"/>
        <v>5.1667411756475605</v>
      </c>
      <c r="F226">
        <f t="shared" si="27"/>
        <v>2.5833705878237803</v>
      </c>
      <c r="G226">
        <f t="shared" si="21"/>
        <v>4.9006299385153849E-2</v>
      </c>
      <c r="H226">
        <f t="shared" si="22"/>
        <v>0.12228329909587303</v>
      </c>
      <c r="I226">
        <f t="shared" si="23"/>
        <v>0.17128959848102687</v>
      </c>
    </row>
    <row r="227" spans="2:9" x14ac:dyDescent="0.3">
      <c r="B227">
        <v>2.15</v>
      </c>
      <c r="C227">
        <f t="shared" si="24"/>
        <v>-5.1409074697693187E-2</v>
      </c>
      <c r="D227">
        <f t="shared" si="25"/>
        <v>-0.19553995873694197</v>
      </c>
      <c r="E227">
        <f t="shared" si="26"/>
        <v>5.3364474285062613</v>
      </c>
      <c r="F227">
        <f t="shared" si="27"/>
        <v>2.6682237142531307</v>
      </c>
      <c r="G227">
        <f t="shared" si="21"/>
        <v>3.8235875462844966E-2</v>
      </c>
      <c r="H227">
        <f t="shared" si="22"/>
        <v>0.13214464806364989</v>
      </c>
      <c r="I227">
        <f t="shared" si="23"/>
        <v>0.17038052352649485</v>
      </c>
    </row>
    <row r="228" spans="2:9" x14ac:dyDescent="0.3">
      <c r="B228">
        <v>2.16</v>
      </c>
      <c r="C228">
        <f t="shared" si="24"/>
        <v>-5.3097651913637328E-2</v>
      </c>
      <c r="D228">
        <f t="shared" si="25"/>
        <v>-0.16885772159441004</v>
      </c>
      <c r="E228">
        <f t="shared" si="26"/>
        <v>5.4786229129581425</v>
      </c>
      <c r="F228">
        <f t="shared" si="27"/>
        <v>2.7393114564790713</v>
      </c>
      <c r="G228">
        <f t="shared" si="21"/>
        <v>2.851293014205529E-2</v>
      </c>
      <c r="H228">
        <f t="shared" si="22"/>
        <v>0.14096803193708968</v>
      </c>
      <c r="I228">
        <f t="shared" si="23"/>
        <v>0.16948096207914498</v>
      </c>
    </row>
    <row r="229" spans="2:9" x14ac:dyDescent="0.3">
      <c r="B229">
        <v>2.17</v>
      </c>
      <c r="C229">
        <f t="shared" si="24"/>
        <v>-5.4512297983933498E-2</v>
      </c>
      <c r="D229">
        <f t="shared" si="25"/>
        <v>-0.14146460702961991</v>
      </c>
      <c r="E229">
        <f t="shared" si="26"/>
        <v>5.5926944054229697</v>
      </c>
      <c r="F229">
        <f t="shared" si="27"/>
        <v>2.7963472027114848</v>
      </c>
      <c r="G229">
        <f t="shared" si="21"/>
        <v>2.0012235042044788E-2</v>
      </c>
      <c r="H229">
        <f t="shared" si="22"/>
        <v>0.148579531574458</v>
      </c>
      <c r="I229">
        <f t="shared" si="23"/>
        <v>0.16859176661650277</v>
      </c>
    </row>
    <row r="230" spans="2:9" x14ac:dyDescent="0.3">
      <c r="B230">
        <v>2.1800000000000002</v>
      </c>
      <c r="C230">
        <f t="shared" si="24"/>
        <v>-5.5647309333958568E-2</v>
      </c>
      <c r="D230">
        <f t="shared" si="25"/>
        <v>-0.11350113500250442</v>
      </c>
      <c r="E230">
        <f t="shared" si="26"/>
        <v>5.6782320683983611</v>
      </c>
      <c r="F230">
        <f t="shared" si="27"/>
        <v>2.8391160341991806</v>
      </c>
      <c r="G230">
        <f t="shared" si="21"/>
        <v>1.2882507646856733E-2</v>
      </c>
      <c r="H230">
        <f t="shared" si="22"/>
        <v>0.15483115180546361</v>
      </c>
      <c r="I230">
        <f t="shared" si="23"/>
        <v>0.16771365945232034</v>
      </c>
    </row>
    <row r="231" spans="2:9" x14ac:dyDescent="0.3">
      <c r="B231">
        <v>2.19</v>
      </c>
      <c r="C231">
        <f t="shared" si="24"/>
        <v>-5.649840908056368E-2</v>
      </c>
      <c r="D231">
        <f t="shared" si="25"/>
        <v>-8.5109974660513218E-2</v>
      </c>
      <c r="E231">
        <f t="shared" si="26"/>
        <v>5.7349508827168814</v>
      </c>
      <c r="F231">
        <f t="shared" si="27"/>
        <v>2.8674754413584407</v>
      </c>
      <c r="G231">
        <f t="shared" si="21"/>
        <v>7.2437077867132018E-3</v>
      </c>
      <c r="H231">
        <f t="shared" si="22"/>
        <v>0.15960351143173601</v>
      </c>
      <c r="I231">
        <f t="shared" si="23"/>
        <v>0.16684721921844922</v>
      </c>
    </row>
    <row r="232" spans="2:9" x14ac:dyDescent="0.3">
      <c r="B232">
        <v>2.2000000000000002</v>
      </c>
      <c r="C232">
        <f t="shared" si="24"/>
        <v>-5.7062761283032976E-2</v>
      </c>
      <c r="D232">
        <f t="shared" si="25"/>
        <v>-5.6435220246928153E-2</v>
      </c>
      <c r="E232">
        <f t="shared" si="26"/>
        <v>5.7627113485502255</v>
      </c>
      <c r="F232">
        <f t="shared" si="27"/>
        <v>2.8813556742751127</v>
      </c>
      <c r="G232">
        <f t="shared" si="21"/>
        <v>3.1849340843192893E-3</v>
      </c>
      <c r="H232">
        <f t="shared" si="22"/>
        <v>0.16280793626222034</v>
      </c>
      <c r="I232">
        <f t="shared" si="23"/>
        <v>0.16599287034653964</v>
      </c>
    </row>
    <row r="233" spans="2:9" x14ac:dyDescent="0.3">
      <c r="B233">
        <v>2.21</v>
      </c>
      <c r="C233">
        <f t="shared" si="24"/>
        <v>-5.7338977918074747E-2</v>
      </c>
      <c r="D233">
        <f t="shared" si="25"/>
        <v>-2.7621663504177638E-2</v>
      </c>
      <c r="E233">
        <f t="shared" si="26"/>
        <v>5.7615194553116522</v>
      </c>
      <c r="F233">
        <f t="shared" si="27"/>
        <v>2.8807597276558261</v>
      </c>
      <c r="G233">
        <f t="shared" si="21"/>
        <v>7.6295629473801889E-4</v>
      </c>
      <c r="H233">
        <f t="shared" si="22"/>
        <v>0.16438791943447317</v>
      </c>
      <c r="I233">
        <f t="shared" si="23"/>
        <v>0.16515087572921119</v>
      </c>
    </row>
    <row r="234" spans="2:9" x14ac:dyDescent="0.3">
      <c r="B234">
        <v>2.2200000000000002</v>
      </c>
      <c r="C234">
        <f t="shared" si="24"/>
        <v>-5.7327118580350937E-2</v>
      </c>
      <c r="D234">
        <f t="shared" si="25"/>
        <v>1.1859337723812875E-3</v>
      </c>
      <c r="E234">
        <f t="shared" si="26"/>
        <v>5.7315259242627121</v>
      </c>
      <c r="F234">
        <f t="shared" si="27"/>
        <v>2.8657629621313561</v>
      </c>
      <c r="G234">
        <f t="shared" si="21"/>
        <v>1.4064389124745116E-6</v>
      </c>
      <c r="H234">
        <f t="shared" si="22"/>
        <v>0.16431992623628089</v>
      </c>
      <c r="I234">
        <f t="shared" si="23"/>
        <v>0.16432133267519336</v>
      </c>
    </row>
    <row r="235" spans="2:9" x14ac:dyDescent="0.3">
      <c r="B235">
        <v>2.23</v>
      </c>
      <c r="C235">
        <f t="shared" si="24"/>
        <v>-5.7028682946414E-2</v>
      </c>
      <c r="D235">
        <f t="shared" si="25"/>
        <v>2.9843563393694237E-2</v>
      </c>
      <c r="E235">
        <f t="shared" si="26"/>
        <v>5.6730247312477058</v>
      </c>
      <c r="F235">
        <f t="shared" si="27"/>
        <v>2.8365123656238529</v>
      </c>
      <c r="G235">
        <f t="shared" si="21"/>
        <v>8.9063827603344666E-4</v>
      </c>
      <c r="H235">
        <f t="shared" si="22"/>
        <v>0.16261353393013056</v>
      </c>
      <c r="I235">
        <f t="shared" si="23"/>
        <v>0.16350417220616401</v>
      </c>
    </row>
    <row r="236" spans="2:9" x14ac:dyDescent="0.3">
      <c r="B236">
        <v>2.2400000000000002</v>
      </c>
      <c r="C236">
        <f t="shared" si="24"/>
        <v>-5.6446596075914651E-2</v>
      </c>
      <c r="D236">
        <f t="shared" si="25"/>
        <v>5.8208687049933421E-2</v>
      </c>
      <c r="E236">
        <f t="shared" si="26"/>
        <v>5.586450920541532</v>
      </c>
      <c r="F236">
        <f t="shared" si="27"/>
        <v>2.793225460270766</v>
      </c>
      <c r="G236">
        <f t="shared" si="21"/>
        <v>3.3882512480770868E-3</v>
      </c>
      <c r="H236">
        <f t="shared" si="22"/>
        <v>0.15931091042787315</v>
      </c>
      <c r="I236">
        <f t="shared" si="23"/>
        <v>0.16269916167595025</v>
      </c>
    </row>
    <row r="237" spans="2:9" x14ac:dyDescent="0.3">
      <c r="B237">
        <v>2.25</v>
      </c>
      <c r="C237">
        <f t="shared" si="24"/>
        <v>-5.5585186659388268E-2</v>
      </c>
      <c r="D237">
        <f t="shared" si="25"/>
        <v>8.6140941652640482E-2</v>
      </c>
      <c r="E237">
        <f t="shared" si="26"/>
        <v>5.4723777242861864</v>
      </c>
      <c r="F237">
        <f t="shared" si="27"/>
        <v>2.7361888621430932</v>
      </c>
      <c r="G237">
        <f t="shared" si="21"/>
        <v>7.4202618288036117E-3</v>
      </c>
      <c r="H237">
        <f t="shared" si="22"/>
        <v>0.15448564879795176</v>
      </c>
      <c r="I237">
        <f t="shared" si="23"/>
        <v>0.16190591062675538</v>
      </c>
    </row>
    <row r="238" spans="2:9" x14ac:dyDescent="0.3">
      <c r="B238">
        <v>2.2600000000000002</v>
      </c>
      <c r="C238">
        <f t="shared" si="24"/>
        <v>-5.4450158356647523E-2</v>
      </c>
      <c r="D238">
        <f t="shared" si="25"/>
        <v>0.11350283027407204</v>
      </c>
      <c r="E238">
        <f t="shared" si="26"/>
        <v>5.3315130053906801</v>
      </c>
      <c r="F238">
        <f t="shared" si="27"/>
        <v>2.66575650269534</v>
      </c>
      <c r="G238">
        <f t="shared" si="21"/>
        <v>1.2882892480224804E-2</v>
      </c>
      <c r="H238">
        <f t="shared" si="22"/>
        <v>0.14824098725319959</v>
      </c>
      <c r="I238">
        <f t="shared" si="23"/>
        <v>0.1611238797334244</v>
      </c>
    </row>
    <row r="239" spans="2:9" x14ac:dyDescent="0.3">
      <c r="B239">
        <v>2.27</v>
      </c>
      <c r="C239">
        <f t="shared" si="24"/>
        <v>-5.3048554403637302E-2</v>
      </c>
      <c r="D239">
        <f t="shared" si="25"/>
        <v>0.14016039530102486</v>
      </c>
      <c r="E239">
        <f t="shared" si="26"/>
        <v>5.1646950450627056</v>
      </c>
      <c r="F239">
        <f t="shared" si="27"/>
        <v>2.5823475225313528</v>
      </c>
      <c r="G239">
        <f t="shared" si="21"/>
        <v>1.9644936410939551E-2</v>
      </c>
      <c r="H239">
        <f t="shared" si="22"/>
        <v>0.14070745621578332</v>
      </c>
      <c r="I239">
        <f t="shared" si="23"/>
        <v>0.16035239262672288</v>
      </c>
    </row>
    <row r="240" spans="2:9" x14ac:dyDescent="0.3">
      <c r="B240">
        <v>2.2800000000000002</v>
      </c>
      <c r="C240">
        <f t="shared" si="24"/>
        <v>-5.1388715698373874E-2</v>
      </c>
      <c r="D240">
        <f t="shared" si="25"/>
        <v>0.16598387052633898</v>
      </c>
      <c r="E240">
        <f t="shared" si="26"/>
        <v>4.9728876993110482</v>
      </c>
      <c r="F240">
        <f t="shared" si="27"/>
        <v>2.4864438496555241</v>
      </c>
      <c r="G240">
        <f t="shared" si="21"/>
        <v>2.7550645274904462E-2</v>
      </c>
      <c r="H240">
        <f t="shared" si="22"/>
        <v>0.13204000505641489</v>
      </c>
      <c r="I240">
        <f t="shared" si="23"/>
        <v>0.15959065033131936</v>
      </c>
    </row>
    <row r="241" spans="2:9" x14ac:dyDescent="0.3">
      <c r="B241">
        <v>2.29</v>
      </c>
      <c r="C241">
        <f t="shared" si="24"/>
        <v>-4.9480232608144978E-2</v>
      </c>
      <c r="D241">
        <f t="shared" si="25"/>
        <v>0.19084830902289368</v>
      </c>
      <c r="E241">
        <f t="shared" si="26"/>
        <v>4.7571749517916047</v>
      </c>
      <c r="F241">
        <f t="shared" si="27"/>
        <v>2.3785874758958023</v>
      </c>
      <c r="G241">
        <f t="shared" si="21"/>
        <v>3.6423077056897922E-2</v>
      </c>
      <c r="H241">
        <f t="shared" si="22"/>
        <v>0.12241467094780667</v>
      </c>
      <c r="I241">
        <f t="shared" si="23"/>
        <v>0.1588377480047046</v>
      </c>
    </row>
    <row r="242" spans="2:9" x14ac:dyDescent="0.3">
      <c r="B242">
        <v>2.3000000000000003</v>
      </c>
      <c r="C242">
        <f t="shared" si="24"/>
        <v>-4.7333890770326403E-2</v>
      </c>
      <c r="D242">
        <f t="shared" si="25"/>
        <v>0.21463418378185226</v>
      </c>
      <c r="E242">
        <f t="shared" si="26"/>
        <v>4.5187548932507884</v>
      </c>
      <c r="F242">
        <f t="shared" si="27"/>
        <v>2.2593774466253942</v>
      </c>
      <c r="G242">
        <f t="shared" si="21"/>
        <v>4.6067832847701932E-2</v>
      </c>
      <c r="H242">
        <f t="shared" si="22"/>
        <v>0.11202486077285954</v>
      </c>
      <c r="I242">
        <f t="shared" si="23"/>
        <v>0.15809269362056147</v>
      </c>
    </row>
    <row r="243" spans="2:9" x14ac:dyDescent="0.3">
      <c r="B243">
        <v>2.31</v>
      </c>
      <c r="C243">
        <f t="shared" si="24"/>
        <v>-4.4961611187845398E-2</v>
      </c>
      <c r="D243">
        <f t="shared" si="25"/>
        <v>0.23722795824810572</v>
      </c>
      <c r="E243">
        <f t="shared" si="26"/>
        <v>4.2589331605364338</v>
      </c>
      <c r="F243">
        <f t="shared" si="27"/>
        <v>2.1294665802682169</v>
      </c>
      <c r="G243">
        <f t="shared" si="21"/>
        <v>5.6277104174564989E-2</v>
      </c>
      <c r="H243">
        <f t="shared" si="22"/>
        <v>0.10107732403034922</v>
      </c>
      <c r="I243">
        <f t="shared" si="23"/>
        <v>0.15735442820491422</v>
      </c>
    </row>
    <row r="244" spans="2:9" x14ac:dyDescent="0.3">
      <c r="B244">
        <v>2.3199999999999998</v>
      </c>
      <c r="C244">
        <f t="shared" si="24"/>
        <v>-4.2376384947337579E-2</v>
      </c>
      <c r="D244">
        <f t="shared" si="25"/>
        <v>0.25852262405078741</v>
      </c>
      <c r="E244">
        <f t="shared" si="26"/>
        <v>3.9791158706829703</v>
      </c>
      <c r="F244">
        <f t="shared" si="27"/>
        <v>1.9895579353414852</v>
      </c>
      <c r="G244">
        <f t="shared" si="21"/>
        <v>6.6833947146104758E-2</v>
      </c>
      <c r="H244">
        <f t="shared" si="22"/>
        <v>8.978790006024695E-2</v>
      </c>
      <c r="I244">
        <f t="shared" si="23"/>
        <v>0.15662184720635169</v>
      </c>
    </row>
    <row r="245" spans="2:9" x14ac:dyDescent="0.3">
      <c r="B245">
        <v>2.33</v>
      </c>
      <c r="C245">
        <f t="shared" si="24"/>
        <v>-3.9592202913295488E-2</v>
      </c>
      <c r="D245">
        <f t="shared" si="25"/>
        <v>0.2784182034042027</v>
      </c>
      <c r="E245">
        <f t="shared" si="26"/>
        <v>3.680802087925346</v>
      </c>
      <c r="F245">
        <f t="shared" si="27"/>
        <v>1.840401043962673</v>
      </c>
      <c r="G245">
        <f t="shared" si="21"/>
        <v>7.7516695986823994E-2</v>
      </c>
      <c r="H245">
        <f t="shared" si="22"/>
        <v>7.8377126576378187E-2</v>
      </c>
      <c r="I245">
        <f t="shared" si="23"/>
        <v>0.15589382256320217</v>
      </c>
    </row>
    <row r="246" spans="2:9" x14ac:dyDescent="0.3">
      <c r="B246">
        <v>2.34</v>
      </c>
      <c r="C246">
        <f t="shared" si="24"/>
        <v>-3.6623980774857262E-2</v>
      </c>
      <c r="D246">
        <f t="shared" si="25"/>
        <v>0.29682221384382906</v>
      </c>
      <c r="E246">
        <f t="shared" si="26"/>
        <v>3.3655758636418973</v>
      </c>
      <c r="F246">
        <f t="shared" si="27"/>
        <v>1.6827879318209487</v>
      </c>
      <c r="G246">
        <f t="shared" si="21"/>
        <v>8.8103426631151796E-2</v>
      </c>
      <c r="H246">
        <f t="shared" si="22"/>
        <v>6.7065798389855727E-2</v>
      </c>
      <c r="I246">
        <f t="shared" si="23"/>
        <v>0.15516922502100752</v>
      </c>
    </row>
    <row r="247" spans="2:9" x14ac:dyDescent="0.3">
      <c r="B247">
        <v>2.35</v>
      </c>
      <c r="C247">
        <f t="shared" si="24"/>
        <v>-3.34874798432368E-2</v>
      </c>
      <c r="D247">
        <f t="shared" si="25"/>
        <v>0.31365009316203896</v>
      </c>
      <c r="E247">
        <f t="shared" si="26"/>
        <v>3.0350978911616409</v>
      </c>
      <c r="F247">
        <f t="shared" si="27"/>
        <v>1.5175489455808204</v>
      </c>
      <c r="G247">
        <f t="shared" si="21"/>
        <v>9.8376380940555716E-2</v>
      </c>
      <c r="H247">
        <f t="shared" si="22"/>
        <v>5.607056531255955E-2</v>
      </c>
      <c r="I247">
        <f t="shared" si="23"/>
        <v>0.15444694625311528</v>
      </c>
    </row>
    <row r="248" spans="2:9" x14ac:dyDescent="0.3">
      <c r="B248">
        <v>2.36</v>
      </c>
      <c r="C248">
        <f t="shared" si="24"/>
        <v>-3.0199224017058404E-2</v>
      </c>
      <c r="D248">
        <f t="shared" si="25"/>
        <v>0.32882558261784683</v>
      </c>
      <c r="E248">
        <f t="shared" si="26"/>
        <v>2.6910968190879934</v>
      </c>
      <c r="F248">
        <f t="shared" si="27"/>
        <v>1.3455484095439967</v>
      </c>
      <c r="G248">
        <f t="shared" si="21"/>
        <v>0.10812626378396642</v>
      </c>
      <c r="H248">
        <f t="shared" si="22"/>
        <v>4.5599656561623854E-2</v>
      </c>
      <c r="I248">
        <f t="shared" si="23"/>
        <v>0.15372592034559027</v>
      </c>
    </row>
    <row r="249" spans="2:9" x14ac:dyDescent="0.3">
      <c r="B249">
        <v>2.37</v>
      </c>
      <c r="C249">
        <f t="shared" si="24"/>
        <v>-2.6776413349925452E-2</v>
      </c>
      <c r="D249">
        <f t="shared" si="25"/>
        <v>0.34228106671328712</v>
      </c>
      <c r="E249">
        <f t="shared" si="26"/>
        <v>2.335360268279258</v>
      </c>
      <c r="F249">
        <f t="shared" si="27"/>
        <v>1.167680134139629</v>
      </c>
      <c r="G249">
        <f t="shared" si="21"/>
        <v>0.11715632863038571</v>
      </c>
      <c r="H249">
        <f t="shared" si="22"/>
        <v>3.58488155943033E-2</v>
      </c>
      <c r="I249">
        <f t="shared" si="23"/>
        <v>0.153005144224689</v>
      </c>
    </row>
    <row r="250" spans="2:9" x14ac:dyDescent="0.3">
      <c r="B250">
        <v>2.38</v>
      </c>
      <c r="C250">
        <f t="shared" si="24"/>
        <v>-2.3236834669378696E-2</v>
      </c>
      <c r="D250">
        <f t="shared" si="25"/>
        <v>0.35395786805468316</v>
      </c>
      <c r="E250">
        <f t="shared" si="26"/>
        <v>1.9697255988831865</v>
      </c>
      <c r="F250">
        <f t="shared" si="27"/>
        <v>0.98486279944159327</v>
      </c>
      <c r="G250">
        <f t="shared" si="21"/>
        <v>0.1252861723578165</v>
      </c>
      <c r="H250">
        <f t="shared" si="22"/>
        <v>2.6997524272601988E-2</v>
      </c>
      <c r="I250">
        <f t="shared" si="23"/>
        <v>0.15228369663041849</v>
      </c>
    </row>
    <row r="251" spans="2:9" x14ac:dyDescent="0.3">
      <c r="B251">
        <v>2.39</v>
      </c>
      <c r="C251">
        <f t="shared" si="24"/>
        <v>-1.9598769708887617E-2</v>
      </c>
      <c r="D251">
        <f t="shared" si="25"/>
        <v>0.36380649604909931</v>
      </c>
      <c r="E251">
        <f t="shared" si="26"/>
        <v>1.5960704748396624</v>
      </c>
      <c r="F251">
        <f t="shared" si="27"/>
        <v>0.79803523741983118</v>
      </c>
      <c r="G251">
        <f t="shared" si="21"/>
        <v>0.1323551665675233</v>
      </c>
      <c r="H251">
        <f t="shared" si="22"/>
        <v>1.920558870510054E-2</v>
      </c>
      <c r="I251">
        <f t="shared" si="23"/>
        <v>0.15156075527262383</v>
      </c>
    </row>
    <row r="252" spans="2:9" x14ac:dyDescent="0.3">
      <c r="B252">
        <v>2.4</v>
      </c>
      <c r="C252">
        <f t="shared" si="24"/>
        <v>-1.5880901224654721E-2</v>
      </c>
      <c r="D252">
        <f t="shared" si="25"/>
        <v>0.37178684842329746</v>
      </c>
      <c r="E252">
        <f t="shared" si="26"/>
        <v>1.2163032740421746</v>
      </c>
      <c r="F252">
        <f t="shared" si="27"/>
        <v>0.60815163702108732</v>
      </c>
      <c r="G252">
        <f t="shared" si="21"/>
        <v>0.13822546066052796</v>
      </c>
      <c r="H252">
        <f t="shared" si="22"/>
        <v>1.2610151185361991E-2</v>
      </c>
      <c r="I252">
        <f t="shared" si="23"/>
        <v>0.15083561184588995</v>
      </c>
    </row>
    <row r="253" spans="2:9" x14ac:dyDescent="0.3">
      <c r="B253">
        <v>2.41</v>
      </c>
      <c r="C253">
        <f t="shared" si="24"/>
        <v>-1.2102217576719549E-2</v>
      </c>
      <c r="D253">
        <f t="shared" si="25"/>
        <v>0.37786836479350849</v>
      </c>
      <c r="E253">
        <f t="shared" si="26"/>
        <v>0.83235339287844645</v>
      </c>
      <c r="F253">
        <f t="shared" si="27"/>
        <v>0.41617669643922323</v>
      </c>
      <c r="G253">
        <f t="shared" si="21"/>
        <v>0.14278450111172</v>
      </c>
      <c r="H253">
        <f t="shared" si="22"/>
        <v>7.3231835137129797E-3</v>
      </c>
      <c r="I253">
        <f t="shared" si="23"/>
        <v>0.15010768462543297</v>
      </c>
    </row>
    <row r="254" spans="2:9" x14ac:dyDescent="0.3">
      <c r="B254">
        <v>2.42</v>
      </c>
      <c r="C254">
        <f t="shared" si="24"/>
        <v>-8.2819162591406242E-3</v>
      </c>
      <c r="D254">
        <f t="shared" si="25"/>
        <v>0.38203013175790063</v>
      </c>
      <c r="E254">
        <f t="shared" si="26"/>
        <v>0.44616149415616174</v>
      </c>
      <c r="F254">
        <f t="shared" si="27"/>
        <v>0.22308074707808087</v>
      </c>
      <c r="G254">
        <f t="shared" si="21"/>
        <v>0.1459470215709589</v>
      </c>
      <c r="H254">
        <f t="shared" si="22"/>
        <v>3.4295068461708913E-3</v>
      </c>
      <c r="I254">
        <f t="shared" si="23"/>
        <v>0.14937652841712978</v>
      </c>
    </row>
    <row r="255" spans="2:9" x14ac:dyDescent="0.3">
      <c r="B255">
        <v>2.4300000000000002</v>
      </c>
      <c r="C255">
        <f t="shared" si="24"/>
        <v>-4.4393068668537204E-3</v>
      </c>
      <c r="D255">
        <f t="shared" si="25"/>
        <v>0.38426093922868149</v>
      </c>
      <c r="E255">
        <f t="shared" si="26"/>
        <v>5.9669747456690569E-2</v>
      </c>
      <c r="F255">
        <f t="shared" si="27"/>
        <v>2.9834873728345285E-2</v>
      </c>
      <c r="G255">
        <f t="shared" si="21"/>
        <v>0.14765646941690844</v>
      </c>
      <c r="H255">
        <f t="shared" si="22"/>
        <v>9.8537227290472983E-4</v>
      </c>
      <c r="I255">
        <f t="shared" si="23"/>
        <v>0.14864184168981318</v>
      </c>
    </row>
    <row r="256" spans="2:9" x14ac:dyDescent="0.3">
      <c r="B256">
        <v>2.44</v>
      </c>
      <c r="C256">
        <f t="shared" si="24"/>
        <v>-5.9371398719415287E-4</v>
      </c>
      <c r="D256">
        <f t="shared" si="25"/>
        <v>0.38455928796596495</v>
      </c>
      <c r="E256">
        <f t="shared" si="26"/>
        <v>-0.32518788924654968</v>
      </c>
      <c r="F256">
        <f t="shared" si="27"/>
        <v>-0.16259394462327484</v>
      </c>
      <c r="G256">
        <f t="shared" si="21"/>
        <v>0.14788584596088994</v>
      </c>
      <c r="H256">
        <f t="shared" si="22"/>
        <v>1.7624814929498936E-5</v>
      </c>
      <c r="I256">
        <f t="shared" si="23"/>
        <v>0.14790347077581945</v>
      </c>
    </row>
    <row r="257" spans="2:9" x14ac:dyDescent="0.3">
      <c r="B257">
        <v>2.4500000000000002</v>
      </c>
      <c r="C257">
        <f t="shared" si="24"/>
        <v>3.235619498003257E-3</v>
      </c>
      <c r="D257">
        <f t="shared" si="25"/>
        <v>0.38293334851973215</v>
      </c>
      <c r="E257">
        <f t="shared" si="26"/>
        <v>-0.70649529832005786</v>
      </c>
      <c r="F257">
        <f t="shared" si="27"/>
        <v>-0.35324764916002893</v>
      </c>
      <c r="G257">
        <f t="shared" si="21"/>
        <v>0.14663794940853464</v>
      </c>
      <c r="H257">
        <f t="shared" si="22"/>
        <v>5.2346167679294246E-4</v>
      </c>
      <c r="I257">
        <f t="shared" si="23"/>
        <v>0.14716141108532757</v>
      </c>
    </row>
    <row r="258" spans="2:9" x14ac:dyDescent="0.3">
      <c r="B258">
        <v>2.46</v>
      </c>
      <c r="C258">
        <f t="shared" si="24"/>
        <v>7.029628218284496E-3</v>
      </c>
      <c r="D258">
        <f t="shared" si="25"/>
        <v>0.37940087202813194</v>
      </c>
      <c r="E258">
        <f t="shared" si="26"/>
        <v>-1.0823636938565815</v>
      </c>
      <c r="F258">
        <f t="shared" si="27"/>
        <v>-0.54118184692829074</v>
      </c>
      <c r="G258">
        <f t="shared" si="21"/>
        <v>0.14394502169570694</v>
      </c>
      <c r="H258">
        <f t="shared" si="22"/>
        <v>2.4707836443650828E-3</v>
      </c>
      <c r="I258">
        <f t="shared" si="23"/>
        <v>0.14641580534007204</v>
      </c>
    </row>
    <row r="259" spans="2:9" x14ac:dyDescent="0.3">
      <c r="B259">
        <v>2.4700000000000002</v>
      </c>
      <c r="C259">
        <f t="shared" si="24"/>
        <v>1.0769518753873072E-2</v>
      </c>
      <c r="D259">
        <f t="shared" si="25"/>
        <v>0.37398905355884893</v>
      </c>
      <c r="E259">
        <f t="shared" si="26"/>
        <v>-1.4509409289461561</v>
      </c>
      <c r="F259">
        <f t="shared" si="27"/>
        <v>-0.72547046447307806</v>
      </c>
      <c r="G259">
        <f t="shared" si="21"/>
        <v>0.13986781218184358</v>
      </c>
      <c r="H259">
        <f t="shared" si="22"/>
        <v>5.7991267095011904E-3</v>
      </c>
      <c r="I259">
        <f t="shared" si="23"/>
        <v>0.14566693889134477</v>
      </c>
    </row>
    <row r="260" spans="2:9" x14ac:dyDescent="0.3">
      <c r="B260">
        <v>2.48</v>
      </c>
      <c r="C260">
        <f t="shared" si="24"/>
        <v>1.4436862243014176E-2</v>
      </c>
      <c r="D260">
        <f t="shared" si="25"/>
        <v>0.36673434891411832</v>
      </c>
      <c r="E260">
        <f t="shared" si="26"/>
        <v>-1.8104205732155361</v>
      </c>
      <c r="F260">
        <f t="shared" si="27"/>
        <v>-0.90521028660776803</v>
      </c>
      <c r="G260">
        <f t="shared" si="21"/>
        <v>0.13449408267346227</v>
      </c>
      <c r="H260">
        <f t="shared" si="22"/>
        <v>1.0421149571188415E-2</v>
      </c>
      <c r="I260">
        <f t="shared" si="23"/>
        <v>0.14491523224465069</v>
      </c>
    </row>
    <row r="261" spans="2:9" x14ac:dyDescent="0.3">
      <c r="B261">
        <v>2.4900000000000002</v>
      </c>
      <c r="C261">
        <f t="shared" si="24"/>
        <v>1.8013684703494664E-2</v>
      </c>
      <c r="D261">
        <f t="shared" si="25"/>
        <v>0.35768224604804044</v>
      </c>
      <c r="E261">
        <f t="shared" si="26"/>
        <v>-2.1590507163975068</v>
      </c>
      <c r="F261">
        <f t="shared" si="27"/>
        <v>-1.0795253581987534</v>
      </c>
      <c r="G261">
        <f t="shared" si="21"/>
        <v>0.12793658913797093</v>
      </c>
      <c r="H261">
        <f t="shared" si="22"/>
        <v>1.6224641829845881E-2</v>
      </c>
      <c r="I261">
        <f t="shared" si="23"/>
        <v>0.1441612309678168</v>
      </c>
    </row>
    <row r="262" spans="2:9" x14ac:dyDescent="0.3">
      <c r="B262">
        <v>2.5</v>
      </c>
      <c r="C262">
        <f t="shared" si="24"/>
        <v>2.1482554628155123E-2</v>
      </c>
      <c r="D262">
        <f t="shared" si="25"/>
        <v>0.34688699246605315</v>
      </c>
      <c r="E262">
        <f t="shared" si="26"/>
        <v>-2.4951424552815658</v>
      </c>
      <c r="F262">
        <f t="shared" si="27"/>
        <v>-1.2475712276407829</v>
      </c>
      <c r="G262">
        <f t="shared" si="21"/>
        <v>0.12033058554214361</v>
      </c>
      <c r="H262">
        <f t="shared" si="22"/>
        <v>2.3075007667583455E-2</v>
      </c>
      <c r="I262">
        <f t="shared" si="23"/>
        <v>0.14340559320972707</v>
      </c>
    </row>
    <row r="263" spans="2:9" x14ac:dyDescent="0.3">
      <c r="B263">
        <v>2.5100000000000002</v>
      </c>
      <c r="C263">
        <f t="shared" si="24"/>
        <v>2.4826667430051651E-2</v>
      </c>
      <c r="D263">
        <f t="shared" si="25"/>
        <v>0.33441128018964505</v>
      </c>
      <c r="E263">
        <f t="shared" si="26"/>
        <v>-2.81707802319481</v>
      </c>
      <c r="F263">
        <f t="shared" si="27"/>
        <v>-1.408539011597405</v>
      </c>
      <c r="G263">
        <f t="shared" si="21"/>
        <v>0.1118309043180773</v>
      </c>
      <c r="H263">
        <f t="shared" si="22"/>
        <v>3.0818170784119372E-2</v>
      </c>
      <c r="I263">
        <f t="shared" si="23"/>
        <v>0.14264907510219665</v>
      </c>
    </row>
    <row r="264" spans="2:9" x14ac:dyDescent="0.3">
      <c r="B264">
        <v>2.52</v>
      </c>
      <c r="C264">
        <f t="shared" si="24"/>
        <v>2.8029926330788296E-2</v>
      </c>
      <c r="D264">
        <f t="shared" si="25"/>
        <v>0.32032589007367129</v>
      </c>
      <c r="E264">
        <f t="shared" si="26"/>
        <v>-3.1233185231525007</v>
      </c>
      <c r="F264">
        <f t="shared" si="27"/>
        <v>-1.5616592615762503</v>
      </c>
      <c r="G264">
        <f t="shared" si="21"/>
        <v>0.10260867585148975</v>
      </c>
      <c r="H264">
        <f t="shared" si="22"/>
        <v>3.9283838505470951E-2</v>
      </c>
      <c r="I264">
        <f t="shared" si="23"/>
        <v>0.14189251435696071</v>
      </c>
    </row>
    <row r="265" spans="2:9" x14ac:dyDescent="0.3">
      <c r="B265">
        <v>2.5300000000000002</v>
      </c>
      <c r="C265">
        <f t="shared" si="24"/>
        <v>3.1077019305367451E-2</v>
      </c>
      <c r="D265">
        <f t="shared" si="25"/>
        <v>0.30470929745790842</v>
      </c>
      <c r="E265">
        <f t="shared" si="26"/>
        <v>-3.4124112279946535</v>
      </c>
      <c r="F265">
        <f t="shared" si="27"/>
        <v>-1.7062056139973267</v>
      </c>
      <c r="G265">
        <f t="shared" si="21"/>
        <v>9.2847755957292111E-2</v>
      </c>
      <c r="H265">
        <f t="shared" si="22"/>
        <v>4.8289056445309064E-2</v>
      </c>
      <c r="I265">
        <f t="shared" si="23"/>
        <v>0.14113681240260117</v>
      </c>
    </row>
    <row r="266" spans="2:9" x14ac:dyDescent="0.3">
      <c r="B266">
        <v>2.54</v>
      </c>
      <c r="C266">
        <f t="shared" si="24"/>
        <v>3.3953491718546745E-2</v>
      </c>
      <c r="D266">
        <f t="shared" si="25"/>
        <v>0.28764724131793551</v>
      </c>
      <c r="E266">
        <f t="shared" si="26"/>
        <v>-3.6829964131726101</v>
      </c>
      <c r="F266">
        <f t="shared" si="27"/>
        <v>-1.841498206586305</v>
      </c>
      <c r="G266">
        <f t="shared" si="21"/>
        <v>8.274093543781863E-2</v>
      </c>
      <c r="H266">
        <f t="shared" si="22"/>
        <v>5.764197999407112E-2</v>
      </c>
      <c r="I266">
        <f t="shared" si="23"/>
        <v>0.14038291543188974</v>
      </c>
    </row>
    <row r="267" spans="2:9" x14ac:dyDescent="0.3">
      <c r="B267">
        <v>2.5500000000000003</v>
      </c>
      <c r="C267">
        <f t="shared" si="24"/>
        <v>3.6645814311067532E-2</v>
      </c>
      <c r="D267">
        <f t="shared" si="25"/>
        <v>0.26923225925207206</v>
      </c>
      <c r="E267">
        <f t="shared" si="26"/>
        <v>-3.933813690358825</v>
      </c>
      <c r="F267">
        <f t="shared" si="27"/>
        <v>-1.9669068451794125</v>
      </c>
      <c r="G267">
        <f t="shared" si="21"/>
        <v>7.2486009421974945E-2</v>
      </c>
      <c r="H267">
        <f t="shared" si="22"/>
        <v>6.7145785326062093E-2</v>
      </c>
      <c r="I267">
        <f t="shared" si="23"/>
        <v>0.13963179474803705</v>
      </c>
    </row>
    <row r="268" spans="2:9" x14ac:dyDescent="0.3">
      <c r="B268">
        <v>2.56</v>
      </c>
      <c r="C268">
        <f t="shared" si="24"/>
        <v>3.9141446219070265E-2</v>
      </c>
      <c r="D268">
        <f t="shared" si="25"/>
        <v>0.24956319080027836</v>
      </c>
      <c r="E268">
        <f t="shared" si="26"/>
        <v>-4.1637078127073046</v>
      </c>
      <c r="F268">
        <f t="shared" si="27"/>
        <v>-2.0818539063536523</v>
      </c>
      <c r="G268">
        <f t="shared" si="21"/>
        <v>6.2281786202416145E-2</v>
      </c>
      <c r="H268">
        <f t="shared" si="22"/>
        <v>7.6602640606018499E-2</v>
      </c>
      <c r="I268">
        <f t="shared" si="23"/>
        <v>0.13888442680843466</v>
      </c>
    </row>
    <row r="269" spans="2:9" x14ac:dyDescent="0.3">
      <c r="B269">
        <v>2.57</v>
      </c>
      <c r="C269">
        <f t="shared" si="24"/>
        <v>4.1428892736437642E-2</v>
      </c>
      <c r="D269">
        <f t="shared" si="25"/>
        <v>0.22874465173674227</v>
      </c>
      <c r="E269">
        <f t="shared" si="26"/>
        <v>-4.3716339253805065</v>
      </c>
      <c r="F269">
        <f t="shared" si="27"/>
        <v>-2.1858169626902533</v>
      </c>
      <c r="G269">
        <f t="shared" ref="G269:G332" si="28">(1/2)*$C$3*D269^2</f>
        <v>5.2324115698163511E-2</v>
      </c>
      <c r="H269">
        <f t="shared" ref="H269:H332" si="29">(1/2)*$C$4*C269^2</f>
        <v>8.5817657668362787E-2</v>
      </c>
      <c r="I269">
        <f t="shared" ref="I269:I332" si="30">G269+H269</f>
        <v>0.1381417733665263</v>
      </c>
    </row>
    <row r="270" spans="2:9" x14ac:dyDescent="0.3">
      <c r="B270">
        <v>2.58</v>
      </c>
      <c r="C270">
        <f t="shared" ref="C270:C333" si="31">C269+D270*(B270-B269)</f>
        <v>4.3497757557536085E-2</v>
      </c>
      <c r="D270">
        <f t="shared" ref="D270:D333" si="32">D269+F269*(B270-B269)</f>
        <v>0.20688648210983923</v>
      </c>
      <c r="E270">
        <f t="shared" ref="E270:E333" si="33">-$C$4*C270-(D270*$C$6)</f>
        <v>-4.5566622378634474</v>
      </c>
      <c r="F270">
        <f t="shared" ref="F270:F333" si="34">E270/$C$3</f>
        <v>-2.2783311189317237</v>
      </c>
      <c r="G270">
        <f t="shared" si="28"/>
        <v>4.2802016479784828E-2</v>
      </c>
      <c r="H270">
        <f t="shared" si="29"/>
        <v>9.4602745626709381E-2</v>
      </c>
      <c r="I270">
        <f t="shared" si="30"/>
        <v>0.13740476210649422</v>
      </c>
    </row>
    <row r="271" spans="2:9" x14ac:dyDescent="0.3">
      <c r="B271">
        <v>2.59</v>
      </c>
      <c r="C271">
        <f t="shared" si="31"/>
        <v>4.5338789266741272E-2</v>
      </c>
      <c r="D271">
        <f t="shared" si="32"/>
        <v>0.18410317092052247</v>
      </c>
      <c r="E271">
        <f t="shared" si="33"/>
        <v>-4.7179820975946498</v>
      </c>
      <c r="F271">
        <f t="shared" si="34"/>
        <v>-2.3589910487973249</v>
      </c>
      <c r="G271">
        <f t="shared" si="28"/>
        <v>3.3893977542991109E-2</v>
      </c>
      <c r="H271">
        <f t="shared" si="29"/>
        <v>0.10278029060869869</v>
      </c>
      <c r="I271">
        <f t="shared" si="30"/>
        <v>0.13667426815168979</v>
      </c>
    </row>
    <row r="272" spans="2:9" x14ac:dyDescent="0.3">
      <c r="B272">
        <v>2.6</v>
      </c>
      <c r="C272">
        <f t="shared" si="31"/>
        <v>4.6943921871066795E-2</v>
      </c>
      <c r="D272">
        <f t="shared" si="32"/>
        <v>0.16051326043254868</v>
      </c>
      <c r="E272">
        <f t="shared" si="33"/>
        <v>-4.8549054475392275</v>
      </c>
      <c r="F272">
        <f t="shared" si="34"/>
        <v>-2.4274527237696137</v>
      </c>
      <c r="G272">
        <f t="shared" si="28"/>
        <v>2.5764506774687199E-2</v>
      </c>
      <c r="H272">
        <f t="shared" si="29"/>
        <v>0.11018659003184117</v>
      </c>
      <c r="I272">
        <f t="shared" si="30"/>
        <v>0.13595109680652837</v>
      </c>
    </row>
    <row r="273" spans="2:9" x14ac:dyDescent="0.3">
      <c r="B273">
        <v>2.61</v>
      </c>
      <c r="C273">
        <f t="shared" si="31"/>
        <v>4.8306309203015298E-2</v>
      </c>
      <c r="D273">
        <f t="shared" si="32"/>
        <v>0.13623873319485305</v>
      </c>
      <c r="E273">
        <f t="shared" si="33"/>
        <v>-4.9668696534963823</v>
      </c>
      <c r="F273">
        <f t="shared" si="34"/>
        <v>-2.4834348267481912</v>
      </c>
      <c r="G273">
        <f t="shared" si="28"/>
        <v>1.8560992422538353E-2</v>
      </c>
      <c r="H273">
        <f t="shared" si="29"/>
        <v>0.11667497544086602</v>
      </c>
      <c r="I273">
        <f t="shared" si="30"/>
        <v>0.13523596786340439</v>
      </c>
    </row>
    <row r="274" spans="2:9" x14ac:dyDescent="0.3">
      <c r="B274">
        <v>2.62</v>
      </c>
      <c r="C274">
        <f t="shared" si="31"/>
        <v>4.9420353052289027E-2</v>
      </c>
      <c r="D274">
        <f t="shared" si="32"/>
        <v>0.11140438492737056</v>
      </c>
      <c r="E274">
        <f t="shared" si="33"/>
        <v>-5.0534396901562726</v>
      </c>
      <c r="F274">
        <f t="shared" si="34"/>
        <v>-2.5267198450781363</v>
      </c>
      <c r="G274">
        <f t="shared" si="28"/>
        <v>1.2410936981045749E-2</v>
      </c>
      <c r="H274">
        <f t="shared" si="29"/>
        <v>0.12211856479064466</v>
      </c>
      <c r="I274">
        <f t="shared" si="30"/>
        <v>0.1345295017716904</v>
      </c>
    </row>
    <row r="275" spans="2:9" x14ac:dyDescent="0.3">
      <c r="B275">
        <v>2.63</v>
      </c>
      <c r="C275">
        <f t="shared" si="31"/>
        <v>5.0281724917054904E-2</v>
      </c>
      <c r="D275">
        <f t="shared" si="32"/>
        <v>8.6137186476589744E-2</v>
      </c>
      <c r="E275">
        <f t="shared" si="33"/>
        <v>-5.1143096781820798</v>
      </c>
      <c r="F275">
        <f t="shared" si="34"/>
        <v>-2.5571548390910399</v>
      </c>
      <c r="G275">
        <f t="shared" si="28"/>
        <v>7.419614894102795E-3</v>
      </c>
      <c r="H275">
        <f t="shared" si="29"/>
        <v>0.12641259303171901</v>
      </c>
      <c r="I275">
        <f t="shared" si="30"/>
        <v>0.13383220792582179</v>
      </c>
    </row>
    <row r="276" spans="2:9" x14ac:dyDescent="0.3">
      <c r="B276">
        <v>2.64</v>
      </c>
      <c r="C276">
        <f t="shared" si="31"/>
        <v>5.0887381297911705E-2</v>
      </c>
      <c r="D276">
        <f t="shared" si="32"/>
        <v>6.0565638085678754E-2</v>
      </c>
      <c r="E276">
        <f t="shared" si="33"/>
        <v>-5.1493037678768498</v>
      </c>
      <c r="F276">
        <f t="shared" si="34"/>
        <v>-2.5746518839384249</v>
      </c>
      <c r="G276">
        <f t="shared" si="28"/>
        <v>3.6681965167254206E-3</v>
      </c>
      <c r="H276">
        <f t="shared" si="29"/>
        <v>0.1294762787679527</v>
      </c>
      <c r="I276">
        <f t="shared" si="30"/>
        <v>0.13314447528467813</v>
      </c>
    </row>
    <row r="277" spans="2:9" x14ac:dyDescent="0.3">
      <c r="B277">
        <v>2.65</v>
      </c>
      <c r="C277">
        <f t="shared" si="31"/>
        <v>5.1235572490374651E-2</v>
      </c>
      <c r="D277">
        <f t="shared" si="32"/>
        <v>3.4819119246295049E-2</v>
      </c>
      <c r="E277">
        <f t="shared" si="33"/>
        <v>-5.1583763682837604</v>
      </c>
      <c r="F277">
        <f t="shared" si="34"/>
        <v>-2.5791881841418802</v>
      </c>
      <c r="G277">
        <f t="shared" si="28"/>
        <v>1.2123710650877144E-3</v>
      </c>
      <c r="H277">
        <f t="shared" si="29"/>
        <v>0.13125419442082178</v>
      </c>
      <c r="I277">
        <f t="shared" si="30"/>
        <v>0.13246656548590949</v>
      </c>
    </row>
    <row r="278" spans="2:9" x14ac:dyDescent="0.3">
      <c r="B278">
        <v>2.66</v>
      </c>
      <c r="C278">
        <f t="shared" si="31"/>
        <v>5.132584486442341E-2</v>
      </c>
      <c r="D278">
        <f t="shared" si="32"/>
        <v>9.0272374048756508E-3</v>
      </c>
      <c r="E278">
        <f t="shared" si="33"/>
        <v>-5.141611723847217</v>
      </c>
      <c r="F278">
        <f t="shared" si="34"/>
        <v>-2.5708058619236085</v>
      </c>
      <c r="G278">
        <f t="shared" si="28"/>
        <v>8.149101516398607E-5</v>
      </c>
      <c r="H278">
        <f t="shared" si="29"/>
        <v>0.13171711755234294</v>
      </c>
      <c r="I278">
        <f t="shared" si="30"/>
        <v>0.13179860856750694</v>
      </c>
    </row>
    <row r="279" spans="2:9" x14ac:dyDescent="0.3">
      <c r="B279">
        <v>2.67</v>
      </c>
      <c r="C279">
        <f t="shared" si="31"/>
        <v>5.1159036652279812E-2</v>
      </c>
      <c r="D279">
        <f t="shared" si="32"/>
        <v>-1.6680821214359886E-2</v>
      </c>
      <c r="E279">
        <f t="shared" si="33"/>
        <v>-5.0992228440136218</v>
      </c>
      <c r="F279">
        <f t="shared" si="34"/>
        <v>-2.5496114220068109</v>
      </c>
      <c r="G279">
        <f t="shared" si="28"/>
        <v>2.7824979638543882E-4</v>
      </c>
      <c r="H279">
        <f t="shared" si="29"/>
        <v>0.13086235155946546</v>
      </c>
      <c r="I279">
        <f t="shared" si="30"/>
        <v>0.1311406013558509</v>
      </c>
    </row>
    <row r="280" spans="2:9" x14ac:dyDescent="0.3">
      <c r="B280">
        <v>2.68</v>
      </c>
      <c r="C280">
        <f t="shared" si="31"/>
        <v>5.0737267297935519E-2</v>
      </c>
      <c r="D280">
        <f t="shared" si="32"/>
        <v>-4.2176935434428582E-2</v>
      </c>
      <c r="E280">
        <f t="shared" si="33"/>
        <v>-5.0315497943591225</v>
      </c>
      <c r="F280">
        <f t="shared" si="34"/>
        <v>-2.5157748971795613</v>
      </c>
      <c r="G280">
        <f t="shared" si="28"/>
        <v>1.7788938826399574E-3</v>
      </c>
      <c r="H280">
        <f t="shared" si="29"/>
        <v>0.12871351464310785</v>
      </c>
      <c r="I280">
        <f t="shared" si="30"/>
        <v>0.13049240852574781</v>
      </c>
    </row>
    <row r="281" spans="2:9" x14ac:dyDescent="0.3">
      <c r="B281">
        <v>2.69</v>
      </c>
      <c r="C281">
        <f t="shared" si="31"/>
        <v>5.0063920453873298E-2</v>
      </c>
      <c r="D281">
        <f t="shared" si="32"/>
        <v>-6.7334684406223658E-2</v>
      </c>
      <c r="E281">
        <f t="shared" si="33"/>
        <v>-4.9390573609811055</v>
      </c>
      <c r="F281">
        <f t="shared" si="34"/>
        <v>-2.4695286804905527</v>
      </c>
      <c r="G281">
        <f t="shared" si="28"/>
        <v>4.533959724085739E-3</v>
      </c>
      <c r="H281">
        <f t="shared" si="29"/>
        <v>0.12531980656058764</v>
      </c>
      <c r="I281">
        <f t="shared" si="30"/>
        <v>0.12985376628467338</v>
      </c>
    </row>
    <row r="282" spans="2:9" x14ac:dyDescent="0.3">
      <c r="B282">
        <v>2.7</v>
      </c>
      <c r="C282">
        <f t="shared" si="31"/>
        <v>4.9143620741761977E-2</v>
      </c>
      <c r="D282">
        <f t="shared" si="32"/>
        <v>-9.2029971211129755E-2</v>
      </c>
      <c r="E282">
        <f t="shared" si="33"/>
        <v>-4.8223321029650679</v>
      </c>
      <c r="F282">
        <f t="shared" si="34"/>
        <v>-2.4111660514825339</v>
      </c>
      <c r="G282">
        <f t="shared" si="28"/>
        <v>8.4695156011213718E-3</v>
      </c>
      <c r="H282">
        <f t="shared" si="29"/>
        <v>0.12075477298050691</v>
      </c>
      <c r="I282">
        <f t="shared" si="30"/>
        <v>0.12922428858162827</v>
      </c>
    </row>
    <row r="283" spans="2:9" x14ac:dyDescent="0.3">
      <c r="B283">
        <v>2.71</v>
      </c>
      <c r="C283">
        <f t="shared" si="31"/>
        <v>4.7982204424502455E-2</v>
      </c>
      <c r="D283">
        <f t="shared" si="32"/>
        <v>-0.11614163172595458</v>
      </c>
      <c r="E283">
        <f t="shared" si="33"/>
        <v>-4.6820788107242901</v>
      </c>
      <c r="F283">
        <f t="shared" si="34"/>
        <v>-2.3410394053621451</v>
      </c>
      <c r="G283">
        <f t="shared" si="28"/>
        <v>1.3488878619967261E-2</v>
      </c>
      <c r="H283">
        <f t="shared" si="29"/>
        <v>0.11511459707173714</v>
      </c>
      <c r="I283">
        <f t="shared" si="30"/>
        <v>0.12860347569170441</v>
      </c>
    </row>
    <row r="284" spans="2:9" x14ac:dyDescent="0.3">
      <c r="B284">
        <v>2.72</v>
      </c>
      <c r="C284">
        <f t="shared" si="31"/>
        <v>4.6586684166706659E-2</v>
      </c>
      <c r="D284">
        <f t="shared" si="32"/>
        <v>-0.13955202577957657</v>
      </c>
      <c r="E284">
        <f t="shared" si="33"/>
        <v>-4.5191163908910887</v>
      </c>
      <c r="F284">
        <f t="shared" si="34"/>
        <v>-2.2595581954455444</v>
      </c>
      <c r="G284">
        <f t="shared" si="28"/>
        <v>1.9474767899183603E-2</v>
      </c>
      <c r="H284">
        <f t="shared" si="29"/>
        <v>0.10851595708242384</v>
      </c>
      <c r="I284">
        <f t="shared" si="30"/>
        <v>0.12799072498160743</v>
      </c>
    </row>
    <row r="285" spans="2:9" x14ac:dyDescent="0.3">
      <c r="B285">
        <v>2.73</v>
      </c>
      <c r="C285">
        <f t="shared" si="31"/>
        <v>4.4965208089366375E-2</v>
      </c>
      <c r="D285">
        <f t="shared" si="32"/>
        <v>-0.16214760773403153</v>
      </c>
      <c r="E285">
        <f t="shared" si="33"/>
        <v>-4.3343732012026059</v>
      </c>
      <c r="F285">
        <f t="shared" si="34"/>
        <v>-2.167186600601303</v>
      </c>
      <c r="G285">
        <f t="shared" si="28"/>
        <v>2.6291846693869362E-2</v>
      </c>
      <c r="H285">
        <f t="shared" si="29"/>
        <v>0.10109349692600098</v>
      </c>
      <c r="I285">
        <f t="shared" si="30"/>
        <v>0.12738534361987033</v>
      </c>
    </row>
    <row r="286" spans="2:9" x14ac:dyDescent="0.3">
      <c r="B286">
        <v>2.74</v>
      </c>
      <c r="C286">
        <f t="shared" si="31"/>
        <v>4.3127013351965879E-2</v>
      </c>
      <c r="D286">
        <f t="shared" si="32"/>
        <v>-0.18381947374004506</v>
      </c>
      <c r="E286">
        <f t="shared" si="33"/>
        <v>-4.1288818614565423</v>
      </c>
      <c r="F286">
        <f t="shared" si="34"/>
        <v>-2.0644409307282712</v>
      </c>
      <c r="G286">
        <f t="shared" si="28"/>
        <v>3.3789598926067116E-2</v>
      </c>
      <c r="H286">
        <f t="shared" si="29"/>
        <v>9.2996964033032162E-2</v>
      </c>
      <c r="I286">
        <f t="shared" si="30"/>
        <v>0.12678656295909929</v>
      </c>
    </row>
    <row r="287" spans="2:9" x14ac:dyDescent="0.3">
      <c r="B287">
        <v>2.75</v>
      </c>
      <c r="C287">
        <f t="shared" si="31"/>
        <v>4.1082374521492646E-2</v>
      </c>
      <c r="D287">
        <f t="shared" si="32"/>
        <v>-0.20446388304732732</v>
      </c>
      <c r="E287">
        <f t="shared" si="33"/>
        <v>-3.9037735691019373</v>
      </c>
      <c r="F287">
        <f t="shared" si="34"/>
        <v>-1.9518867845509686</v>
      </c>
      <c r="G287">
        <f t="shared" si="28"/>
        <v>4.1805479470791142E-2</v>
      </c>
      <c r="H287">
        <f t="shared" si="29"/>
        <v>8.4388074816209399E-2</v>
      </c>
      <c r="I287">
        <f t="shared" si="30"/>
        <v>0.12619355428700055</v>
      </c>
    </row>
    <row r="288" spans="2:9" x14ac:dyDescent="0.3">
      <c r="B288">
        <v>2.7600000000000002</v>
      </c>
      <c r="C288">
        <f t="shared" si="31"/>
        <v>3.8842547012564219E-2</v>
      </c>
      <c r="D288">
        <f t="shared" si="32"/>
        <v>-0.22398275089283745</v>
      </c>
      <c r="E288">
        <f t="shared" si="33"/>
        <v>-3.6602719503635841</v>
      </c>
      <c r="F288">
        <f t="shared" si="34"/>
        <v>-1.8301359751817921</v>
      </c>
      <c r="G288">
        <f t="shared" si="28"/>
        <v>5.0168272697522873E-2</v>
      </c>
      <c r="H288">
        <f t="shared" si="29"/>
        <v>7.5437172921163073E-2</v>
      </c>
      <c r="I288">
        <f t="shared" si="30"/>
        <v>0.12560544561868595</v>
      </c>
    </row>
    <row r="289" spans="2:9" x14ac:dyDescent="0.3">
      <c r="B289">
        <v>2.77</v>
      </c>
      <c r="C289">
        <f t="shared" si="31"/>
        <v>3.6419705906117719E-2</v>
      </c>
      <c r="D289">
        <f t="shared" si="32"/>
        <v>-0.24228411064465499</v>
      </c>
      <c r="E289">
        <f t="shared" si="33"/>
        <v>-3.3996864799671171</v>
      </c>
      <c r="F289">
        <f t="shared" si="34"/>
        <v>-1.6998432399835586</v>
      </c>
      <c r="G289">
        <f t="shared" si="28"/>
        <v>5.870159027087142E-2</v>
      </c>
      <c r="H289">
        <f t="shared" si="29"/>
        <v>6.6319748914405299E-2</v>
      </c>
      <c r="I289">
        <f t="shared" si="30"/>
        <v>0.12502133918527672</v>
      </c>
    </row>
    <row r="290" spans="2:9" x14ac:dyDescent="0.3">
      <c r="B290">
        <v>2.7800000000000002</v>
      </c>
      <c r="C290">
        <f t="shared" si="31"/>
        <v>3.3826880475672748E-2</v>
      </c>
      <c r="D290">
        <f t="shared" si="32"/>
        <v>-0.25928254304449094</v>
      </c>
      <c r="E290">
        <f t="shared" si="33"/>
        <v>-3.123405504522784</v>
      </c>
      <c r="F290">
        <f t="shared" si="34"/>
        <v>-1.561702752261392</v>
      </c>
      <c r="G290">
        <f t="shared" si="28"/>
        <v>6.7227437127618292E-2</v>
      </c>
      <c r="H290">
        <f t="shared" si="29"/>
        <v>5.7212892135772513E-2</v>
      </c>
      <c r="I290">
        <f t="shared" si="30"/>
        <v>0.1244403292633908</v>
      </c>
    </row>
    <row r="291" spans="2:9" x14ac:dyDescent="0.3">
      <c r="B291">
        <v>2.79</v>
      </c>
      <c r="C291">
        <f t="shared" si="31"/>
        <v>3.107788477000176E-2</v>
      </c>
      <c r="D291">
        <f t="shared" si="32"/>
        <v>-0.27489957056710451</v>
      </c>
      <c r="E291">
        <f t="shared" si="33"/>
        <v>-2.8328889064330713</v>
      </c>
      <c r="F291">
        <f t="shared" si="34"/>
        <v>-1.4164444532165357</v>
      </c>
      <c r="G291">
        <f t="shared" si="28"/>
        <v>7.5569773897978476E-2</v>
      </c>
      <c r="H291">
        <f t="shared" si="29"/>
        <v>4.8291746088875369E-2</v>
      </c>
      <c r="I291">
        <f t="shared" si="30"/>
        <v>0.12386151998685385</v>
      </c>
    </row>
    <row r="292" spans="2:9" x14ac:dyDescent="0.3">
      <c r="B292">
        <v>2.8000000000000003</v>
      </c>
      <c r="C292">
        <f t="shared" si="31"/>
        <v>2.818724461900899E-2</v>
      </c>
      <c r="D292">
        <f t="shared" si="32"/>
        <v>-0.28906401509927021</v>
      </c>
      <c r="E292">
        <f t="shared" si="33"/>
        <v>-2.5296604468016288</v>
      </c>
      <c r="F292">
        <f t="shared" si="34"/>
        <v>-1.2648302234008144</v>
      </c>
      <c r="G292">
        <f t="shared" si="28"/>
        <v>8.3558004825311116E-2</v>
      </c>
      <c r="H292">
        <f t="shared" si="29"/>
        <v>3.9726037960592563E-2</v>
      </c>
      <c r="I292">
        <f t="shared" si="30"/>
        <v>0.12328404278590369</v>
      </c>
    </row>
    <row r="293" spans="2:9" x14ac:dyDescent="0.3">
      <c r="B293">
        <v>2.81</v>
      </c>
      <c r="C293">
        <f t="shared" si="31"/>
        <v>2.5170121445676274E-2</v>
      </c>
      <c r="D293">
        <f t="shared" si="32"/>
        <v>-0.30171231733327808</v>
      </c>
      <c r="E293">
        <f t="shared" si="33"/>
        <v>-2.2152998272343494</v>
      </c>
      <c r="F293">
        <f t="shared" si="34"/>
        <v>-1.1076499136171747</v>
      </c>
      <c r="G293">
        <f t="shared" si="28"/>
        <v>9.1030322430616692E-2</v>
      </c>
      <c r="H293">
        <f t="shared" si="29"/>
        <v>3.167675067950463E-2</v>
      </c>
      <c r="I293">
        <f t="shared" si="30"/>
        <v>0.12270707311012133</v>
      </c>
    </row>
    <row r="294" spans="2:9" x14ac:dyDescent="0.3">
      <c r="B294">
        <v>2.82</v>
      </c>
      <c r="C294">
        <f t="shared" si="31"/>
        <v>2.2042233280981843E-2</v>
      </c>
      <c r="D294">
        <f t="shared" si="32"/>
        <v>-0.31278881646944962</v>
      </c>
      <c r="E294">
        <f t="shared" si="33"/>
        <v>-1.8914345116287348</v>
      </c>
      <c r="F294">
        <f t="shared" si="34"/>
        <v>-0.94571725581436739</v>
      </c>
      <c r="G294">
        <f t="shared" si="28"/>
        <v>9.7836843708359031E-2</v>
      </c>
      <c r="H294">
        <f t="shared" si="29"/>
        <v>2.4293002400661182E-2</v>
      </c>
      <c r="I294">
        <f t="shared" si="30"/>
        <v>0.12212984610902021</v>
      </c>
    </row>
    <row r="295" spans="2:9" x14ac:dyDescent="0.3">
      <c r="B295">
        <v>2.83</v>
      </c>
      <c r="C295">
        <f t="shared" si="31"/>
        <v>1.8819773390705834E-2</v>
      </c>
      <c r="D295">
        <f t="shared" si="32"/>
        <v>-0.32224598902759349</v>
      </c>
      <c r="E295">
        <f t="shared" si="33"/>
        <v>-1.5597313500429899</v>
      </c>
      <c r="F295">
        <f t="shared" si="34"/>
        <v>-0.77986567502149495</v>
      </c>
      <c r="G295">
        <f t="shared" si="28"/>
        <v>0.1038424774443719</v>
      </c>
      <c r="H295">
        <f t="shared" si="29"/>
        <v>1.7709193523875968E-2</v>
      </c>
      <c r="I295">
        <f t="shared" si="30"/>
        <v>0.12155167096824787</v>
      </c>
    </row>
    <row r="296" spans="2:9" x14ac:dyDescent="0.3">
      <c r="B296">
        <v>2.84</v>
      </c>
      <c r="C296">
        <f t="shared" si="31"/>
        <v>1.5519326932927822E-2</v>
      </c>
      <c r="D296">
        <f t="shared" si="32"/>
        <v>-0.33004464577780829</v>
      </c>
      <c r="E296">
        <f t="shared" si="33"/>
        <v>-1.2218880475149738</v>
      </c>
      <c r="F296">
        <f t="shared" si="34"/>
        <v>-0.61094402375748691</v>
      </c>
      <c r="G296">
        <f t="shared" si="28"/>
        <v>0.10892946820659895</v>
      </c>
      <c r="H296">
        <f t="shared" si="29"/>
        <v>1.2042475422554943E-2</v>
      </c>
      <c r="I296">
        <f t="shared" si="30"/>
        <v>0.12097194362915389</v>
      </c>
    </row>
    <row r="297" spans="2:9" x14ac:dyDescent="0.3">
      <c r="B297">
        <v>2.85</v>
      </c>
      <c r="C297">
        <f t="shared" si="31"/>
        <v>1.215778607277391E-2</v>
      </c>
      <c r="D297">
        <f t="shared" si="32"/>
        <v>-0.33615408601538332</v>
      </c>
      <c r="E297">
        <f t="shared" si="33"/>
        <v>-0.87962452126200774</v>
      </c>
      <c r="F297">
        <f t="shared" si="34"/>
        <v>-0.43981226063100387</v>
      </c>
      <c r="G297">
        <f t="shared" si="28"/>
        <v>0.11299956954483772</v>
      </c>
      <c r="H297">
        <f t="shared" si="29"/>
        <v>7.3905881095667637E-3</v>
      </c>
      <c r="I297">
        <f t="shared" si="30"/>
        <v>0.12039015765440449</v>
      </c>
    </row>
    <row r="298" spans="2:9" x14ac:dyDescent="0.3">
      <c r="B298">
        <v>2.86</v>
      </c>
      <c r="C298">
        <f t="shared" si="31"/>
        <v>8.752263986557051E-3</v>
      </c>
      <c r="D298">
        <f t="shared" si="32"/>
        <v>-0.34055220862169328</v>
      </c>
      <c r="E298">
        <f t="shared" si="33"/>
        <v>-0.53467419003401173</v>
      </c>
      <c r="F298">
        <f t="shared" si="34"/>
        <v>-0.26733709501700587</v>
      </c>
      <c r="G298">
        <f t="shared" si="28"/>
        <v>0.11597580679711329</v>
      </c>
      <c r="H298">
        <f t="shared" si="29"/>
        <v>3.8301062445191764E-3</v>
      </c>
      <c r="I298">
        <f t="shared" si="30"/>
        <v>0.11980591304163248</v>
      </c>
    </row>
    <row r="299" spans="2:9" x14ac:dyDescent="0.3">
      <c r="B299">
        <v>2.87</v>
      </c>
      <c r="C299">
        <f t="shared" si="31"/>
        <v>5.3200081908383375E-3</v>
      </c>
      <c r="D299">
        <f t="shared" si="32"/>
        <v>-0.34322557957186339</v>
      </c>
      <c r="E299">
        <f t="shared" si="33"/>
        <v>-0.18877523951197039</v>
      </c>
      <c r="F299">
        <f t="shared" si="34"/>
        <v>-9.4387619755985197E-2</v>
      </c>
      <c r="G299">
        <f t="shared" si="28"/>
        <v>0.11780379847244153</v>
      </c>
      <c r="H299">
        <f t="shared" si="29"/>
        <v>1.4151243575293501E-3</v>
      </c>
      <c r="I299">
        <f t="shared" si="30"/>
        <v>0.11921892282997087</v>
      </c>
    </row>
    <row r="300" spans="2:9" x14ac:dyDescent="0.3">
      <c r="B300">
        <v>2.88</v>
      </c>
      <c r="C300">
        <f t="shared" si="31"/>
        <v>1.878313633144179E-3</v>
      </c>
      <c r="D300">
        <f t="shared" si="32"/>
        <v>-0.3441694557694232</v>
      </c>
      <c r="E300">
        <f t="shared" si="33"/>
        <v>0.1563380924550053</v>
      </c>
      <c r="F300">
        <f t="shared" si="34"/>
        <v>7.8169046227502648E-2</v>
      </c>
      <c r="G300">
        <f t="shared" si="28"/>
        <v>0.11845261428462095</v>
      </c>
      <c r="H300">
        <f t="shared" si="29"/>
        <v>1.7640310522276426E-4</v>
      </c>
      <c r="I300">
        <f t="shared" si="30"/>
        <v>0.11862901738984372</v>
      </c>
    </row>
    <row r="301" spans="2:9" x14ac:dyDescent="0.3">
      <c r="B301">
        <v>2.89</v>
      </c>
      <c r="C301">
        <f t="shared" si="31"/>
        <v>-1.555564019927382E-3</v>
      </c>
      <c r="D301">
        <f t="shared" si="32"/>
        <v>-0.34338776530714815</v>
      </c>
      <c r="E301">
        <f t="shared" si="33"/>
        <v>0.49894416729988633</v>
      </c>
      <c r="F301">
        <f t="shared" si="34"/>
        <v>0.24947208364994317</v>
      </c>
      <c r="G301">
        <f t="shared" si="28"/>
        <v>0.11791515736263707</v>
      </c>
      <c r="H301">
        <f t="shared" si="29"/>
        <v>1.209889710046318E-4</v>
      </c>
      <c r="I301">
        <f t="shared" si="30"/>
        <v>0.11803614633364169</v>
      </c>
    </row>
    <row r="302" spans="2:9" x14ac:dyDescent="0.3">
      <c r="B302">
        <v>2.9</v>
      </c>
      <c r="C302">
        <f t="shared" si="31"/>
        <v>-4.9644944646337966E-3</v>
      </c>
      <c r="D302">
        <f t="shared" si="32"/>
        <v>-0.34089304447064878</v>
      </c>
      <c r="E302">
        <f t="shared" si="33"/>
        <v>0.83734249093402835</v>
      </c>
      <c r="F302">
        <f t="shared" si="34"/>
        <v>0.41867124546701417</v>
      </c>
      <c r="G302">
        <f t="shared" si="28"/>
        <v>0.11620806776846772</v>
      </c>
      <c r="H302">
        <f t="shared" si="29"/>
        <v>1.2323102644689803E-3</v>
      </c>
      <c r="I302">
        <f t="shared" si="30"/>
        <v>0.11744037803293669</v>
      </c>
    </row>
    <row r="303" spans="2:9" x14ac:dyDescent="0.3">
      <c r="B303">
        <v>2.91</v>
      </c>
      <c r="C303">
        <f t="shared" si="31"/>
        <v>-8.3315577847936605E-3</v>
      </c>
      <c r="D303">
        <f t="shared" si="32"/>
        <v>-0.33670633201597855</v>
      </c>
      <c r="E303">
        <f t="shared" si="33"/>
        <v>1.1698621104953446</v>
      </c>
      <c r="F303">
        <f t="shared" si="34"/>
        <v>0.5849310552476723</v>
      </c>
      <c r="G303">
        <f t="shared" si="28"/>
        <v>0.11337115401965438</v>
      </c>
      <c r="H303">
        <f t="shared" si="29"/>
        <v>3.4707427560677923E-3</v>
      </c>
      <c r="I303">
        <f t="shared" si="30"/>
        <v>0.11684189677572217</v>
      </c>
    </row>
    <row r="304" spans="2:9" x14ac:dyDescent="0.3">
      <c r="B304">
        <v>2.92</v>
      </c>
      <c r="C304">
        <f t="shared" si="31"/>
        <v>-1.1640127999428609E-2</v>
      </c>
      <c r="D304">
        <f t="shared" si="32"/>
        <v>-0.33085702146350193</v>
      </c>
      <c r="E304">
        <f t="shared" si="33"/>
        <v>1.4948698214063629</v>
      </c>
      <c r="F304">
        <f t="shared" si="34"/>
        <v>0.74743491070318147</v>
      </c>
      <c r="G304">
        <f t="shared" si="28"/>
        <v>0.10946636865170017</v>
      </c>
      <c r="H304">
        <f t="shared" si="29"/>
        <v>6.7746289921540945E-3</v>
      </c>
      <c r="I304">
        <f t="shared" si="30"/>
        <v>0.11624099764385427</v>
      </c>
    </row>
    <row r="305" spans="2:9" x14ac:dyDescent="0.3">
      <c r="B305">
        <v>2.93</v>
      </c>
      <c r="C305">
        <f t="shared" si="31"/>
        <v>-1.4873954722993384E-2</v>
      </c>
      <c r="D305">
        <f t="shared" si="32"/>
        <v>-0.32338267235646995</v>
      </c>
      <c r="E305">
        <f t="shared" si="33"/>
        <v>1.8107781446558082</v>
      </c>
      <c r="F305">
        <f t="shared" si="34"/>
        <v>0.90538907232790411</v>
      </c>
      <c r="G305">
        <f t="shared" si="28"/>
        <v>0.104576352780412</v>
      </c>
      <c r="H305">
        <f t="shared" si="29"/>
        <v>1.1061726455082859E-2</v>
      </c>
      <c r="I305">
        <f t="shared" si="30"/>
        <v>0.11563807923549485</v>
      </c>
    </row>
    <row r="306" spans="2:9" x14ac:dyDescent="0.3">
      <c r="B306">
        <v>2.94</v>
      </c>
      <c r="C306">
        <f t="shared" si="31"/>
        <v>-1.8017242539325226E-2</v>
      </c>
      <c r="D306">
        <f t="shared" si="32"/>
        <v>-0.31432878163319111</v>
      </c>
      <c r="E306">
        <f t="shared" si="33"/>
        <v>2.1160530355657139</v>
      </c>
      <c r="F306">
        <f t="shared" si="34"/>
        <v>1.0580265177828569</v>
      </c>
      <c r="G306">
        <f t="shared" si="28"/>
        <v>9.8802582963006341E-2</v>
      </c>
      <c r="H306">
        <f t="shared" si="29"/>
        <v>1.6231051436043524E-2</v>
      </c>
      <c r="I306">
        <f t="shared" si="30"/>
        <v>0.11503363439904987</v>
      </c>
    </row>
    <row r="307" spans="2:9" x14ac:dyDescent="0.3">
      <c r="B307">
        <v>2.95</v>
      </c>
      <c r="C307">
        <f t="shared" si="31"/>
        <v>-2.1054727703878919E-2</v>
      </c>
      <c r="D307">
        <f t="shared" si="32"/>
        <v>-0.30374851645536227</v>
      </c>
      <c r="E307">
        <f t="shared" si="33"/>
        <v>2.4092212868432541</v>
      </c>
      <c r="F307">
        <f t="shared" si="34"/>
        <v>1.204610643421627</v>
      </c>
      <c r="G307">
        <f t="shared" si="28"/>
        <v>9.2263161248833478E-2</v>
      </c>
      <c r="H307">
        <f t="shared" si="29"/>
        <v>2.2165077934224325E-2</v>
      </c>
      <c r="I307">
        <f t="shared" si="30"/>
        <v>0.11442823918305781</v>
      </c>
    </row>
    <row r="308" spans="2:9" x14ac:dyDescent="0.3">
      <c r="B308">
        <v>2.96</v>
      </c>
      <c r="C308">
        <f t="shared" si="31"/>
        <v>-2.3971751804090322E-2</v>
      </c>
      <c r="D308">
        <f t="shared" si="32"/>
        <v>-0.29170241002114627</v>
      </c>
      <c r="E308">
        <f t="shared" si="33"/>
        <v>2.6888775904301783</v>
      </c>
      <c r="F308">
        <f t="shared" si="34"/>
        <v>1.3444387952150891</v>
      </c>
      <c r="G308">
        <f t="shared" si="28"/>
        <v>8.5090296012144934E-2</v>
      </c>
      <c r="H308">
        <f t="shared" si="29"/>
        <v>2.8732244227845379E-2</v>
      </c>
      <c r="I308">
        <f t="shared" si="30"/>
        <v>0.11382254023999031</v>
      </c>
    </row>
    <row r="309" spans="2:9" x14ac:dyDescent="0.3">
      <c r="B309">
        <v>2.97</v>
      </c>
      <c r="C309">
        <f t="shared" si="31"/>
        <v>-2.6754332024780336E-2</v>
      </c>
      <c r="D309">
        <f t="shared" si="32"/>
        <v>-0.27825802206899508</v>
      </c>
      <c r="E309">
        <f t="shared" si="33"/>
        <v>2.9536912245470286</v>
      </c>
      <c r="F309">
        <f t="shared" si="34"/>
        <v>1.4768456122735143</v>
      </c>
      <c r="G309">
        <f t="shared" si="28"/>
        <v>7.7427526845749356E-2</v>
      </c>
      <c r="H309">
        <f t="shared" si="29"/>
        <v>3.5789714104609335E-2</v>
      </c>
      <c r="I309">
        <f t="shared" si="30"/>
        <v>0.11321724095035869</v>
      </c>
    </row>
    <row r="310" spans="2:9" x14ac:dyDescent="0.3">
      <c r="B310">
        <v>2.98</v>
      </c>
      <c r="C310">
        <f t="shared" si="31"/>
        <v>-2.9389227684242882E-2</v>
      </c>
      <c r="D310">
        <f t="shared" si="32"/>
        <v>-0.26348956594626027</v>
      </c>
      <c r="E310">
        <f t="shared" si="33"/>
        <v>3.2024123343705484</v>
      </c>
      <c r="F310">
        <f t="shared" si="34"/>
        <v>1.6012061671852742</v>
      </c>
      <c r="G310">
        <f t="shared" si="28"/>
        <v>6.9426751362548639E-2</v>
      </c>
      <c r="H310">
        <f t="shared" si="29"/>
        <v>4.3186335193813409E-2</v>
      </c>
      <c r="I310">
        <f t="shared" si="30"/>
        <v>0.11261308655636204</v>
      </c>
    </row>
    <row r="311" spans="2:9" x14ac:dyDescent="0.3">
      <c r="B311">
        <v>2.99</v>
      </c>
      <c r="C311">
        <f t="shared" si="31"/>
        <v>-3.1864002726987008E-2</v>
      </c>
      <c r="D311">
        <f t="shared" si="32"/>
        <v>-0.24747750427440715</v>
      </c>
      <c r="E311">
        <f t="shared" si="33"/>
        <v>3.4338777769731079</v>
      </c>
      <c r="F311">
        <f t="shared" si="34"/>
        <v>1.716938888486554</v>
      </c>
      <c r="G311">
        <f t="shared" si="28"/>
        <v>6.124511512188921E-2</v>
      </c>
      <c r="H311">
        <f t="shared" si="29"/>
        <v>5.0765733489271776E-2</v>
      </c>
      <c r="I311">
        <f t="shared" si="30"/>
        <v>0.11201084861116098</v>
      </c>
    </row>
    <row r="312" spans="2:9" x14ac:dyDescent="0.3">
      <c r="B312">
        <v>3</v>
      </c>
      <c r="C312">
        <f t="shared" si="31"/>
        <v>-3.4167083880882382E-2</v>
      </c>
      <c r="D312">
        <f t="shared" si="32"/>
        <v>-0.23030811538954199</v>
      </c>
      <c r="E312">
        <f t="shared" si="33"/>
        <v>3.6470165034777802</v>
      </c>
      <c r="F312">
        <f t="shared" si="34"/>
        <v>1.8235082517388901</v>
      </c>
      <c r="G312">
        <f t="shared" si="28"/>
        <v>5.3041828014282588E-2</v>
      </c>
      <c r="H312">
        <f t="shared" si="29"/>
        <v>5.8369481046162637E-2</v>
      </c>
      <c r="I312">
        <f t="shared" si="30"/>
        <v>0.11141130906044522</v>
      </c>
    </row>
    <row r="313" spans="2:9" x14ac:dyDescent="0.3">
      <c r="B313">
        <v>3.0100000000000002</v>
      </c>
      <c r="C313">
        <f t="shared" si="31"/>
        <v>-3.6287814209603961E-2</v>
      </c>
      <c r="D313">
        <f t="shared" si="32"/>
        <v>-0.21207303287215268</v>
      </c>
      <c r="E313">
        <f t="shared" si="33"/>
        <v>3.8408544538325486</v>
      </c>
      <c r="F313">
        <f t="shared" si="34"/>
        <v>1.9204272269162743</v>
      </c>
      <c r="G313">
        <f t="shared" si="28"/>
        <v>4.4974971271593153E-2</v>
      </c>
      <c r="H313">
        <f t="shared" si="29"/>
        <v>6.5840273005536756E-2</v>
      </c>
      <c r="I313">
        <f t="shared" si="30"/>
        <v>0.11081524427712991</v>
      </c>
    </row>
    <row r="314" spans="2:9" x14ac:dyDescent="0.3">
      <c r="B314">
        <v>3.02</v>
      </c>
      <c r="C314">
        <f t="shared" si="31"/>
        <v>-3.8216501815633824E-2</v>
      </c>
      <c r="D314">
        <f t="shared" si="32"/>
        <v>-0.19286876060299035</v>
      </c>
      <c r="E314">
        <f t="shared" si="33"/>
        <v>4.0145189421663732</v>
      </c>
      <c r="F314">
        <f t="shared" si="34"/>
        <v>2.0072594710831866</v>
      </c>
      <c r="G314">
        <f t="shared" si="28"/>
        <v>3.7198358816533605E-2</v>
      </c>
      <c r="H314">
        <f t="shared" si="29"/>
        <v>7.3025050551217177E-2</v>
      </c>
      <c r="I314">
        <f t="shared" si="30"/>
        <v>0.11022340936775078</v>
      </c>
    </row>
    <row r="315" spans="2:9" x14ac:dyDescent="0.3">
      <c r="B315">
        <v>3.0300000000000002</v>
      </c>
      <c r="C315">
        <f t="shared" si="31"/>
        <v>-3.9944463474555443E-2</v>
      </c>
      <c r="D315">
        <f t="shared" si="32"/>
        <v>-0.17279616589215802</v>
      </c>
      <c r="E315">
        <f t="shared" si="33"/>
        <v>4.167242513347702</v>
      </c>
      <c r="F315">
        <f t="shared" si="34"/>
        <v>2.083621256673851</v>
      </c>
      <c r="G315">
        <f t="shared" si="28"/>
        <v>2.9858514947030193E-2</v>
      </c>
      <c r="H315">
        <f t="shared" si="29"/>
        <v>7.9778008113504689E-2</v>
      </c>
      <c r="I315">
        <f t="shared" si="30"/>
        <v>0.10963652306053488</v>
      </c>
    </row>
    <row r="316" spans="2:9" x14ac:dyDescent="0.3">
      <c r="B316">
        <v>3.04</v>
      </c>
      <c r="C316">
        <f t="shared" si="31"/>
        <v>-4.146406300780961E-2</v>
      </c>
      <c r="D316">
        <f t="shared" si="32"/>
        <v>-0.15195995332541995</v>
      </c>
      <c r="E316">
        <f t="shared" si="33"/>
        <v>4.298366254106381</v>
      </c>
      <c r="F316">
        <f t="shared" si="34"/>
        <v>2.1491831270531905</v>
      </c>
      <c r="G316">
        <f t="shared" si="28"/>
        <v>2.3091827414663809E-2</v>
      </c>
      <c r="H316">
        <f t="shared" si="29"/>
        <v>8.5963426055780265E-2</v>
      </c>
      <c r="I316">
        <f t="shared" si="30"/>
        <v>0.10905525347044408</v>
      </c>
    </row>
    <row r="317" spans="2:9" x14ac:dyDescent="0.3">
      <c r="B317">
        <v>3.0500000000000003</v>
      </c>
      <c r="C317">
        <f t="shared" si="31"/>
        <v>-4.2768744228358517E-2</v>
      </c>
      <c r="D317">
        <f t="shared" si="32"/>
        <v>-0.13046812205488756</v>
      </c>
      <c r="E317">
        <f t="shared" si="33"/>
        <v>4.4073425448907395</v>
      </c>
      <c r="F317">
        <f t="shared" si="34"/>
        <v>2.2036712724453698</v>
      </c>
      <c r="G317">
        <f t="shared" si="28"/>
        <v>1.7021930872529036E-2</v>
      </c>
      <c r="H317">
        <f t="shared" si="29"/>
        <v>9.1458274143537494E-2</v>
      </c>
      <c r="I317">
        <f t="shared" si="30"/>
        <v>0.10848020501606653</v>
      </c>
    </row>
    <row r="318" spans="2:9" x14ac:dyDescent="0.3">
      <c r="B318">
        <v>3.06</v>
      </c>
      <c r="C318">
        <f t="shared" si="31"/>
        <v>-4.3853058321662836E-2</v>
      </c>
      <c r="D318">
        <f t="shared" si="32"/>
        <v>-0.10843140933043433</v>
      </c>
      <c r="E318">
        <f t="shared" si="33"/>
        <v>4.4937372414967172</v>
      </c>
      <c r="F318">
        <f t="shared" si="34"/>
        <v>2.2468686207483586</v>
      </c>
      <c r="G318">
        <f t="shared" si="28"/>
        <v>1.1757370529384199E-2</v>
      </c>
      <c r="H318">
        <f t="shared" si="29"/>
        <v>9.6154536208158101E-2</v>
      </c>
      <c r="I318">
        <f t="shared" si="30"/>
        <v>0.10791190673754231</v>
      </c>
    </row>
    <row r="319" spans="2:9" x14ac:dyDescent="0.3">
      <c r="B319">
        <v>3.0700000000000003</v>
      </c>
      <c r="C319">
        <f t="shared" si="31"/>
        <v>-4.4712685552892359E-2</v>
      </c>
      <c r="D319">
        <f t="shared" si="32"/>
        <v>-8.5962723122950224E-2</v>
      </c>
      <c r="E319">
        <f t="shared" si="33"/>
        <v>4.5572312784121864</v>
      </c>
      <c r="F319">
        <f t="shared" si="34"/>
        <v>2.2786156392060932</v>
      </c>
      <c r="G319">
        <f t="shared" si="28"/>
        <v>7.3895897667130015E-3</v>
      </c>
      <c r="H319">
        <f t="shared" si="29"/>
        <v>9.9961212467591459E-2</v>
      </c>
      <c r="I319">
        <f t="shared" si="30"/>
        <v>0.10735080223430446</v>
      </c>
    </row>
    <row r="320" spans="2:9" x14ac:dyDescent="0.3">
      <c r="B320">
        <v>3.08</v>
      </c>
      <c r="C320">
        <f t="shared" si="31"/>
        <v>-4.534445122020124E-2</v>
      </c>
      <c r="D320">
        <f t="shared" si="32"/>
        <v>-6.3176566730889783E-2</v>
      </c>
      <c r="E320">
        <f t="shared" si="33"/>
        <v>4.5976216887510137</v>
      </c>
      <c r="F320">
        <f t="shared" si="34"/>
        <v>2.2988108443755069</v>
      </c>
      <c r="G320">
        <f t="shared" si="28"/>
        <v>3.9912785839025695E-3</v>
      </c>
      <c r="H320">
        <f t="shared" si="29"/>
        <v>0.1028059628230605</v>
      </c>
      <c r="I320">
        <f t="shared" si="30"/>
        <v>0.10679724140696306</v>
      </c>
    </row>
    <row r="321" spans="2:9" x14ac:dyDescent="0.3">
      <c r="B321">
        <v>3.09</v>
      </c>
      <c r="C321">
        <f t="shared" si="31"/>
        <v>-4.5746335803072587E-2</v>
      </c>
      <c r="D321">
        <f t="shared" si="32"/>
        <v>-4.0188458287135201E-2</v>
      </c>
      <c r="E321">
        <f t="shared" si="33"/>
        <v>4.6148220385943937</v>
      </c>
      <c r="F321">
        <f t="shared" si="34"/>
        <v>2.3074110192971968</v>
      </c>
      <c r="G321">
        <f t="shared" si="28"/>
        <v>1.615112179496806E-3</v>
      </c>
      <c r="H321">
        <f t="shared" si="29"/>
        <v>0.10463636197037404</v>
      </c>
      <c r="I321">
        <f t="shared" si="30"/>
        <v>0.10625147414987085</v>
      </c>
    </row>
    <row r="322" spans="2:9" x14ac:dyDescent="0.3">
      <c r="B322">
        <v>3.1</v>
      </c>
      <c r="C322">
        <f t="shared" si="31"/>
        <v>-4.5917479284014219E-2</v>
      </c>
      <c r="D322">
        <f t="shared" si="32"/>
        <v>-1.71143480941627E-2</v>
      </c>
      <c r="E322">
        <f t="shared" si="33"/>
        <v>4.6088622764955849</v>
      </c>
      <c r="F322">
        <f t="shared" si="34"/>
        <v>2.3044311382477924</v>
      </c>
      <c r="G322">
        <f t="shared" si="28"/>
        <v>2.9290091068817045E-4</v>
      </c>
      <c r="H322">
        <f t="shared" si="29"/>
        <v>0.10542074518989375</v>
      </c>
      <c r="I322">
        <f t="shared" si="30"/>
        <v>0.10571364610058193</v>
      </c>
    </row>
    <row r="323" spans="2:9" x14ac:dyDescent="0.3">
      <c r="B323">
        <v>3.11</v>
      </c>
      <c r="C323">
        <f t="shared" si="31"/>
        <v>-4.5858179651131072E-2</v>
      </c>
      <c r="D323">
        <f t="shared" si="32"/>
        <v>5.9299632883147331E-3</v>
      </c>
      <c r="E323">
        <f t="shared" si="33"/>
        <v>4.5798880018247923</v>
      </c>
      <c r="F323">
        <f t="shared" si="34"/>
        <v>2.2899440009123961</v>
      </c>
      <c r="G323">
        <f t="shared" si="28"/>
        <v>3.5164464600760483E-5</v>
      </c>
      <c r="H323">
        <f t="shared" si="29"/>
        <v>0.10514863204577059</v>
      </c>
      <c r="I323">
        <f t="shared" si="30"/>
        <v>0.10518379651037135</v>
      </c>
    </row>
    <row r="324" spans="2:9" x14ac:dyDescent="0.3">
      <c r="B324">
        <v>3.12</v>
      </c>
      <c r="C324">
        <f t="shared" si="31"/>
        <v>-4.5569885618156676E-2</v>
      </c>
      <c r="D324">
        <f t="shared" si="32"/>
        <v>2.8829403297439223E-2</v>
      </c>
      <c r="E324">
        <f t="shared" si="33"/>
        <v>4.5281591585182284</v>
      </c>
      <c r="F324">
        <f t="shared" si="34"/>
        <v>2.2640795792591142</v>
      </c>
      <c r="G324">
        <f t="shared" si="28"/>
        <v>8.311344944863995E-4</v>
      </c>
      <c r="H324">
        <f t="shared" si="29"/>
        <v>0.10383072376259413</v>
      </c>
      <c r="I324">
        <f t="shared" si="30"/>
        <v>0.10466185825708052</v>
      </c>
    </row>
    <row r="325" spans="2:9" x14ac:dyDescent="0.3">
      <c r="B325">
        <v>3.13</v>
      </c>
      <c r="C325">
        <f t="shared" si="31"/>
        <v>-4.5055183627256391E-2</v>
      </c>
      <c r="D325">
        <f t="shared" si="32"/>
        <v>5.1470199090029881E-2</v>
      </c>
      <c r="E325">
        <f t="shared" si="33"/>
        <v>4.4540481636356093</v>
      </c>
      <c r="F325">
        <f t="shared" si="34"/>
        <v>2.2270240818178046</v>
      </c>
      <c r="G325">
        <f t="shared" si="28"/>
        <v>2.6491813943673127E-3</v>
      </c>
      <c r="H325">
        <f t="shared" si="29"/>
        <v>0.10149847858428962</v>
      </c>
      <c r="I325">
        <f t="shared" si="30"/>
        <v>0.10414765997865694</v>
      </c>
    </row>
    <row r="326" spans="2:9" x14ac:dyDescent="0.3">
      <c r="B326">
        <v>3.14</v>
      </c>
      <c r="C326">
        <f t="shared" si="31"/>
        <v>-4.4317779228174287E-2</v>
      </c>
      <c r="D326">
        <f t="shared" si="32"/>
        <v>7.3740439908208444E-2</v>
      </c>
      <c r="E326">
        <f t="shared" si="33"/>
        <v>4.3580374829092206</v>
      </c>
      <c r="F326">
        <f t="shared" si="34"/>
        <v>2.1790187414546103</v>
      </c>
      <c r="G326">
        <f t="shared" si="28"/>
        <v>5.4376524778561005E-3</v>
      </c>
      <c r="H326">
        <f t="shared" si="29"/>
        <v>9.8203277785859813E-2</v>
      </c>
      <c r="I326">
        <f t="shared" si="30"/>
        <v>0.10364093026371592</v>
      </c>
    </row>
    <row r="327" spans="2:9" x14ac:dyDescent="0.3">
      <c r="B327">
        <v>3.15</v>
      </c>
      <c r="C327">
        <f t="shared" si="31"/>
        <v>-4.3362472954946767E-2</v>
      </c>
      <c r="D327">
        <f t="shared" si="32"/>
        <v>9.553062732275408E-2</v>
      </c>
      <c r="E327">
        <f t="shared" si="33"/>
        <v>4.2407166681719231</v>
      </c>
      <c r="F327">
        <f t="shared" si="34"/>
        <v>2.1203583340859615</v>
      </c>
      <c r="G327">
        <f t="shared" si="28"/>
        <v>9.1261007566789277E-3</v>
      </c>
      <c r="H327">
        <f t="shared" si="29"/>
        <v>9.4015203038424491E-2</v>
      </c>
      <c r="I327">
        <f t="shared" si="30"/>
        <v>0.10314130379510342</v>
      </c>
    </row>
    <row r="328" spans="2:9" x14ac:dyDescent="0.3">
      <c r="B328">
        <v>3.16</v>
      </c>
      <c r="C328">
        <f t="shared" si="31"/>
        <v>-4.21951308483106E-2</v>
      </c>
      <c r="D328">
        <f t="shared" si="32"/>
        <v>0.11673421066361418</v>
      </c>
      <c r="E328">
        <f t="shared" si="33"/>
        <v>4.1027788741674458</v>
      </c>
      <c r="F328">
        <f t="shared" si="34"/>
        <v>2.0513894370837229</v>
      </c>
      <c r="G328">
        <f t="shared" si="28"/>
        <v>1.3626875939257056E-2</v>
      </c>
      <c r="H328">
        <f t="shared" si="29"/>
        <v>8.9021453365302636E-2</v>
      </c>
      <c r="I328">
        <f t="shared" si="30"/>
        <v>0.10264832930455969</v>
      </c>
    </row>
    <row r="329" spans="2:9" x14ac:dyDescent="0.3">
      <c r="B329">
        <v>3.17</v>
      </c>
      <c r="C329">
        <f t="shared" si="31"/>
        <v>-4.0822649797966119E-2</v>
      </c>
      <c r="D329">
        <f t="shared" si="32"/>
        <v>0.13724810503445098</v>
      </c>
      <c r="E329">
        <f t="shared" si="33"/>
        <v>3.9450168747621612</v>
      </c>
      <c r="F329">
        <f t="shared" si="34"/>
        <v>1.9725084373810806</v>
      </c>
      <c r="G329">
        <f t="shared" si="28"/>
        <v>1.8837042335547689E-2</v>
      </c>
      <c r="H329">
        <f t="shared" si="29"/>
        <v>8.3324436826369155E-2</v>
      </c>
      <c r="I329">
        <f t="shared" si="30"/>
        <v>0.10216147916191684</v>
      </c>
    </row>
    <row r="330" spans="2:9" x14ac:dyDescent="0.3">
      <c r="B330">
        <v>3.18</v>
      </c>
      <c r="C330">
        <f t="shared" si="31"/>
        <v>-3.9252917903883459E-2</v>
      </c>
      <c r="D330">
        <f t="shared" si="32"/>
        <v>0.15697318940826224</v>
      </c>
      <c r="E330">
        <f t="shared" si="33"/>
        <v>3.7683186009800838</v>
      </c>
      <c r="F330">
        <f t="shared" si="34"/>
        <v>1.8841593004900419</v>
      </c>
      <c r="G330">
        <f t="shared" si="28"/>
        <v>2.4640582193002174E-2</v>
      </c>
      <c r="H330">
        <f t="shared" si="29"/>
        <v>7.7039578198450726E-2</v>
      </c>
      <c r="I330">
        <f t="shared" si="30"/>
        <v>0.1016801603914529</v>
      </c>
    </row>
    <row r="331" spans="2:9" x14ac:dyDescent="0.3">
      <c r="B331">
        <v>3.19</v>
      </c>
      <c r="C331">
        <f t="shared" si="31"/>
        <v>-3.7494770079751875E-2</v>
      </c>
      <c r="D331">
        <f t="shared" si="32"/>
        <v>0.17581478241316226</v>
      </c>
      <c r="E331">
        <f t="shared" si="33"/>
        <v>3.5736622255620252</v>
      </c>
      <c r="F331">
        <f t="shared" si="34"/>
        <v>1.7868311127810126</v>
      </c>
      <c r="G331">
        <f t="shared" si="28"/>
        <v>3.091083771498759E-2</v>
      </c>
      <c r="H331">
        <f t="shared" si="29"/>
        <v>7.0292889166672826E-2</v>
      </c>
      <c r="I331">
        <f t="shared" si="30"/>
        <v>0.10120372688166042</v>
      </c>
    </row>
    <row r="332" spans="2:9" x14ac:dyDescent="0.3">
      <c r="B332">
        <v>3.2</v>
      </c>
      <c r="C332">
        <f t="shared" si="31"/>
        <v>-3.5557939144342104E-2</v>
      </c>
      <c r="D332">
        <f t="shared" si="32"/>
        <v>0.19368309354097279</v>
      </c>
      <c r="E332">
        <f t="shared" si="33"/>
        <v>3.3621108208932378</v>
      </c>
      <c r="F332">
        <f t="shared" si="34"/>
        <v>1.6810554104466189</v>
      </c>
      <c r="G332">
        <f t="shared" si="28"/>
        <v>3.7513140723601221E-2</v>
      </c>
      <c r="H332">
        <f t="shared" si="29"/>
        <v>6.3218351809636822E-2</v>
      </c>
      <c r="I332">
        <f t="shared" si="30"/>
        <v>0.10073149253323804</v>
      </c>
    </row>
    <row r="333" spans="2:9" x14ac:dyDescent="0.3">
      <c r="B333">
        <v>3.21</v>
      </c>
      <c r="C333">
        <f t="shared" si="31"/>
        <v>-3.3453002667887762E-2</v>
      </c>
      <c r="D333">
        <f t="shared" si="32"/>
        <v>0.21049364764543863</v>
      </c>
      <c r="E333">
        <f t="shared" si="33"/>
        <v>3.1348066191433377</v>
      </c>
      <c r="F333">
        <f t="shared" si="34"/>
        <v>1.5674033095716688</v>
      </c>
      <c r="G333">
        <f t="shared" ref="G333:G396" si="35">(1/2)*$C$3*D333^2</f>
        <v>4.4307575699082072E-2</v>
      </c>
      <c r="H333">
        <f t="shared" ref="H333:H396" si="36">(1/2)*$C$4*C333^2</f>
        <v>5.5955169374885289E-2</v>
      </c>
      <c r="I333">
        <f t="shared" ref="I333:I396" si="37">G333+H333</f>
        <v>0.10026274507396736</v>
      </c>
    </row>
    <row r="334" spans="2:9" x14ac:dyDescent="0.3">
      <c r="B334">
        <v>3.22</v>
      </c>
      <c r="C334">
        <f t="shared" ref="C334:C397" si="38">C333+D334*(B334-B333)</f>
        <v>-3.1191325860476151E-2</v>
      </c>
      <c r="D334">
        <f t="shared" ref="D334:D397" si="39">D333+F333*(B334-B333)</f>
        <v>0.22616768074115567</v>
      </c>
      <c r="E334">
        <f t="shared" ref="E334:E397" si="40">-$C$4*C334-(D334*$C$6)</f>
        <v>2.8929649053064592</v>
      </c>
      <c r="F334">
        <f t="shared" ref="F334:F397" si="41">E334/$C$3</f>
        <v>1.4464824526532296</v>
      </c>
      <c r="G334">
        <f t="shared" si="35"/>
        <v>5.1151819811833317E-2</v>
      </c>
      <c r="H334">
        <f t="shared" si="36"/>
        <v>4.8644940446720415E-2</v>
      </c>
      <c r="I334">
        <f t="shared" si="37"/>
        <v>9.9796760258553732E-2</v>
      </c>
    </row>
    <row r="335" spans="2:9" x14ac:dyDescent="0.3">
      <c r="B335">
        <v>3.23</v>
      </c>
      <c r="C335">
        <f t="shared" si="38"/>
        <v>-2.8785000807799326E-2</v>
      </c>
      <c r="D335">
        <f t="shared" si="39"/>
        <v>0.24063250526768767</v>
      </c>
      <c r="E335">
        <f t="shared" si="40"/>
        <v>2.6378675755122445</v>
      </c>
      <c r="F335">
        <f t="shared" si="41"/>
        <v>1.3189337877561222</v>
      </c>
      <c r="G335">
        <f t="shared" si="35"/>
        <v>5.7904002591403735E-2</v>
      </c>
      <c r="H335">
        <f t="shared" si="36"/>
        <v>4.1428813575250391E-2</v>
      </c>
      <c r="I335">
        <f t="shared" si="37"/>
        <v>9.9332816166654125E-2</v>
      </c>
    </row>
    <row r="336" spans="2:9" x14ac:dyDescent="0.3">
      <c r="B336">
        <v>3.24</v>
      </c>
      <c r="C336">
        <f t="shared" si="38"/>
        <v>-2.6246782376346776E-2</v>
      </c>
      <c r="D336">
        <f t="shared" si="39"/>
        <v>0.25382184314524919</v>
      </c>
      <c r="E336">
        <f t="shared" si="40"/>
        <v>2.3708563944894285</v>
      </c>
      <c r="F336">
        <f t="shared" si="41"/>
        <v>1.1854281972447143</v>
      </c>
      <c r="G336">
        <f t="shared" si="35"/>
        <v>6.442552805765149E-2</v>
      </c>
      <c r="H336">
        <f t="shared" si="36"/>
        <v>3.4444679255565387E-2</v>
      </c>
      <c r="I336">
        <f t="shared" si="37"/>
        <v>9.8870207313216885E-2</v>
      </c>
    </row>
    <row r="337" spans="2:9" x14ac:dyDescent="0.3">
      <c r="B337">
        <v>3.25</v>
      </c>
      <c r="C337">
        <f t="shared" si="38"/>
        <v>-2.3590021125169874E-2</v>
      </c>
      <c r="D337">
        <f t="shared" si="39"/>
        <v>0.26567612511769606</v>
      </c>
      <c r="E337">
        <f t="shared" si="40"/>
        <v>2.0933259873992913</v>
      </c>
      <c r="F337">
        <f t="shared" si="41"/>
        <v>1.0466629936996457</v>
      </c>
      <c r="G337">
        <f t="shared" si="35"/>
        <v>7.058380345755369E-2</v>
      </c>
      <c r="H337">
        <f t="shared" si="36"/>
        <v>2.7824454834298049E-2</v>
      </c>
      <c r="I337">
        <f t="shared" si="37"/>
        <v>9.8408258291851736E-2</v>
      </c>
    </row>
    <row r="338" spans="2:9" x14ac:dyDescent="0.3">
      <c r="B338">
        <v>3.2600000000000002</v>
      </c>
      <c r="C338">
        <f t="shared" si="38"/>
        <v>-2.0828593574622883E-2</v>
      </c>
      <c r="D338">
        <f t="shared" si="39"/>
        <v>0.27614275505469277</v>
      </c>
      <c r="E338">
        <f t="shared" si="40"/>
        <v>1.8067166024075956</v>
      </c>
      <c r="F338">
        <f t="shared" si="41"/>
        <v>0.90335830120379779</v>
      </c>
      <c r="G338">
        <f t="shared" si="35"/>
        <v>7.6254821169196046E-2</v>
      </c>
      <c r="H338">
        <f t="shared" si="36"/>
        <v>2.1691515514841084E-2</v>
      </c>
      <c r="I338">
        <f t="shared" si="37"/>
        <v>9.7946336684037127E-2</v>
      </c>
    </row>
    <row r="339" spans="2:9" x14ac:dyDescent="0.3">
      <c r="B339">
        <v>3.27</v>
      </c>
      <c r="C339">
        <f t="shared" si="38"/>
        <v>-1.7976830193955639E-2</v>
      </c>
      <c r="D339">
        <f t="shared" si="39"/>
        <v>0.28517633806673054</v>
      </c>
      <c r="E339">
        <f t="shared" si="40"/>
        <v>1.5125066813288335</v>
      </c>
      <c r="F339">
        <f t="shared" si="41"/>
        <v>0.75625334066441674</v>
      </c>
      <c r="G339">
        <f t="shared" si="35"/>
        <v>8.1325543793150185E-2</v>
      </c>
      <c r="H339">
        <f t="shared" si="36"/>
        <v>1.6158321191115758E-2</v>
      </c>
      <c r="I339">
        <f t="shared" si="37"/>
        <v>9.748386498426595E-2</v>
      </c>
    </row>
    <row r="340" spans="2:9" x14ac:dyDescent="0.3">
      <c r="B340">
        <v>3.2800000000000002</v>
      </c>
      <c r="C340">
        <f t="shared" si="38"/>
        <v>-1.5049441479221822E-2</v>
      </c>
      <c r="D340">
        <f t="shared" si="39"/>
        <v>0.29273887147337491</v>
      </c>
      <c r="E340">
        <f t="shared" si="40"/>
        <v>1.2122052764488072</v>
      </c>
      <c r="F340">
        <f t="shared" si="41"/>
        <v>0.60610263822440358</v>
      </c>
      <c r="G340">
        <f t="shared" si="35"/>
        <v>8.5696046871505116E-2</v>
      </c>
      <c r="H340">
        <f t="shared" si="36"/>
        <v>1.1324284441826116E-2</v>
      </c>
      <c r="I340">
        <f t="shared" si="37"/>
        <v>9.7020331313331237E-2</v>
      </c>
    </row>
    <row r="341" spans="2:9" x14ac:dyDescent="0.3">
      <c r="B341">
        <v>3.29</v>
      </c>
      <c r="C341">
        <f t="shared" si="38"/>
        <v>-1.2061442500665698E-2</v>
      </c>
      <c r="D341">
        <f t="shared" si="39"/>
        <v>0.29879989785561883</v>
      </c>
      <c r="E341">
        <f t="shared" si="40"/>
        <v>0.907344352210951</v>
      </c>
      <c r="F341">
        <f t="shared" si="41"/>
        <v>0.4536721761054755</v>
      </c>
      <c r="G341">
        <f t="shared" si="35"/>
        <v>8.9281378958528251E-2</v>
      </c>
      <c r="H341">
        <f t="shared" si="36"/>
        <v>7.2739197598432406E-3</v>
      </c>
      <c r="I341">
        <f t="shared" si="37"/>
        <v>9.6555298718371485E-2</v>
      </c>
    </row>
    <row r="342" spans="2:9" x14ac:dyDescent="0.3">
      <c r="B342">
        <v>3.3000000000000003</v>
      </c>
      <c r="C342">
        <f t="shared" si="38"/>
        <v>-9.0280763044988908E-3</v>
      </c>
      <c r="D342">
        <f t="shared" si="39"/>
        <v>0.30333661961667369</v>
      </c>
      <c r="E342">
        <f t="shared" si="40"/>
        <v>0.59947101083321541</v>
      </c>
      <c r="F342">
        <f t="shared" si="41"/>
        <v>0.29973550541660771</v>
      </c>
      <c r="G342">
        <f t="shared" si="35"/>
        <v>9.2013104800470577E-2</v>
      </c>
      <c r="H342">
        <f t="shared" si="36"/>
        <v>4.075308087992717E-3</v>
      </c>
      <c r="I342">
        <f t="shared" si="37"/>
        <v>9.6088412888463287E-2</v>
      </c>
    </row>
    <row r="343" spans="2:9" x14ac:dyDescent="0.3">
      <c r="B343">
        <v>3.31</v>
      </c>
      <c r="C343">
        <f t="shared" si="38"/>
        <v>-5.9647365577905585E-3</v>
      </c>
      <c r="D343">
        <f t="shared" si="39"/>
        <v>0.30633397467083973</v>
      </c>
      <c r="E343">
        <f t="shared" si="40"/>
        <v>0.29013968110821614</v>
      </c>
      <c r="F343">
        <f t="shared" si="41"/>
        <v>0.14506984055410807</v>
      </c>
      <c r="G343">
        <f t="shared" si="35"/>
        <v>9.3840504037634678E-2</v>
      </c>
      <c r="H343">
        <f t="shared" si="36"/>
        <v>1.7789041101921581E-3</v>
      </c>
      <c r="I343">
        <f t="shared" si="37"/>
        <v>9.5619408147826837E-2</v>
      </c>
    </row>
    <row r="344" spans="2:9" x14ac:dyDescent="0.3">
      <c r="B344">
        <v>3.3200000000000003</v>
      </c>
      <c r="C344">
        <f t="shared" si="38"/>
        <v>-2.886889827026679E-3</v>
      </c>
      <c r="D344">
        <f t="shared" si="39"/>
        <v>0.30778467307638085</v>
      </c>
      <c r="E344">
        <f t="shared" si="40"/>
        <v>-1.9095690373712948E-2</v>
      </c>
      <c r="F344">
        <f t="shared" si="41"/>
        <v>-9.547845186856474E-3</v>
      </c>
      <c r="G344">
        <f t="shared" si="35"/>
        <v>9.4731404980734638E-2</v>
      </c>
      <c r="H344">
        <f t="shared" si="36"/>
        <v>4.1670664366950645E-4</v>
      </c>
      <c r="I344">
        <f t="shared" si="37"/>
        <v>9.5148111624404147E-2</v>
      </c>
    </row>
    <row r="345" spans="2:9" x14ac:dyDescent="0.3">
      <c r="B345">
        <v>3.33</v>
      </c>
      <c r="C345">
        <f t="shared" si="38"/>
        <v>1.900021192183781E-4</v>
      </c>
      <c r="D345">
        <f t="shared" si="39"/>
        <v>0.30768919462451227</v>
      </c>
      <c r="E345">
        <f t="shared" si="40"/>
        <v>-0.32668940654635009</v>
      </c>
      <c r="F345">
        <f t="shared" si="41"/>
        <v>-0.16334470327317505</v>
      </c>
      <c r="G345">
        <f t="shared" si="35"/>
        <v>9.4672640488680987E-2</v>
      </c>
      <c r="H345">
        <f t="shared" si="36"/>
        <v>1.8050402653737384E-6</v>
      </c>
      <c r="I345">
        <f t="shared" si="37"/>
        <v>9.4674445528946355E-2</v>
      </c>
    </row>
    <row r="346" spans="2:9" x14ac:dyDescent="0.3">
      <c r="B346">
        <v>3.34</v>
      </c>
      <c r="C346">
        <f t="shared" si="38"/>
        <v>3.2505595951361184E-3</v>
      </c>
      <c r="D346">
        <f t="shared" si="39"/>
        <v>0.30605574759178056</v>
      </c>
      <c r="E346">
        <f t="shared" si="40"/>
        <v>-0.63111170710539244</v>
      </c>
      <c r="F346">
        <f t="shared" si="41"/>
        <v>-0.31555585355269622</v>
      </c>
      <c r="G346">
        <f t="shared" si="35"/>
        <v>9.3670120633963697E-2</v>
      </c>
      <c r="H346">
        <f t="shared" si="36"/>
        <v>5.283068840765743E-4</v>
      </c>
      <c r="I346">
        <f t="shared" si="37"/>
        <v>9.4198427518040265E-2</v>
      </c>
    </row>
    <row r="347" spans="2:9" x14ac:dyDescent="0.3">
      <c r="B347">
        <v>3.35</v>
      </c>
      <c r="C347">
        <f t="shared" si="38"/>
        <v>6.2795614856987238E-3</v>
      </c>
      <c r="D347">
        <f t="shared" si="39"/>
        <v>0.30290018905625354</v>
      </c>
      <c r="E347">
        <f t="shared" si="40"/>
        <v>-0.93085633762612585</v>
      </c>
      <c r="F347">
        <f t="shared" si="41"/>
        <v>-0.46542816881306293</v>
      </c>
      <c r="G347">
        <f t="shared" si="35"/>
        <v>9.1748524530314138E-2</v>
      </c>
      <c r="H347">
        <f t="shared" si="36"/>
        <v>1.9716446226335383E-3</v>
      </c>
      <c r="I347">
        <f t="shared" si="37"/>
        <v>9.3720169152947674E-2</v>
      </c>
    </row>
    <row r="348" spans="2:9" x14ac:dyDescent="0.3">
      <c r="B348">
        <v>3.36</v>
      </c>
      <c r="C348">
        <f t="shared" si="38"/>
        <v>9.2620205593798906E-3</v>
      </c>
      <c r="D348">
        <f t="shared" si="39"/>
        <v>0.29824590736812301</v>
      </c>
      <c r="E348">
        <f t="shared" si="40"/>
        <v>-1.2244479633061121</v>
      </c>
      <c r="F348">
        <f t="shared" si="41"/>
        <v>-0.61222398165305603</v>
      </c>
      <c r="G348">
        <f t="shared" si="35"/>
        <v>8.8950621261835006E-2</v>
      </c>
      <c r="H348">
        <f t="shared" si="36"/>
        <v>4.2892512421187894E-3</v>
      </c>
      <c r="I348">
        <f t="shared" si="37"/>
        <v>9.3239872503953797E-2</v>
      </c>
    </row>
    <row r="349" spans="2:9" x14ac:dyDescent="0.3">
      <c r="B349">
        <v>3.37</v>
      </c>
      <c r="C349">
        <f t="shared" si="38"/>
        <v>1.2183257234895882E-2</v>
      </c>
      <c r="D349">
        <f t="shared" si="39"/>
        <v>0.2921236675515923</v>
      </c>
      <c r="E349">
        <f t="shared" si="40"/>
        <v>-1.5104493910411805</v>
      </c>
      <c r="F349">
        <f t="shared" si="41"/>
        <v>-0.75522469552059024</v>
      </c>
      <c r="G349">
        <f t="shared" si="35"/>
        <v>8.5336237143793223E-2</v>
      </c>
      <c r="H349">
        <f t="shared" si="36"/>
        <v>7.4215878425821433E-3</v>
      </c>
      <c r="I349">
        <f t="shared" si="37"/>
        <v>9.2757824986375359E-2</v>
      </c>
    </row>
    <row r="350" spans="2:9" x14ac:dyDescent="0.3">
      <c r="B350">
        <v>3.38</v>
      </c>
      <c r="C350">
        <f t="shared" si="38"/>
        <v>1.5028971440859688E-2</v>
      </c>
      <c r="D350">
        <f t="shared" si="39"/>
        <v>0.28457142059638657</v>
      </c>
      <c r="E350">
        <f t="shared" si="40"/>
        <v>-1.7874685646823554</v>
      </c>
      <c r="F350">
        <f t="shared" si="41"/>
        <v>-0.89373428234117769</v>
      </c>
      <c r="G350">
        <f t="shared" si="35"/>
        <v>8.0980893420245545E-2</v>
      </c>
      <c r="H350">
        <f t="shared" si="36"/>
        <v>1.1293499128508806E-2</v>
      </c>
      <c r="I350">
        <f t="shared" si="37"/>
        <v>9.2274392548754358E-2</v>
      </c>
    </row>
    <row r="351" spans="2:9" x14ac:dyDescent="0.3">
      <c r="B351">
        <v>3.39</v>
      </c>
      <c r="C351">
        <f t="shared" si="38"/>
        <v>1.7785312218589498E-2</v>
      </c>
      <c r="D351">
        <f t="shared" si="39"/>
        <v>0.27563407777297461</v>
      </c>
      <c r="E351">
        <f t="shared" si="40"/>
        <v>-2.0541652996319244</v>
      </c>
      <c r="F351">
        <f t="shared" si="41"/>
        <v>-1.0270826498159622</v>
      </c>
      <c r="G351">
        <f t="shared" si="35"/>
        <v>7.5974144829758214E-2</v>
      </c>
      <c r="H351">
        <f t="shared" si="36"/>
        <v>1.5815866535635444E-2</v>
      </c>
      <c r="I351">
        <f t="shared" si="37"/>
        <v>9.1790011365393664E-2</v>
      </c>
    </row>
    <row r="352" spans="2:9" x14ac:dyDescent="0.3">
      <c r="B352">
        <v>3.4</v>
      </c>
      <c r="C352">
        <f t="shared" si="38"/>
        <v>2.0438944731337595E-2</v>
      </c>
      <c r="D352">
        <f t="shared" si="39"/>
        <v>0.26536325127481519</v>
      </c>
      <c r="E352">
        <f t="shared" si="40"/>
        <v>-2.3092577244085746</v>
      </c>
      <c r="F352">
        <f t="shared" si="41"/>
        <v>-1.1546288622042873</v>
      </c>
      <c r="G352">
        <f t="shared" si="35"/>
        <v>7.041765512714071E-2</v>
      </c>
      <c r="H352">
        <f t="shared" si="36"/>
        <v>2.0887523086533643E-2</v>
      </c>
      <c r="I352">
        <f t="shared" si="37"/>
        <v>9.1305178213674357E-2</v>
      </c>
    </row>
    <row r="353" spans="2:9" x14ac:dyDescent="0.3">
      <c r="B353">
        <v>3.41</v>
      </c>
      <c r="C353">
        <f t="shared" si="38"/>
        <v>2.2977114357865376E-2</v>
      </c>
      <c r="D353">
        <f t="shared" si="39"/>
        <v>0.25381696265277204</v>
      </c>
      <c r="E353">
        <f t="shared" si="40"/>
        <v>-2.5515283984393098</v>
      </c>
      <c r="F353">
        <f t="shared" si="41"/>
        <v>-1.2757641992196549</v>
      </c>
      <c r="G353">
        <f t="shared" si="35"/>
        <v>6.4423050530278678E-2</v>
      </c>
      <c r="H353">
        <f t="shared" si="36"/>
        <v>2.639738921072116E-2</v>
      </c>
      <c r="I353">
        <f t="shared" si="37"/>
        <v>9.0820439740999834E-2</v>
      </c>
    </row>
    <row r="354" spans="2:9" x14ac:dyDescent="0.3">
      <c r="B354">
        <v>3.42</v>
      </c>
      <c r="C354">
        <f t="shared" si="38"/>
        <v>2.5387707564471083E-2</v>
      </c>
      <c r="D354">
        <f t="shared" si="39"/>
        <v>0.24105932066057575</v>
      </c>
      <c r="E354">
        <f t="shared" si="40"/>
        <v>-2.7798300771076843</v>
      </c>
      <c r="F354">
        <f t="shared" si="41"/>
        <v>-1.3899150385538421</v>
      </c>
      <c r="G354">
        <f t="shared" si="35"/>
        <v>5.8109596077338288E-2</v>
      </c>
      <c r="H354">
        <f t="shared" si="36"/>
        <v>3.2226784768955116E-2</v>
      </c>
      <c r="I354">
        <f t="shared" si="37"/>
        <v>9.0336380846293404E-2</v>
      </c>
    </row>
    <row r="355" spans="2:9" x14ac:dyDescent="0.3">
      <c r="B355">
        <v>3.43</v>
      </c>
      <c r="C355">
        <f t="shared" si="38"/>
        <v>2.7659309267221505E-2</v>
      </c>
      <c r="D355">
        <f t="shared" si="39"/>
        <v>0.22716017027503702</v>
      </c>
      <c r="E355">
        <f t="shared" si="40"/>
        <v>-2.9930910969971878</v>
      </c>
      <c r="F355">
        <f t="shared" si="41"/>
        <v>-1.4965455484985939</v>
      </c>
      <c r="G355">
        <f t="shared" si="35"/>
        <v>5.1601742959383808E-2</v>
      </c>
      <c r="H355">
        <f t="shared" si="36"/>
        <v>3.8251869456990273E-2</v>
      </c>
      <c r="I355">
        <f t="shared" si="37"/>
        <v>8.9853612416374073E-2</v>
      </c>
    </row>
    <row r="356" spans="2:9" x14ac:dyDescent="0.3">
      <c r="B356">
        <v>3.44</v>
      </c>
      <c r="C356">
        <f t="shared" si="38"/>
        <v>2.9781256415121974E-2</v>
      </c>
      <c r="D356">
        <f t="shared" si="39"/>
        <v>0.21219471479005139</v>
      </c>
      <c r="E356">
        <f t="shared" si="40"/>
        <v>-3.1903203563022489</v>
      </c>
      <c r="F356">
        <f t="shared" si="41"/>
        <v>-1.5951601781511244</v>
      </c>
      <c r="G356">
        <f t="shared" si="35"/>
        <v>4.5026596984831253E-2</v>
      </c>
      <c r="H356">
        <f t="shared" si="36"/>
        <v>4.4346161683162189E-2</v>
      </c>
      <c r="I356">
        <f t="shared" si="37"/>
        <v>8.9372758667993435E-2</v>
      </c>
    </row>
    <row r="357" spans="2:9" x14ac:dyDescent="0.3">
      <c r="B357">
        <v>3.45</v>
      </c>
      <c r="C357">
        <f t="shared" si="38"/>
        <v>3.1743687545207414E-2</v>
      </c>
      <c r="D357">
        <f t="shared" si="39"/>
        <v>0.19624311300853978</v>
      </c>
      <c r="E357">
        <f t="shared" si="40"/>
        <v>-3.3706118675292811</v>
      </c>
      <c r="F357">
        <f t="shared" si="41"/>
        <v>-1.6853059337646406</v>
      </c>
      <c r="G357">
        <f t="shared" si="35"/>
        <v>3.8511359403282514E-2</v>
      </c>
      <c r="H357">
        <f t="shared" si="36"/>
        <v>5.0383084948387814E-2</v>
      </c>
      <c r="I357">
        <f t="shared" si="37"/>
        <v>8.8894444351670321E-2</v>
      </c>
    </row>
    <row r="358" spans="2:9" x14ac:dyDescent="0.3">
      <c r="B358">
        <v>3.46</v>
      </c>
      <c r="C358">
        <f t="shared" si="38"/>
        <v>3.3537588081916314E-2</v>
      </c>
      <c r="D358">
        <f t="shared" si="39"/>
        <v>0.17939005367089372</v>
      </c>
      <c r="E358">
        <f t="shared" si="40"/>
        <v>-3.5331488618625251</v>
      </c>
      <c r="F358">
        <f t="shared" si="41"/>
        <v>-1.7665744309312625</v>
      </c>
      <c r="G358">
        <f t="shared" si="35"/>
        <v>3.218079135604613E-2</v>
      </c>
      <c r="H358">
        <f t="shared" si="36"/>
        <v>5.6238490717614754E-2</v>
      </c>
      <c r="I358">
        <f t="shared" si="37"/>
        <v>8.8419282073660885E-2</v>
      </c>
    </row>
    <row r="359" spans="2:9" x14ac:dyDescent="0.3">
      <c r="B359">
        <v>3.47</v>
      </c>
      <c r="C359">
        <f t="shared" si="38"/>
        <v>3.5154831175532156E-2</v>
      </c>
      <c r="D359">
        <f t="shared" si="39"/>
        <v>0.16172430936158069</v>
      </c>
      <c r="E359">
        <f t="shared" si="40"/>
        <v>-3.6772074269147965</v>
      </c>
      <c r="F359">
        <f t="shared" si="41"/>
        <v>-1.8386037134573983</v>
      </c>
      <c r="G359">
        <f t="shared" si="35"/>
        <v>2.6154752238480256E-2</v>
      </c>
      <c r="H359">
        <f t="shared" si="36"/>
        <v>6.1793107749008376E-2</v>
      </c>
      <c r="I359">
        <f t="shared" si="37"/>
        <v>8.7947859987488636E-2</v>
      </c>
    </row>
    <row r="360" spans="2:9" x14ac:dyDescent="0.3">
      <c r="B360">
        <v>3.48</v>
      </c>
      <c r="C360">
        <f t="shared" si="38"/>
        <v>3.6588213897802195E-2</v>
      </c>
      <c r="D360">
        <f t="shared" si="39"/>
        <v>0.1433382722270071</v>
      </c>
      <c r="E360">
        <f t="shared" si="40"/>
        <v>-3.8021596620072264</v>
      </c>
      <c r="F360">
        <f t="shared" si="41"/>
        <v>-1.9010798310036132</v>
      </c>
      <c r="G360">
        <f t="shared" si="35"/>
        <v>2.0545860285023594E-2</v>
      </c>
      <c r="H360">
        <f t="shared" si="36"/>
        <v>6.6934869811566294E-2</v>
      </c>
      <c r="I360">
        <f t="shared" si="37"/>
        <v>8.7480730096589882E-2</v>
      </c>
    </row>
    <row r="361" spans="2:9" x14ac:dyDescent="0.3">
      <c r="B361">
        <v>3.49</v>
      </c>
      <c r="C361">
        <f t="shared" si="38"/>
        <v>3.783148863697193E-2</v>
      </c>
      <c r="D361">
        <f t="shared" si="39"/>
        <v>0.12432747391697052</v>
      </c>
      <c r="E361">
        <f t="shared" si="40"/>
        <v>-3.9074763376141637</v>
      </c>
      <c r="F361">
        <f t="shared" si="41"/>
        <v>-1.9537381688070818</v>
      </c>
      <c r="G361">
        <f t="shared" si="35"/>
        <v>1.5457320770574986E-2</v>
      </c>
      <c r="H361">
        <f t="shared" si="36"/>
        <v>7.1561076624466813E-2</v>
      </c>
      <c r="I361">
        <f t="shared" si="37"/>
        <v>8.7018397395041802E-2</v>
      </c>
    </row>
    <row r="362" spans="2:9" x14ac:dyDescent="0.3">
      <c r="B362">
        <v>3.5</v>
      </c>
      <c r="C362">
        <f t="shared" si="38"/>
        <v>3.8879389559260909E-2</v>
      </c>
      <c r="D362">
        <f t="shared" si="39"/>
        <v>0.10479009222890012</v>
      </c>
      <c r="E362">
        <f t="shared" si="40"/>
        <v>-3.9927290481549909</v>
      </c>
      <c r="F362">
        <f t="shared" si="41"/>
        <v>-1.9963645240774954</v>
      </c>
      <c r="G362">
        <f t="shared" si="35"/>
        <v>1.0980963429341394E-2</v>
      </c>
      <c r="H362">
        <f t="shared" si="36"/>
        <v>7.5580346625038319E-2</v>
      </c>
      <c r="I362">
        <f t="shared" si="37"/>
        <v>8.6561310054379711E-2</v>
      </c>
    </row>
    <row r="363" spans="2:9" x14ac:dyDescent="0.3">
      <c r="B363">
        <v>3.5100000000000002</v>
      </c>
      <c r="C363">
        <f t="shared" si="38"/>
        <v>3.9727654029142176E-2</v>
      </c>
      <c r="D363">
        <f t="shared" si="39"/>
        <v>8.4826446988124707E-2</v>
      </c>
      <c r="E363">
        <f t="shared" si="40"/>
        <v>-4.0575918499023418</v>
      </c>
      <c r="F363">
        <f t="shared" si="41"/>
        <v>-2.0287959249511709</v>
      </c>
      <c r="G363">
        <f t="shared" si="35"/>
        <v>7.1955261086291316E-3</v>
      </c>
      <c r="H363">
        <f t="shared" si="36"/>
        <v>7.8914324732960825E-2</v>
      </c>
      <c r="I363">
        <f t="shared" si="37"/>
        <v>8.6109850841589952E-2</v>
      </c>
    </row>
    <row r="364" spans="2:9" x14ac:dyDescent="0.3">
      <c r="B364">
        <v>3.52</v>
      </c>
      <c r="C364">
        <f t="shared" si="38"/>
        <v>4.0373038906528297E-2</v>
      </c>
      <c r="D364">
        <f t="shared" si="39"/>
        <v>6.4538487738613426E-2</v>
      </c>
      <c r="E364">
        <f t="shared" si="40"/>
        <v>-4.1018423783914431</v>
      </c>
      <c r="F364">
        <f t="shared" si="41"/>
        <v>-2.0509211891957215</v>
      </c>
      <c r="G364">
        <f t="shared" si="35"/>
        <v>4.1652163995871553E-3</v>
      </c>
      <c r="H364">
        <f t="shared" si="36"/>
        <v>8.1499113527402384E-2</v>
      </c>
      <c r="I364">
        <f t="shared" si="37"/>
        <v>8.5664329926989538E-2</v>
      </c>
    </row>
    <row r="365" spans="2:9" x14ac:dyDescent="0.3">
      <c r="B365">
        <v>3.5300000000000002</v>
      </c>
      <c r="C365">
        <f t="shared" si="38"/>
        <v>4.0813331664994866E-2</v>
      </c>
      <c r="D365">
        <f t="shared" si="39"/>
        <v>4.4029275846655738E-2</v>
      </c>
      <c r="E365">
        <f t="shared" si="40"/>
        <v>-4.1253624423461428</v>
      </c>
      <c r="F365">
        <f t="shared" si="41"/>
        <v>-2.0626812211730714</v>
      </c>
      <c r="G365">
        <f t="shared" si="35"/>
        <v>1.9385771315809023E-3</v>
      </c>
      <c r="H365">
        <f t="shared" si="36"/>
        <v>8.3286402079843627E-2</v>
      </c>
      <c r="I365">
        <f t="shared" si="37"/>
        <v>8.5224979211424523E-2</v>
      </c>
    </row>
    <row r="366" spans="2:9" x14ac:dyDescent="0.3">
      <c r="B366">
        <v>3.54</v>
      </c>
      <c r="C366">
        <f t="shared" si="38"/>
        <v>4.1047356301344116E-2</v>
      </c>
      <c r="D366">
        <f t="shared" si="39"/>
        <v>2.3402463634925465E-2</v>
      </c>
      <c r="E366">
        <f t="shared" si="40"/>
        <v>-4.128138093769337</v>
      </c>
      <c r="F366">
        <f t="shared" si="41"/>
        <v>-2.0640690468846685</v>
      </c>
      <c r="G366">
        <f t="shared" si="35"/>
        <v>5.4767530418400878E-4</v>
      </c>
      <c r="H366">
        <f t="shared" si="36"/>
        <v>8.4244272966474729E-2</v>
      </c>
      <c r="I366">
        <f t="shared" si="37"/>
        <v>8.4791948270658737E-2</v>
      </c>
    </row>
    <row r="367" spans="2:9" x14ac:dyDescent="0.3">
      <c r="B367">
        <v>3.5500000000000003</v>
      </c>
      <c r="C367">
        <f t="shared" si="38"/>
        <v>4.1074974033004898E-2</v>
      </c>
      <c r="D367">
        <f t="shared" si="39"/>
        <v>2.7617731660783025E-3</v>
      </c>
      <c r="E367">
        <f t="shared" si="40"/>
        <v>-4.1102591764665677</v>
      </c>
      <c r="F367">
        <f t="shared" si="41"/>
        <v>-2.0551295882332838</v>
      </c>
      <c r="G367">
        <f t="shared" si="35"/>
        <v>7.6273910208701714E-6</v>
      </c>
      <c r="H367">
        <f t="shared" si="36"/>
        <v>8.4357674590601339E-2</v>
      </c>
      <c r="I367">
        <f t="shared" si="37"/>
        <v>8.4365301981622204E-2</v>
      </c>
    </row>
    <row r="368" spans="2:9" x14ac:dyDescent="0.3">
      <c r="B368">
        <v>3.56</v>
      </c>
      <c r="C368">
        <f t="shared" si="38"/>
        <v>4.0897078805842361E-2</v>
      </c>
      <c r="D368">
        <f t="shared" si="39"/>
        <v>-1.7789522716254096E-2</v>
      </c>
      <c r="E368">
        <f t="shared" si="40"/>
        <v>-4.0719183578679825</v>
      </c>
      <c r="F368">
        <f t="shared" si="41"/>
        <v>-2.0359591789339913</v>
      </c>
      <c r="G368">
        <f t="shared" si="35"/>
        <v>3.1646711847212053E-4</v>
      </c>
      <c r="H368">
        <f t="shared" si="36"/>
        <v>8.3628552742564019E-2</v>
      </c>
      <c r="I368">
        <f t="shared" si="37"/>
        <v>8.3945019861036141E-2</v>
      </c>
    </row>
    <row r="369" spans="2:9" x14ac:dyDescent="0.3">
      <c r="B369">
        <v>3.5700000000000003</v>
      </c>
      <c r="C369">
        <f t="shared" si="38"/>
        <v>4.051558766078641E-2</v>
      </c>
      <c r="D369">
        <f t="shared" si="39"/>
        <v>-3.8149114505594481E-2</v>
      </c>
      <c r="E369">
        <f t="shared" si="40"/>
        <v>-4.0134096515730473</v>
      </c>
      <c r="F369">
        <f t="shared" si="41"/>
        <v>-2.0067048257865236</v>
      </c>
      <c r="G369">
        <f t="shared" si="35"/>
        <v>1.4553549375609593E-3</v>
      </c>
      <c r="H369">
        <f t="shared" si="36"/>
        <v>8.2075642174943411E-2</v>
      </c>
      <c r="I369">
        <f t="shared" si="37"/>
        <v>8.3530997112504377E-2</v>
      </c>
    </row>
    <row r="370" spans="2:9" x14ac:dyDescent="0.3">
      <c r="B370">
        <v>3.58</v>
      </c>
      <c r="C370">
        <f t="shared" si="38"/>
        <v>3.993342603315183E-2</v>
      </c>
      <c r="D370">
        <f t="shared" si="39"/>
        <v>-5.8216162763459291E-2</v>
      </c>
      <c r="E370">
        <f t="shared" si="40"/>
        <v>-3.9351264405517234</v>
      </c>
      <c r="F370">
        <f t="shared" si="41"/>
        <v>-1.9675632202758617</v>
      </c>
      <c r="G370">
        <f t="shared" si="35"/>
        <v>3.3891216069015843E-3</v>
      </c>
      <c r="H370">
        <f t="shared" si="36"/>
        <v>7.9733925737260417E-2</v>
      </c>
      <c r="I370">
        <f t="shared" si="37"/>
        <v>8.3123047344161996E-2</v>
      </c>
    </row>
    <row r="371" spans="2:9" x14ac:dyDescent="0.3">
      <c r="B371">
        <v>3.59</v>
      </c>
      <c r="C371">
        <f t="shared" si="38"/>
        <v>3.9154508083489671E-2</v>
      </c>
      <c r="D371">
        <f t="shared" si="39"/>
        <v>-7.7891794966217481E-2</v>
      </c>
      <c r="E371">
        <f t="shared" si="40"/>
        <v>-3.8375590133827497</v>
      </c>
      <c r="F371">
        <f t="shared" si="41"/>
        <v>-1.9187795066913749</v>
      </c>
      <c r="G371">
        <f t="shared" si="35"/>
        <v>6.0671317230592626E-3</v>
      </c>
      <c r="H371">
        <f t="shared" si="36"/>
        <v>7.6653775163002896E-2</v>
      </c>
      <c r="I371">
        <f t="shared" si="37"/>
        <v>8.2720906886062165E-2</v>
      </c>
    </row>
    <row r="372" spans="2:9" x14ac:dyDescent="0.3">
      <c r="B372">
        <v>3.6</v>
      </c>
      <c r="C372">
        <f t="shared" si="38"/>
        <v>3.818371218315833E-2</v>
      </c>
      <c r="D372">
        <f t="shared" si="39"/>
        <v>-9.7079590033131671E-2</v>
      </c>
      <c r="E372">
        <f t="shared" si="40"/>
        <v>-3.7212916282827013</v>
      </c>
      <c r="F372">
        <f t="shared" si="41"/>
        <v>-1.8606458141413507</v>
      </c>
      <c r="G372">
        <f t="shared" si="35"/>
        <v>9.4244468010009179E-3</v>
      </c>
      <c r="H372">
        <f t="shared" si="36"/>
        <v>7.2899793804313703E-2</v>
      </c>
      <c r="I372">
        <f t="shared" si="37"/>
        <v>8.2324240605314625E-2</v>
      </c>
    </row>
    <row r="373" spans="2:9" x14ac:dyDescent="0.3">
      <c r="B373">
        <v>3.61</v>
      </c>
      <c r="C373">
        <f t="shared" si="38"/>
        <v>3.7026851701412906E-2</v>
      </c>
      <c r="D373">
        <f t="shared" si="39"/>
        <v>-0.11568604817454478</v>
      </c>
      <c r="E373">
        <f t="shared" si="40"/>
        <v>-3.5869991219667456</v>
      </c>
      <c r="F373">
        <f t="shared" si="41"/>
        <v>-1.7934995609833728</v>
      </c>
      <c r="G373">
        <f t="shared" si="35"/>
        <v>1.3383261742243096E-2</v>
      </c>
      <c r="H373">
        <f t="shared" si="36"/>
        <v>6.8549387345921184E-2</v>
      </c>
      <c r="I373">
        <f t="shared" si="37"/>
        <v>8.1932649088164278E-2</v>
      </c>
    </row>
    <row r="374" spans="2:9" x14ac:dyDescent="0.3">
      <c r="B374">
        <v>3.62</v>
      </c>
      <c r="C374">
        <f t="shared" si="38"/>
        <v>3.5690641263569085E-2</v>
      </c>
      <c r="D374">
        <f t="shared" si="39"/>
        <v>-0.13362104378437892</v>
      </c>
      <c r="E374">
        <f t="shared" si="40"/>
        <v>-3.4354430825725295</v>
      </c>
      <c r="F374">
        <f t="shared" si="41"/>
        <v>-1.7177215412862648</v>
      </c>
      <c r="G374">
        <f t="shared" si="35"/>
        <v>1.7854583342026907E-2</v>
      </c>
      <c r="H374">
        <f t="shared" si="36"/>
        <v>6.3691093690239023E-2</v>
      </c>
      <c r="I374">
        <f t="shared" si="37"/>
        <v>8.1545677032265923E-2</v>
      </c>
    </row>
    <row r="375" spans="2:9" x14ac:dyDescent="0.3">
      <c r="B375">
        <v>3.63</v>
      </c>
      <c r="C375">
        <f t="shared" si="38"/>
        <v>3.4182658671596707E-2</v>
      </c>
      <c r="D375">
        <f t="shared" si="39"/>
        <v>-0.15079825919724121</v>
      </c>
      <c r="E375">
        <f t="shared" si="40"/>
        <v>-3.2674676079624296</v>
      </c>
      <c r="F375">
        <f t="shared" si="41"/>
        <v>-1.6337338039812148</v>
      </c>
      <c r="G375">
        <f t="shared" si="35"/>
        <v>2.2740114976918344E-2</v>
      </c>
      <c r="H375">
        <f t="shared" si="36"/>
        <v>5.8422707692944276E-2</v>
      </c>
      <c r="I375">
        <f t="shared" si="37"/>
        <v>8.1162822669862619E-2</v>
      </c>
    </row>
    <row r="376" spans="2:9" x14ac:dyDescent="0.3">
      <c r="B376">
        <v>3.64</v>
      </c>
      <c r="C376">
        <f t="shared" si="38"/>
        <v>3.2511302699226127E-2</v>
      </c>
      <c r="D376">
        <f t="shared" si="39"/>
        <v>-0.16713559723705373</v>
      </c>
      <c r="E376">
        <f t="shared" si="40"/>
        <v>-3.0839946726855589</v>
      </c>
      <c r="F376">
        <f t="shared" si="41"/>
        <v>-1.5419973363427795</v>
      </c>
      <c r="G376">
        <f t="shared" si="35"/>
        <v>2.7934307863786645E-2</v>
      </c>
      <c r="H376">
        <f t="shared" si="36"/>
        <v>5.2849240160035407E-2</v>
      </c>
      <c r="I376">
        <f t="shared" si="37"/>
        <v>8.0783548023822052E-2</v>
      </c>
    </row>
    <row r="377" spans="2:9" x14ac:dyDescent="0.3">
      <c r="B377">
        <v>3.65</v>
      </c>
      <c r="C377">
        <f t="shared" si="38"/>
        <v>3.0685746993221356E-2</v>
      </c>
      <c r="D377">
        <f t="shared" si="39"/>
        <v>-0.18255557060048119</v>
      </c>
      <c r="E377">
        <f t="shared" si="40"/>
        <v>-2.8860191287216543</v>
      </c>
      <c r="F377">
        <f t="shared" si="41"/>
        <v>-1.4430095643608272</v>
      </c>
      <c r="G377">
        <f t="shared" si="35"/>
        <v>3.3326536357267275E-2</v>
      </c>
      <c r="H377">
        <f t="shared" si="36"/>
        <v>4.7080753426599675E-2</v>
      </c>
      <c r="I377">
        <f t="shared" si="37"/>
        <v>8.040728978386695E-2</v>
      </c>
    </row>
    <row r="378" spans="2:9" x14ac:dyDescent="0.3">
      <c r="B378">
        <v>3.66</v>
      </c>
      <c r="C378">
        <f t="shared" si="38"/>
        <v>2.8715890330780411E-2</v>
      </c>
      <c r="D378">
        <f t="shared" si="39"/>
        <v>-0.19698566624408981</v>
      </c>
      <c r="E378">
        <f t="shared" si="40"/>
        <v>-2.6746033668339511</v>
      </c>
      <c r="F378">
        <f t="shared" si="41"/>
        <v>-1.3373016834169755</v>
      </c>
      <c r="G378">
        <f t="shared" si="35"/>
        <v>3.8803352705627944E-2</v>
      </c>
      <c r="H378">
        <f t="shared" si="36"/>
        <v>4.1230117874470396E-2</v>
      </c>
      <c r="I378">
        <f t="shared" si="37"/>
        <v>8.003347058009834E-2</v>
      </c>
    </row>
    <row r="379" spans="2:9" x14ac:dyDescent="0.3">
      <c r="B379">
        <v>3.67</v>
      </c>
      <c r="C379">
        <f t="shared" si="38"/>
        <v>2.6612303499997863E-2</v>
      </c>
      <c r="D379">
        <f t="shared" si="39"/>
        <v>-0.21035868307825928</v>
      </c>
      <c r="E379">
        <f t="shared" si="40"/>
        <v>-2.4508716669215271</v>
      </c>
      <c r="F379">
        <f t="shared" si="41"/>
        <v>-1.2254358334607636</v>
      </c>
      <c r="G379">
        <f t="shared" si="35"/>
        <v>4.4250775546419527E-2</v>
      </c>
      <c r="H379">
        <f t="shared" si="36"/>
        <v>3.5410734878799921E-2</v>
      </c>
      <c r="I379">
        <f t="shared" si="37"/>
        <v>7.9661510425219448E-2</v>
      </c>
    </row>
    <row r="380" spans="2:9" x14ac:dyDescent="0.3">
      <c r="B380">
        <v>3.68</v>
      </c>
      <c r="C380">
        <f t="shared" si="38"/>
        <v>2.4386173085869139E-2</v>
      </c>
      <c r="D380">
        <f t="shared" si="39"/>
        <v>-0.2226130414128672</v>
      </c>
      <c r="E380">
        <f t="shared" si="40"/>
        <v>-2.2160042671740467</v>
      </c>
      <c r="F380">
        <f t="shared" si="41"/>
        <v>-1.1080021335870234</v>
      </c>
      <c r="G380">
        <f t="shared" si="35"/>
        <v>4.9556566207086927E-2</v>
      </c>
      <c r="H380">
        <f t="shared" si="36"/>
        <v>2.973427188869842E-2</v>
      </c>
      <c r="I380">
        <f t="shared" si="37"/>
        <v>7.9290838095785354E-2</v>
      </c>
    </row>
    <row r="381" spans="2:9" x14ac:dyDescent="0.3">
      <c r="B381">
        <v>3.69</v>
      </c>
      <c r="C381">
        <f t="shared" si="38"/>
        <v>2.2049242458381815E-2</v>
      </c>
      <c r="D381">
        <f t="shared" si="39"/>
        <v>-0.23369306274873719</v>
      </c>
      <c r="E381">
        <f t="shared" si="40"/>
        <v>-1.9712311830894442</v>
      </c>
      <c r="F381">
        <f t="shared" si="41"/>
        <v>-0.98561559154472211</v>
      </c>
      <c r="G381">
        <f t="shared" si="35"/>
        <v>5.4612447576885215E-2</v>
      </c>
      <c r="H381">
        <f t="shared" si="36"/>
        <v>2.4308454649425368E-2</v>
      </c>
      <c r="I381">
        <f t="shared" si="37"/>
        <v>7.8920902226310582E-2</v>
      </c>
    </row>
    <row r="382" spans="2:9" x14ac:dyDescent="0.3">
      <c r="B382">
        <v>3.7</v>
      </c>
      <c r="C382">
        <f t="shared" si="38"/>
        <v>1.9613750271739915E-2</v>
      </c>
      <c r="D382">
        <f t="shared" si="39"/>
        <v>-0.24354921866418464</v>
      </c>
      <c r="E382">
        <f t="shared" si="40"/>
        <v>-1.7178258085098068</v>
      </c>
      <c r="F382">
        <f t="shared" si="41"/>
        <v>-0.85891290425490341</v>
      </c>
      <c r="G382">
        <f t="shared" si="35"/>
        <v>5.9316221911934822E-2</v>
      </c>
      <c r="H382">
        <f t="shared" si="36"/>
        <v>1.9234959986108878E-2</v>
      </c>
      <c r="I382">
        <f t="shared" si="37"/>
        <v>7.8551181898043693E-2</v>
      </c>
    </row>
    <row r="383" spans="2:9" x14ac:dyDescent="0.3">
      <c r="B383">
        <v>3.71</v>
      </c>
      <c r="C383">
        <f t="shared" si="38"/>
        <v>1.7092366794672634E-2</v>
      </c>
      <c r="D383">
        <f t="shared" si="39"/>
        <v>-0.25213834770673349</v>
      </c>
      <c r="E383">
        <f t="shared" si="40"/>
        <v>-1.4570983317605299</v>
      </c>
      <c r="F383">
        <f t="shared" si="41"/>
        <v>-0.72854916588026497</v>
      </c>
      <c r="G383">
        <f t="shared" si="35"/>
        <v>6.3573746384281635E-2</v>
      </c>
      <c r="H383">
        <f t="shared" si="36"/>
        <v>1.4607450132181383E-2</v>
      </c>
      <c r="I383">
        <f t="shared" si="37"/>
        <v>7.818119651646302E-2</v>
      </c>
    </row>
    <row r="384" spans="2:9" x14ac:dyDescent="0.3">
      <c r="B384">
        <v>3.72</v>
      </c>
      <c r="C384">
        <f t="shared" si="38"/>
        <v>1.4498128401017212E-2</v>
      </c>
      <c r="D384">
        <f t="shared" si="39"/>
        <v>-0.25942383936553631</v>
      </c>
      <c r="E384">
        <f t="shared" si="40"/>
        <v>-1.1903890007361848</v>
      </c>
      <c r="F384">
        <f t="shared" si="41"/>
        <v>-0.59519450036809241</v>
      </c>
      <c r="G384">
        <f t="shared" si="35"/>
        <v>6.7300728431155588E-2</v>
      </c>
      <c r="H384">
        <f t="shared" si="36"/>
        <v>1.0509786356619094E-2</v>
      </c>
      <c r="I384">
        <f t="shared" si="37"/>
        <v>7.7810514787774676E-2</v>
      </c>
    </row>
    <row r="385" spans="2:9" x14ac:dyDescent="0.3">
      <c r="B385">
        <v>3.73</v>
      </c>
      <c r="C385">
        <f t="shared" si="38"/>
        <v>1.1844370557325097E-2</v>
      </c>
      <c r="D385">
        <f t="shared" si="39"/>
        <v>-0.2653757843692171</v>
      </c>
      <c r="E385">
        <f t="shared" si="40"/>
        <v>-0.91906127136329263</v>
      </c>
      <c r="F385">
        <f t="shared" si="41"/>
        <v>-0.45953063568164632</v>
      </c>
      <c r="G385">
        <f t="shared" si="35"/>
        <v>7.0424306929577213E-2</v>
      </c>
      <c r="H385">
        <f t="shared" si="36"/>
        <v>7.0144556949614818E-3</v>
      </c>
      <c r="I385">
        <f t="shared" si="37"/>
        <v>7.7438762624538693E-2</v>
      </c>
    </row>
    <row r="386" spans="2:9" x14ac:dyDescent="0.3">
      <c r="B386">
        <v>3.74</v>
      </c>
      <c r="C386">
        <f t="shared" si="38"/>
        <v>9.1446596500646994E-3</v>
      </c>
      <c r="D386">
        <f t="shared" si="39"/>
        <v>-0.26997109072603365</v>
      </c>
      <c r="E386">
        <f t="shared" si="40"/>
        <v>-0.64449487428043628</v>
      </c>
      <c r="F386">
        <f t="shared" si="41"/>
        <v>-0.32224743714021814</v>
      </c>
      <c r="G386">
        <f t="shared" si="35"/>
        <v>7.2884389827804291E-2</v>
      </c>
      <c r="H386">
        <f t="shared" si="36"/>
        <v>4.1812400057760716E-3</v>
      </c>
      <c r="I386">
        <f t="shared" si="37"/>
        <v>7.7065629833580368E-2</v>
      </c>
    </row>
    <row r="387" spans="2:9" x14ac:dyDescent="0.3">
      <c r="B387">
        <v>3.75</v>
      </c>
      <c r="C387">
        <f t="shared" si="38"/>
        <v>6.4127239990904002E-3</v>
      </c>
      <c r="D387">
        <f t="shared" si="39"/>
        <v>-0.27319356509743575</v>
      </c>
      <c r="E387">
        <f t="shared" si="40"/>
        <v>-0.36807883481160431</v>
      </c>
      <c r="F387">
        <f t="shared" si="41"/>
        <v>-0.18403941740580215</v>
      </c>
      <c r="G387">
        <f t="shared" si="35"/>
        <v>7.4634724010646872E-2</v>
      </c>
      <c r="H387">
        <f t="shared" si="36"/>
        <v>2.0561514544254985E-3</v>
      </c>
      <c r="I387">
        <f t="shared" si="37"/>
        <v>7.6690875465072375E-2</v>
      </c>
    </row>
    <row r="388" spans="2:9" x14ac:dyDescent="0.3">
      <c r="B388">
        <v>3.7600000000000002</v>
      </c>
      <c r="C388">
        <f t="shared" si="38"/>
        <v>3.6623844063753985E-3</v>
      </c>
      <c r="D388">
        <f t="shared" si="39"/>
        <v>-0.27503395927149382</v>
      </c>
      <c r="E388">
        <f t="shared" si="40"/>
        <v>-9.1204481366046031E-2</v>
      </c>
      <c r="F388">
        <f t="shared" si="41"/>
        <v>-4.5602240683023015E-2</v>
      </c>
      <c r="G388">
        <f t="shared" si="35"/>
        <v>7.564367875255372E-2</v>
      </c>
      <c r="H388">
        <f t="shared" si="36"/>
        <v>6.70652977003084E-4</v>
      </c>
      <c r="I388">
        <f t="shared" si="37"/>
        <v>7.6314331729556803E-2</v>
      </c>
    </row>
    <row r="389" spans="2:9" x14ac:dyDescent="0.3">
      <c r="B389">
        <v>3.77</v>
      </c>
      <c r="C389">
        <f t="shared" si="38"/>
        <v>9.074845895922167E-4</v>
      </c>
      <c r="D389">
        <f t="shared" si="39"/>
        <v>-0.27548998167832406</v>
      </c>
      <c r="E389">
        <f t="shared" si="40"/>
        <v>0.18474152271910238</v>
      </c>
      <c r="F389">
        <f t="shared" si="41"/>
        <v>9.237076135955119E-2</v>
      </c>
      <c r="G389">
        <f t="shared" si="35"/>
        <v>7.5894730005123326E-2</v>
      </c>
      <c r="H389">
        <f t="shared" si="36"/>
        <v>4.1176414017367698E-5</v>
      </c>
      <c r="I389">
        <f t="shared" si="37"/>
        <v>7.5935906419140692E-2</v>
      </c>
    </row>
    <row r="390" spans="2:9" x14ac:dyDescent="0.3">
      <c r="B390">
        <v>3.7800000000000002</v>
      </c>
      <c r="C390">
        <f t="shared" si="38"/>
        <v>-1.8381781510551317E-3</v>
      </c>
      <c r="D390">
        <f t="shared" si="39"/>
        <v>-0.2745662740647285</v>
      </c>
      <c r="E390">
        <f t="shared" si="40"/>
        <v>0.45838408917024165</v>
      </c>
      <c r="F390">
        <f t="shared" si="41"/>
        <v>0.22919204458512082</v>
      </c>
      <c r="G390">
        <f t="shared" si="35"/>
        <v>7.5386638853787602E-2</v>
      </c>
      <c r="H390">
        <f t="shared" si="36"/>
        <v>1.6894494575082312E-4</v>
      </c>
      <c r="I390">
        <f t="shared" si="37"/>
        <v>7.5555583799538431E-2</v>
      </c>
    </row>
    <row r="391" spans="2:9" x14ac:dyDescent="0.3">
      <c r="B391">
        <v>3.79</v>
      </c>
      <c r="C391">
        <f t="shared" si="38"/>
        <v>-4.5609216872438477E-3</v>
      </c>
      <c r="D391">
        <f t="shared" si="39"/>
        <v>-0.27227435361887736</v>
      </c>
      <c r="E391">
        <f t="shared" si="40"/>
        <v>0.72836652234326205</v>
      </c>
      <c r="F391">
        <f t="shared" si="41"/>
        <v>0.36418326117163102</v>
      </c>
      <c r="G391">
        <f t="shared" si="35"/>
        <v>7.413332363857747E-2</v>
      </c>
      <c r="H391">
        <f t="shared" si="36"/>
        <v>1.0401003318585634E-3</v>
      </c>
      <c r="I391">
        <f t="shared" si="37"/>
        <v>7.5173423970436026E-2</v>
      </c>
    </row>
    <row r="392" spans="2:9" x14ac:dyDescent="0.3">
      <c r="B392">
        <v>3.8000000000000003</v>
      </c>
      <c r="C392">
        <f t="shared" si="38"/>
        <v>-7.2472468973155194E-3</v>
      </c>
      <c r="D392">
        <f t="shared" si="39"/>
        <v>-0.26863252100716095</v>
      </c>
      <c r="E392">
        <f t="shared" si="40"/>
        <v>0.99335721073871286</v>
      </c>
      <c r="F392">
        <f t="shared" si="41"/>
        <v>0.49667860536935643</v>
      </c>
      <c r="G392">
        <f t="shared" si="35"/>
        <v>7.2163431342662773E-2</v>
      </c>
      <c r="H392">
        <f t="shared" si="36"/>
        <v>2.626129379532471E-3</v>
      </c>
      <c r="I392">
        <f t="shared" si="37"/>
        <v>7.4789560722195239E-2</v>
      </c>
    </row>
    <row r="393" spans="2:9" x14ac:dyDescent="0.3">
      <c r="B393">
        <v>3.81</v>
      </c>
      <c r="C393">
        <f t="shared" si="38"/>
        <v>-9.8839042468501382E-3</v>
      </c>
      <c r="D393">
        <f t="shared" si="39"/>
        <v>-0.26366573495346751</v>
      </c>
      <c r="E393">
        <f t="shared" si="40"/>
        <v>1.2520561596384814</v>
      </c>
      <c r="F393">
        <f t="shared" si="41"/>
        <v>0.62602807981924069</v>
      </c>
      <c r="G393">
        <f t="shared" si="35"/>
        <v>6.9519619788552187E-2</v>
      </c>
      <c r="H393">
        <f t="shared" si="36"/>
        <v>4.8845781580451096E-3</v>
      </c>
      <c r="I393">
        <f t="shared" si="37"/>
        <v>7.4404197946597292E-2</v>
      </c>
    </row>
    <row r="394" spans="2:9" x14ac:dyDescent="0.3">
      <c r="B394">
        <v>3.8200000000000003</v>
      </c>
      <c r="C394">
        <f t="shared" si="38"/>
        <v>-1.2457958788402947E-2</v>
      </c>
      <c r="D394">
        <f t="shared" si="39"/>
        <v>-0.25740545415527494</v>
      </c>
      <c r="E394">
        <f t="shared" si="40"/>
        <v>1.5032013329955696</v>
      </c>
      <c r="F394">
        <f t="shared" si="41"/>
        <v>0.75160066649778479</v>
      </c>
      <c r="G394">
        <f t="shared" si="35"/>
        <v>6.6257567828883354E-2</v>
      </c>
      <c r="H394">
        <f t="shared" si="36"/>
        <v>7.7600368586773112E-3</v>
      </c>
      <c r="I394">
        <f t="shared" si="37"/>
        <v>7.4017604687560662E-2</v>
      </c>
    </row>
    <row r="395" spans="2:9" x14ac:dyDescent="0.3">
      <c r="B395">
        <v>3.83</v>
      </c>
      <c r="C395">
        <f t="shared" si="38"/>
        <v>-1.4956853263305866E-2</v>
      </c>
      <c r="D395">
        <f t="shared" si="39"/>
        <v>-0.24988944749029726</v>
      </c>
      <c r="E395">
        <f t="shared" si="40"/>
        <v>1.7455747738208838</v>
      </c>
      <c r="F395">
        <f t="shared" si="41"/>
        <v>0.87278738691044189</v>
      </c>
      <c r="G395">
        <f t="shared" si="35"/>
        <v>6.2444735967006032E-2</v>
      </c>
      <c r="H395">
        <f t="shared" si="36"/>
        <v>1.1185372977003167E-2</v>
      </c>
      <c r="I395">
        <f t="shared" si="37"/>
        <v>7.3630108944009204E-2</v>
      </c>
    </row>
    <row r="396" spans="2:9" x14ac:dyDescent="0.3">
      <c r="B396">
        <v>3.84</v>
      </c>
      <c r="C396">
        <f t="shared" si="38"/>
        <v>-1.7368468999517744E-2</v>
      </c>
      <c r="D396">
        <f t="shared" si="39"/>
        <v>-0.24116157362119303</v>
      </c>
      <c r="E396">
        <f t="shared" si="40"/>
        <v>1.9780084735729673</v>
      </c>
      <c r="F396">
        <f t="shared" si="41"/>
        <v>0.98900423678648364</v>
      </c>
      <c r="G396">
        <f t="shared" si="35"/>
        <v>5.8158904591450108E-2</v>
      </c>
      <c r="H396">
        <f t="shared" si="36"/>
        <v>1.5083185769360446E-2</v>
      </c>
      <c r="I396">
        <f t="shared" si="37"/>
        <v>7.3242090360810558E-2</v>
      </c>
    </row>
    <row r="397" spans="2:9" x14ac:dyDescent="0.3">
      <c r="B397">
        <v>3.85</v>
      </c>
      <c r="C397">
        <f t="shared" si="38"/>
        <v>-1.9681184312051077E-2</v>
      </c>
      <c r="D397">
        <f t="shared" si="39"/>
        <v>-0.23127153125332797</v>
      </c>
      <c r="E397">
        <f t="shared" si="40"/>
        <v>2.1993899624584357</v>
      </c>
      <c r="F397">
        <f t="shared" si="41"/>
        <v>1.0996949812292178</v>
      </c>
      <c r="G397">
        <f t="shared" ref="G397:G460" si="42">(1/2)*$C$3*D397^2</f>
        <v>5.3486521168259055E-2</v>
      </c>
      <c r="H397">
        <f t="shared" ref="H397:H460" si="43">(1/2)*$C$4*C397^2</f>
        <v>1.9367450796246272E-2</v>
      </c>
      <c r="I397">
        <f t="shared" ref="I397:I460" si="44">G397+H397</f>
        <v>7.2853971964505326E-2</v>
      </c>
    </row>
    <row r="398" spans="2:9" x14ac:dyDescent="0.3">
      <c r="B398">
        <v>3.86</v>
      </c>
      <c r="C398">
        <f t="shared" ref="C398:C461" si="45">C397+D398*(B398-B397)</f>
        <v>-2.1883930126461389E-2</v>
      </c>
      <c r="D398">
        <f t="shared" ref="D398:D461" si="46">D397+F397*(B398-B397)</f>
        <v>-0.22027458144103604</v>
      </c>
      <c r="E398">
        <f t="shared" ref="E398:E461" si="47">-$C$4*C398-(D398*$C$6)</f>
        <v>2.4086675940871749</v>
      </c>
      <c r="F398">
        <f t="shared" ref="F398:F461" si="48">E398/$C$3</f>
        <v>1.2043337970435875</v>
      </c>
      <c r="G398">
        <f t="shared" si="42"/>
        <v>4.8520891229023616E-2</v>
      </c>
      <c r="H398">
        <f t="shared" si="43"/>
        <v>2.394531988899222E-2</v>
      </c>
      <c r="I398">
        <f t="shared" si="44"/>
        <v>7.2466211118015836E-2</v>
      </c>
    </row>
    <row r="399" spans="2:9" x14ac:dyDescent="0.3">
      <c r="B399">
        <v>3.87</v>
      </c>
      <c r="C399">
        <f t="shared" si="45"/>
        <v>-2.3966242561167438E-2</v>
      </c>
      <c r="D399">
        <f t="shared" si="46"/>
        <v>-0.20823124347059987</v>
      </c>
      <c r="E399">
        <f t="shared" si="47"/>
        <v>2.6048554995873436</v>
      </c>
      <c r="F399">
        <f t="shared" si="48"/>
        <v>1.3024277497936718</v>
      </c>
      <c r="G399">
        <f t="shared" si="42"/>
        <v>4.3360250757312244E-2</v>
      </c>
      <c r="H399">
        <f t="shared" si="43"/>
        <v>2.8719039125035675E-2</v>
      </c>
      <c r="I399">
        <f t="shared" si="44"/>
        <v>7.2079289882347922E-2</v>
      </c>
    </row>
    <row r="400" spans="2:9" x14ac:dyDescent="0.3">
      <c r="B400">
        <v>3.88</v>
      </c>
      <c r="C400">
        <f t="shared" si="45"/>
        <v>-2.5918312220894031E-2</v>
      </c>
      <c r="D400">
        <f t="shared" si="46"/>
        <v>-0.19520696597266343</v>
      </c>
      <c r="E400">
        <f t="shared" si="47"/>
        <v>2.7870381880620667</v>
      </c>
      <c r="F400">
        <f t="shared" si="48"/>
        <v>1.3935190940310334</v>
      </c>
      <c r="G400">
        <f t="shared" si="42"/>
        <v>3.8105759564252578E-2</v>
      </c>
      <c r="H400">
        <f t="shared" si="43"/>
        <v>3.3587945418987242E-2</v>
      </c>
      <c r="I400">
        <f t="shared" si="44"/>
        <v>7.169370498323982E-2</v>
      </c>
    </row>
    <row r="401" spans="2:9" x14ac:dyDescent="0.3">
      <c r="B401">
        <v>3.89</v>
      </c>
      <c r="C401">
        <f t="shared" si="45"/>
        <v>-2.77310299712176E-2</v>
      </c>
      <c r="D401">
        <f t="shared" si="46"/>
        <v>-0.18127177503235278</v>
      </c>
      <c r="E401">
        <f t="shared" si="47"/>
        <v>2.9543747721541127</v>
      </c>
      <c r="F401">
        <f t="shared" si="48"/>
        <v>1.4771873860770564</v>
      </c>
      <c r="G401">
        <f t="shared" si="42"/>
        <v>3.2859456423379917E-2</v>
      </c>
      <c r="H401">
        <f t="shared" si="43"/>
        <v>3.8450501163228443E-2</v>
      </c>
      <c r="I401">
        <f t="shared" si="44"/>
        <v>7.1309957586608352E-2</v>
      </c>
    </row>
    <row r="402" spans="2:9" x14ac:dyDescent="0.3">
      <c r="B402">
        <v>3.9</v>
      </c>
      <c r="C402">
        <f t="shared" si="45"/>
        <v>-2.9396028982933389E-2</v>
      </c>
      <c r="D402">
        <f t="shared" si="46"/>
        <v>-0.16649990117158253</v>
      </c>
      <c r="E402">
        <f t="shared" si="47"/>
        <v>3.1061027994649213</v>
      </c>
      <c r="F402">
        <f t="shared" si="48"/>
        <v>1.5530513997324606</v>
      </c>
      <c r="G402">
        <f t="shared" si="42"/>
        <v>2.7722217090146752E-2</v>
      </c>
      <c r="H402">
        <f t="shared" si="43"/>
        <v>4.3206325998272989E-2</v>
      </c>
      <c r="I402">
        <f t="shared" si="44"/>
        <v>7.092854308841974E-2</v>
      </c>
    </row>
    <row r="403" spans="2:9" x14ac:dyDescent="0.3">
      <c r="B403">
        <v>3.91</v>
      </c>
      <c r="C403">
        <f t="shared" si="45"/>
        <v>-3.0905722854676E-2</v>
      </c>
      <c r="D403">
        <f t="shared" si="46"/>
        <v>-0.15096938717425756</v>
      </c>
      <c r="E403">
        <f t="shared" si="47"/>
        <v>3.2415416726418576</v>
      </c>
      <c r="F403">
        <f t="shared" si="48"/>
        <v>1.6207708363209288</v>
      </c>
      <c r="G403">
        <f t="shared" si="42"/>
        <v>2.2791755863770885E-2</v>
      </c>
      <c r="H403">
        <f t="shared" si="43"/>
        <v>4.7758185258502124E-2</v>
      </c>
      <c r="I403">
        <f t="shared" si="44"/>
        <v>7.0549941122273002E-2</v>
      </c>
    </row>
    <row r="404" spans="2:9" x14ac:dyDescent="0.3">
      <c r="B404">
        <v>3.92</v>
      </c>
      <c r="C404">
        <f t="shared" si="45"/>
        <v>-3.2253339642786455E-2</v>
      </c>
      <c r="D404">
        <f t="shared" si="46"/>
        <v>-0.13476167881104861</v>
      </c>
      <c r="E404">
        <f t="shared" si="47"/>
        <v>3.3600956430896938</v>
      </c>
      <c r="F404">
        <f t="shared" si="48"/>
        <v>1.6800478215448469</v>
      </c>
      <c r="G404">
        <f t="shared" si="42"/>
        <v>1.8160710075972229E-2</v>
      </c>
      <c r="H404">
        <f t="shared" si="43"/>
        <v>5.2013895905647013E-2</v>
      </c>
      <c r="I404">
        <f t="shared" si="44"/>
        <v>7.0174605981619245E-2</v>
      </c>
    </row>
    <row r="405" spans="2:9" x14ac:dyDescent="0.3">
      <c r="B405">
        <v>3.93</v>
      </c>
      <c r="C405">
        <f t="shared" si="45"/>
        <v>-3.3432951648742479E-2</v>
      </c>
      <c r="D405">
        <f t="shared" si="46"/>
        <v>-0.11796120059559975</v>
      </c>
      <c r="E405">
        <f t="shared" si="47"/>
        <v>3.4612563654698478</v>
      </c>
      <c r="F405">
        <f t="shared" si="48"/>
        <v>1.7306281827349239</v>
      </c>
      <c r="G405">
        <f t="shared" si="42"/>
        <v>1.3914844845955324E-2</v>
      </c>
      <c r="H405">
        <f t="shared" si="43"/>
        <v>5.5888112797357621E-2</v>
      </c>
      <c r="I405">
        <f t="shared" si="44"/>
        <v>6.9802957643312943E-2</v>
      </c>
    </row>
    <row r="406" spans="2:9" x14ac:dyDescent="0.3">
      <c r="B406">
        <v>3.94</v>
      </c>
      <c r="C406">
        <f t="shared" si="45"/>
        <v>-3.4439500836424969E-2</v>
      </c>
      <c r="D406">
        <f t="shared" si="46"/>
        <v>-0.10065491876825089</v>
      </c>
      <c r="E406">
        <f t="shared" si="47"/>
        <v>3.5446050024107478</v>
      </c>
      <c r="F406">
        <f t="shared" si="48"/>
        <v>1.7723025012053739</v>
      </c>
      <c r="G406">
        <f t="shared" si="42"/>
        <v>1.0131412672243186E-2</v>
      </c>
      <c r="H406">
        <f t="shared" si="43"/>
        <v>5.9303960893105807E-2</v>
      </c>
      <c r="I406">
        <f t="shared" si="44"/>
        <v>6.9435373565348998E-2</v>
      </c>
    </row>
    <row r="407" spans="2:9" x14ac:dyDescent="0.3">
      <c r="B407">
        <v>3.95</v>
      </c>
      <c r="C407">
        <f t="shared" si="45"/>
        <v>-3.5268819773986958E-2</v>
      </c>
      <c r="D407">
        <f t="shared" si="46"/>
        <v>-8.2931893756196737E-2</v>
      </c>
      <c r="E407">
        <f t="shared" si="47"/>
        <v>3.6098138711548926</v>
      </c>
      <c r="F407">
        <f t="shared" si="48"/>
        <v>1.8049069355774463</v>
      </c>
      <c r="G407">
        <f t="shared" si="42"/>
        <v>6.8776990019891035E-3</v>
      </c>
      <c r="H407">
        <f t="shared" si="43"/>
        <v>6.2194482412498669E-2</v>
      </c>
      <c r="I407">
        <f t="shared" si="44"/>
        <v>6.9072181414487774E-2</v>
      </c>
    </row>
    <row r="408" spans="2:9" x14ac:dyDescent="0.3">
      <c r="B408">
        <v>3.96</v>
      </c>
      <c r="C408">
        <f t="shared" si="45"/>
        <v>-3.5917648017991168E-2</v>
      </c>
      <c r="D408">
        <f t="shared" si="46"/>
        <v>-6.4882824400422659E-2</v>
      </c>
      <c r="E408">
        <f t="shared" si="47"/>
        <v>3.6566476261995393</v>
      </c>
      <c r="F408">
        <f t="shared" si="48"/>
        <v>1.8283238130997697</v>
      </c>
      <c r="G408">
        <f t="shared" si="42"/>
        <v>4.2097809021760819E-3</v>
      </c>
      <c r="H408">
        <f t="shared" si="43"/>
        <v>6.4503871957215242E-2</v>
      </c>
      <c r="I408">
        <f t="shared" si="44"/>
        <v>6.8713652859391322E-2</v>
      </c>
    </row>
    <row r="409" spans="2:9" x14ac:dyDescent="0.3">
      <c r="B409">
        <v>3.97</v>
      </c>
      <c r="C409">
        <f t="shared" si="45"/>
        <v>-3.6383643880685421E-2</v>
      </c>
      <c r="D409">
        <f t="shared" si="46"/>
        <v>-4.6599586269424537E-2</v>
      </c>
      <c r="E409">
        <f t="shared" si="47"/>
        <v>3.6849639743379665</v>
      </c>
      <c r="F409">
        <f t="shared" si="48"/>
        <v>1.8424819871689833</v>
      </c>
      <c r="G409">
        <f t="shared" si="42"/>
        <v>2.1715214404815397E-3</v>
      </c>
      <c r="H409">
        <f t="shared" si="43"/>
        <v>6.6188477101826876E-2</v>
      </c>
      <c r="I409">
        <f t="shared" si="44"/>
        <v>6.8359998542308412E-2</v>
      </c>
    </row>
    <row r="410" spans="2:9" x14ac:dyDescent="0.3">
      <c r="B410">
        <v>3.98</v>
      </c>
      <c r="C410">
        <f t="shared" si="45"/>
        <v>-3.6665391544662765E-2</v>
      </c>
      <c r="D410">
        <f t="shared" si="46"/>
        <v>-2.8174766397735095E-2</v>
      </c>
      <c r="E410">
        <f t="shared" si="47"/>
        <v>3.6947139208640114</v>
      </c>
      <c r="F410">
        <f t="shared" si="48"/>
        <v>1.8473569604320057</v>
      </c>
      <c r="G410">
        <f t="shared" si="42"/>
        <v>7.9381746156694259E-4</v>
      </c>
      <c r="H410">
        <f t="shared" si="43"/>
        <v>6.7217546856171387E-2</v>
      </c>
      <c r="I410">
        <f t="shared" si="44"/>
        <v>6.8011364317738326E-2</v>
      </c>
    </row>
    <row r="411" spans="2:9" x14ac:dyDescent="0.3">
      <c r="B411">
        <v>3.99</v>
      </c>
      <c r="C411">
        <f t="shared" si="45"/>
        <v>-3.6762403512596915E-2</v>
      </c>
      <c r="D411">
        <f t="shared" si="46"/>
        <v>-9.7011967934146105E-3</v>
      </c>
      <c r="E411">
        <f t="shared" si="47"/>
        <v>3.6859415480531061</v>
      </c>
      <c r="F411">
        <f t="shared" si="48"/>
        <v>1.8429707740265531</v>
      </c>
      <c r="G411">
        <f t="shared" si="42"/>
        <v>9.4113219224557925E-5</v>
      </c>
      <c r="H411">
        <f t="shared" si="43"/>
        <v>6.75737156011499E-2</v>
      </c>
      <c r="I411">
        <f t="shared" si="44"/>
        <v>6.7667828820374462E-2</v>
      </c>
    </row>
    <row r="412" spans="2:9" x14ac:dyDescent="0.3">
      <c r="B412">
        <v>4</v>
      </c>
      <c r="C412">
        <f t="shared" si="45"/>
        <v>-3.6675118403128412E-2</v>
      </c>
      <c r="D412">
        <f t="shared" si="46"/>
        <v>8.7285109468505269E-3</v>
      </c>
      <c r="E412">
        <f t="shared" si="47"/>
        <v>3.6587833293659906</v>
      </c>
      <c r="F412">
        <f t="shared" si="48"/>
        <v>1.8293916646829953</v>
      </c>
      <c r="G412">
        <f t="shared" si="42"/>
        <v>7.6186903349289488E-5</v>
      </c>
      <c r="H412">
        <f t="shared" si="43"/>
        <v>6.7253215494174415E-2</v>
      </c>
      <c r="I412">
        <f t="shared" si="44"/>
        <v>6.7329402397523705E-2</v>
      </c>
    </row>
    <row r="413" spans="2:9" x14ac:dyDescent="0.3">
      <c r="B413">
        <v>4.01</v>
      </c>
      <c r="C413">
        <f t="shared" si="45"/>
        <v>-3.6404894127191618E-2</v>
      </c>
      <c r="D413">
        <f t="shared" si="46"/>
        <v>2.7022427593680089E-2</v>
      </c>
      <c r="E413">
        <f t="shared" si="47"/>
        <v>3.6134669851254819</v>
      </c>
      <c r="F413">
        <f t="shared" si="48"/>
        <v>1.806733492562741</v>
      </c>
      <c r="G413">
        <f t="shared" si="42"/>
        <v>7.3021159305568315E-4</v>
      </c>
      <c r="H413">
        <f t="shared" si="43"/>
        <v>6.6265815820601551E-2</v>
      </c>
      <c r="I413">
        <f t="shared" si="44"/>
        <v>6.6996027413657233E-2</v>
      </c>
    </row>
    <row r="414" spans="2:9" x14ac:dyDescent="0.3">
      <c r="B414">
        <v>4.0200000000000005</v>
      </c>
      <c r="C414">
        <f t="shared" si="45"/>
        <v>-3.59539965019985E-2</v>
      </c>
      <c r="D414">
        <f t="shared" si="46"/>
        <v>4.508976251930872E-2</v>
      </c>
      <c r="E414">
        <f t="shared" si="47"/>
        <v>3.5503098876805415</v>
      </c>
      <c r="F414">
        <f t="shared" si="48"/>
        <v>1.7751549438402707</v>
      </c>
      <c r="G414">
        <f t="shared" si="42"/>
        <v>2.0330866840476574E-3</v>
      </c>
      <c r="H414">
        <f t="shared" si="43"/>
        <v>6.4634493223286016E-2</v>
      </c>
      <c r="I414">
        <f t="shared" si="44"/>
        <v>6.6667579907333671E-2</v>
      </c>
    </row>
    <row r="415" spans="2:9" x14ac:dyDescent="0.3">
      <c r="B415">
        <v>4.03</v>
      </c>
      <c r="C415">
        <f t="shared" si="45"/>
        <v>-3.5325583382421401E-2</v>
      </c>
      <c r="D415">
        <f t="shared" si="46"/>
        <v>6.2841311957711046E-2</v>
      </c>
      <c r="E415">
        <f t="shared" si="47"/>
        <v>3.469717026284429</v>
      </c>
      <c r="F415">
        <f t="shared" si="48"/>
        <v>1.7348585131422145</v>
      </c>
      <c r="G415">
        <f t="shared" si="42"/>
        <v>3.9490304885663576E-3</v>
      </c>
      <c r="H415">
        <f t="shared" si="43"/>
        <v>6.2394842065420349E-2</v>
      </c>
      <c r="I415">
        <f t="shared" si="44"/>
        <v>6.6343872553986702E-2</v>
      </c>
    </row>
    <row r="416" spans="2:9" x14ac:dyDescent="0.3">
      <c r="B416">
        <v>4.04</v>
      </c>
      <c r="C416">
        <f t="shared" si="45"/>
        <v>-3.4523684411530087E-2</v>
      </c>
      <c r="D416">
        <f t="shared" si="46"/>
        <v>8.0189897089132822E-2</v>
      </c>
      <c r="E416">
        <f t="shared" si="47"/>
        <v>3.3721785440638756</v>
      </c>
      <c r="F416">
        <f t="shared" si="48"/>
        <v>1.6860892720319378</v>
      </c>
      <c r="G416">
        <f t="shared" si="42"/>
        <v>6.4304195951657124E-3</v>
      </c>
      <c r="H416">
        <f t="shared" si="43"/>
        <v>5.9594239267346277E-2</v>
      </c>
      <c r="I416">
        <f t="shared" si="44"/>
        <v>6.6024658862511992E-2</v>
      </c>
    </row>
    <row r="417" spans="2:9" x14ac:dyDescent="0.3">
      <c r="B417">
        <v>4.05</v>
      </c>
      <c r="C417">
        <f t="shared" si="45"/>
        <v>-3.355317651343559E-2</v>
      </c>
      <c r="D417">
        <f t="shared" si="46"/>
        <v>9.7050789809451837E-2</v>
      </c>
      <c r="E417">
        <f t="shared" si="47"/>
        <v>3.2582668615341071</v>
      </c>
      <c r="F417">
        <f t="shared" si="48"/>
        <v>1.6291334307670535</v>
      </c>
      <c r="G417">
        <f t="shared" si="42"/>
        <v>9.4188558026384005E-3</v>
      </c>
      <c r="H417">
        <f t="shared" si="43"/>
        <v>5.6290782707088288E-2</v>
      </c>
      <c r="I417">
        <f t="shared" si="44"/>
        <v>6.5709638509726692E-2</v>
      </c>
    </row>
    <row r="418" spans="2:9" x14ac:dyDescent="0.3">
      <c r="B418">
        <v>4.0600000000000005</v>
      </c>
      <c r="C418">
        <f t="shared" si="45"/>
        <v>-3.2419755272264275E-2</v>
      </c>
      <c r="D418">
        <f t="shared" si="46"/>
        <v>0.11334212411712347</v>
      </c>
      <c r="E418">
        <f t="shared" si="47"/>
        <v>3.1286334031093039</v>
      </c>
      <c r="F418">
        <f t="shared" si="48"/>
        <v>1.564316701554652</v>
      </c>
      <c r="G418">
        <f t="shared" si="42"/>
        <v>1.284643709938142E-2</v>
      </c>
      <c r="H418">
        <f t="shared" si="43"/>
        <v>5.2552026595675358E-2</v>
      </c>
      <c r="I418">
        <f t="shared" si="44"/>
        <v>6.539846369505678E-2</v>
      </c>
    </row>
    <row r="419" spans="2:9" x14ac:dyDescent="0.3">
      <c r="B419">
        <v>4.07</v>
      </c>
      <c r="C419">
        <f t="shared" si="45"/>
        <v>-3.1129902360937607E-2</v>
      </c>
      <c r="D419">
        <f t="shared" si="46"/>
        <v>0.12898529113266965</v>
      </c>
      <c r="E419">
        <f t="shared" si="47"/>
        <v>2.9840049449610913</v>
      </c>
      <c r="F419">
        <f t="shared" si="48"/>
        <v>1.4920024724805456</v>
      </c>
      <c r="G419">
        <f t="shared" si="42"/>
        <v>1.6637205328579548E-2</v>
      </c>
      <c r="H419">
        <f t="shared" si="43"/>
        <v>4.845354105007544E-2</v>
      </c>
      <c r="I419">
        <f t="shared" si="44"/>
        <v>6.5090746378654987E-2</v>
      </c>
    </row>
    <row r="420" spans="2:9" x14ac:dyDescent="0.3">
      <c r="B420">
        <v>4.08</v>
      </c>
      <c r="C420">
        <f t="shared" si="45"/>
        <v>-2.9690849202362889E-2</v>
      </c>
      <c r="D420">
        <f t="shared" si="46"/>
        <v>0.14390531585747479</v>
      </c>
      <c r="E420">
        <f t="shared" si="47"/>
        <v>2.825179604378814</v>
      </c>
      <c r="F420">
        <f t="shared" si="48"/>
        <v>1.412589802189407</v>
      </c>
      <c r="G420">
        <f t="shared" si="42"/>
        <v>2.0708739932039585E-2</v>
      </c>
      <c r="H420">
        <f t="shared" si="43"/>
        <v>4.4077326317872645E-2</v>
      </c>
      <c r="I420">
        <f t="shared" si="44"/>
        <v>6.4786066249912233E-2</v>
      </c>
    </row>
    <row r="421" spans="2:9" x14ac:dyDescent="0.3">
      <c r="B421">
        <v>4.09</v>
      </c>
      <c r="C421">
        <f t="shared" si="45"/>
        <v>-2.8110537063569238E-2</v>
      </c>
      <c r="D421">
        <f t="shared" si="46"/>
        <v>0.15803121387936855</v>
      </c>
      <c r="E421">
        <f t="shared" si="47"/>
        <v>2.6530224924775552</v>
      </c>
      <c r="F421">
        <f t="shared" si="48"/>
        <v>1.3265112462387776</v>
      </c>
      <c r="G421">
        <f t="shared" si="42"/>
        <v>2.4973864560186729E-2</v>
      </c>
      <c r="H421">
        <f t="shared" si="43"/>
        <v>3.9510114700114993E-2</v>
      </c>
      <c r="I421">
        <f t="shared" si="44"/>
        <v>6.4483979260301721E-2</v>
      </c>
    </row>
    <row r="422" spans="2:9" x14ac:dyDescent="0.3">
      <c r="B422">
        <v>4.0999999999999996</v>
      </c>
      <c r="C422">
        <f t="shared" si="45"/>
        <v>-2.6397573800151713E-2</v>
      </c>
      <c r="D422">
        <f t="shared" si="46"/>
        <v>0.17129632634175604</v>
      </c>
      <c r="E422">
        <f t="shared" si="47"/>
        <v>2.4684610536734151</v>
      </c>
      <c r="F422">
        <f t="shared" si="48"/>
        <v>1.2342305268367075</v>
      </c>
      <c r="G422">
        <f t="shared" si="42"/>
        <v>2.9342431418181384E-2</v>
      </c>
      <c r="H422">
        <f t="shared" si="43"/>
        <v>3.4841595126722802E-2</v>
      </c>
      <c r="I422">
        <f t="shared" si="44"/>
        <v>6.4184026544904182E-2</v>
      </c>
    </row>
    <row r="423" spans="2:9" x14ac:dyDescent="0.3">
      <c r="B423">
        <v>4.1100000000000003</v>
      </c>
      <c r="C423">
        <f t="shared" si="45"/>
        <v>-2.456118748405035E-2</v>
      </c>
      <c r="D423">
        <f t="shared" si="46"/>
        <v>0.18363863161012395</v>
      </c>
      <c r="E423">
        <f t="shared" si="47"/>
        <v>2.2724801167949109</v>
      </c>
      <c r="F423">
        <f t="shared" si="48"/>
        <v>1.1362400583974555</v>
      </c>
      <c r="G423">
        <f t="shared" si="42"/>
        <v>3.3723147019638813E-2</v>
      </c>
      <c r="H423">
        <f t="shared" si="43"/>
        <v>3.0162596531333581E-2</v>
      </c>
      <c r="I423">
        <f t="shared" si="44"/>
        <v>6.3885743550972401E-2</v>
      </c>
    </row>
    <row r="424" spans="2:9" x14ac:dyDescent="0.3">
      <c r="B424">
        <v>4.12</v>
      </c>
      <c r="C424">
        <f t="shared" si="45"/>
        <v>-2.2611177162109409E-2</v>
      </c>
      <c r="D424">
        <f t="shared" si="46"/>
        <v>0.19500103219409826</v>
      </c>
      <c r="E424">
        <f t="shared" si="47"/>
        <v>2.0661166840168423</v>
      </c>
      <c r="F424">
        <f t="shared" si="48"/>
        <v>1.0330583420084212</v>
      </c>
      <c r="G424">
        <f t="shared" si="42"/>
        <v>3.8025402556763746E-2</v>
      </c>
      <c r="H424">
        <f t="shared" si="43"/>
        <v>2.5563266632814906E-2</v>
      </c>
      <c r="I424">
        <f t="shared" si="44"/>
        <v>6.3588669189578645E-2</v>
      </c>
    </row>
    <row r="425" spans="2:9" x14ac:dyDescent="0.3">
      <c r="B425">
        <v>4.13</v>
      </c>
      <c r="C425">
        <f t="shared" si="45"/>
        <v>-2.0557861005967629E-2</v>
      </c>
      <c r="D425">
        <f t="shared" si="46"/>
        <v>0.20533161561418226</v>
      </c>
      <c r="E425">
        <f t="shared" si="47"/>
        <v>1.8504544849825806</v>
      </c>
      <c r="F425">
        <f t="shared" si="48"/>
        <v>0.92522724249129029</v>
      </c>
      <c r="G425">
        <f t="shared" si="42"/>
        <v>4.2161072370730295E-2</v>
      </c>
      <c r="H425">
        <f t="shared" si="43"/>
        <v>2.1131282457034221E-2</v>
      </c>
      <c r="I425">
        <f t="shared" si="44"/>
        <v>6.3292354827764519E-2</v>
      </c>
    </row>
    <row r="426" spans="2:9" x14ac:dyDescent="0.3">
      <c r="B426">
        <v>4.1399999999999997</v>
      </c>
      <c r="C426">
        <f t="shared" si="45"/>
        <v>-1.8412022125576726E-2</v>
      </c>
      <c r="D426">
        <f t="shared" si="46"/>
        <v>0.21458388803909495</v>
      </c>
      <c r="E426">
        <f t="shared" si="47"/>
        <v>1.6266183245185777</v>
      </c>
      <c r="F426">
        <f t="shared" si="48"/>
        <v>0.81330916225928884</v>
      </c>
      <c r="G426">
        <f t="shared" si="42"/>
        <v>4.6046245005974838E-2</v>
      </c>
      <c r="H426">
        <f t="shared" si="43"/>
        <v>1.6950127937636346E-2</v>
      </c>
      <c r="I426">
        <f t="shared" si="44"/>
        <v>6.2996372943611184E-2</v>
      </c>
    </row>
    <row r="427" spans="2:9" x14ac:dyDescent="0.3">
      <c r="B427">
        <v>4.1500000000000004</v>
      </c>
      <c r="C427">
        <f t="shared" si="45"/>
        <v>-1.6184852328959692E-2</v>
      </c>
      <c r="D427">
        <f t="shared" si="46"/>
        <v>0.22271697966168838</v>
      </c>
      <c r="E427">
        <f t="shared" si="47"/>
        <v>1.395768253234281</v>
      </c>
      <c r="F427">
        <f t="shared" si="48"/>
        <v>0.6978841266171405</v>
      </c>
      <c r="G427">
        <f t="shared" si="42"/>
        <v>4.9602853029624916E-2</v>
      </c>
      <c r="H427">
        <f t="shared" si="43"/>
        <v>1.3097472245511598E-2</v>
      </c>
      <c r="I427">
        <f t="shared" si="44"/>
        <v>6.2700325275136512E-2</v>
      </c>
    </row>
    <row r="428" spans="2:9" x14ac:dyDescent="0.3">
      <c r="B428">
        <v>4.16</v>
      </c>
      <c r="C428">
        <f t="shared" si="45"/>
        <v>-1.3887894119681145E-2</v>
      </c>
      <c r="D428">
        <f t="shared" si="46"/>
        <v>0.22969582092785965</v>
      </c>
      <c r="E428">
        <f t="shared" si="47"/>
        <v>1.1590935910402549</v>
      </c>
      <c r="F428">
        <f t="shared" si="48"/>
        <v>0.57954679552012744</v>
      </c>
      <c r="G428">
        <f t="shared" si="42"/>
        <v>5.2760170151723365E-2</v>
      </c>
      <c r="H428">
        <f t="shared" si="43"/>
        <v>9.6436801539737053E-3</v>
      </c>
      <c r="I428">
        <f t="shared" si="44"/>
        <v>6.2403850305697069E-2</v>
      </c>
    </row>
    <row r="429" spans="2:9" x14ac:dyDescent="0.3">
      <c r="B429">
        <v>4.17</v>
      </c>
      <c r="C429">
        <f t="shared" si="45"/>
        <v>-1.1532981230850586E-2</v>
      </c>
      <c r="D429">
        <f t="shared" si="46"/>
        <v>0.23549128888306078</v>
      </c>
      <c r="E429">
        <f t="shared" si="47"/>
        <v>0.91780683420199771</v>
      </c>
      <c r="F429">
        <f t="shared" si="48"/>
        <v>0.45890341710099886</v>
      </c>
      <c r="G429">
        <f t="shared" si="42"/>
        <v>5.5456147139805186E-2</v>
      </c>
      <c r="H429">
        <f t="shared" si="43"/>
        <v>6.6504828035575947E-3</v>
      </c>
      <c r="I429">
        <f t="shared" si="44"/>
        <v>6.210662994336278E-2</v>
      </c>
    </row>
    <row r="430" spans="2:9" x14ac:dyDescent="0.3">
      <c r="B430">
        <v>4.18</v>
      </c>
      <c r="C430">
        <f t="shared" si="45"/>
        <v>-9.1321780003099304E-3</v>
      </c>
      <c r="D430">
        <f t="shared" si="46"/>
        <v>0.24008032305407068</v>
      </c>
      <c r="E430">
        <f t="shared" si="47"/>
        <v>0.67313747697692239</v>
      </c>
      <c r="F430">
        <f t="shared" si="48"/>
        <v>0.33656873848846119</v>
      </c>
      <c r="G430">
        <f t="shared" si="42"/>
        <v>5.763856151774694E-2</v>
      </c>
      <c r="H430">
        <f t="shared" si="43"/>
        <v>4.1698337514672335E-3</v>
      </c>
      <c r="I430">
        <f t="shared" si="44"/>
        <v>6.1808395269214174E-2</v>
      </c>
    </row>
    <row r="431" spans="2:9" x14ac:dyDescent="0.3">
      <c r="B431">
        <v>4.1900000000000004</v>
      </c>
      <c r="C431">
        <f t="shared" si="45"/>
        <v>-6.6977178959202101E-3</v>
      </c>
      <c r="D431">
        <f t="shared" si="46"/>
        <v>0.24344601043895553</v>
      </c>
      <c r="E431">
        <f t="shared" si="47"/>
        <v>0.42632577915306547</v>
      </c>
      <c r="F431">
        <f t="shared" si="48"/>
        <v>0.21316288957653273</v>
      </c>
      <c r="G431">
        <f t="shared" si="42"/>
        <v>5.9265959998644042E-2</v>
      </c>
      <c r="H431">
        <f t="shared" si="43"/>
        <v>2.2429712506664922E-3</v>
      </c>
      <c r="I431">
        <f t="shared" si="44"/>
        <v>6.1508931249310533E-2</v>
      </c>
    </row>
    <row r="432" spans="2:9" x14ac:dyDescent="0.3">
      <c r="B432">
        <v>4.2</v>
      </c>
      <c r="C432">
        <f t="shared" si="45"/>
        <v>-4.2419415025730543E-3</v>
      </c>
      <c r="D432">
        <f t="shared" si="46"/>
        <v>0.24557763933472082</v>
      </c>
      <c r="E432">
        <f t="shared" si="47"/>
        <v>0.17861651092258463</v>
      </c>
      <c r="F432">
        <f t="shared" si="48"/>
        <v>8.9308255461292313E-2</v>
      </c>
      <c r="G432">
        <f t="shared" si="42"/>
        <v>6.0308376941214221E-2</v>
      </c>
      <c r="H432">
        <f t="shared" si="43"/>
        <v>8.9970338556258703E-4</v>
      </c>
      <c r="I432">
        <f t="shared" si="44"/>
        <v>6.1208080326776812E-2</v>
      </c>
    </row>
    <row r="433" spans="2:9" x14ac:dyDescent="0.3">
      <c r="B433">
        <v>4.21</v>
      </c>
      <c r="C433">
        <f t="shared" si="45"/>
        <v>-1.7772342836797697E-3</v>
      </c>
      <c r="D433">
        <f t="shared" si="46"/>
        <v>0.24647072188933372</v>
      </c>
      <c r="E433">
        <f t="shared" si="47"/>
        <v>-6.874729352135675E-2</v>
      </c>
      <c r="F433">
        <f t="shared" si="48"/>
        <v>-3.4373646760678375E-2</v>
      </c>
      <c r="G433">
        <f t="shared" si="42"/>
        <v>6.0747816748649291E-2</v>
      </c>
      <c r="H433">
        <f t="shared" si="43"/>
        <v>1.5792808495433721E-4</v>
      </c>
      <c r="I433">
        <f t="shared" si="44"/>
        <v>6.0905744833603628E-2</v>
      </c>
    </row>
    <row r="434" spans="2:9" x14ac:dyDescent="0.3">
      <c r="B434">
        <v>4.22</v>
      </c>
      <c r="C434">
        <f t="shared" si="45"/>
        <v>6.8403557053744752E-4</v>
      </c>
      <c r="D434">
        <f t="shared" si="46"/>
        <v>0.24612698542172695</v>
      </c>
      <c r="E434">
        <f t="shared" si="47"/>
        <v>-0.31453054247547169</v>
      </c>
      <c r="F434">
        <f t="shared" si="48"/>
        <v>-0.15726527123773584</v>
      </c>
      <c r="G434">
        <f t="shared" si="42"/>
        <v>6.0578492952786993E-2</v>
      </c>
      <c r="H434">
        <f t="shared" si="43"/>
        <v>2.3395233088024568E-5</v>
      </c>
      <c r="I434">
        <f t="shared" si="44"/>
        <v>6.0601888185875016E-2</v>
      </c>
    </row>
    <row r="435" spans="2:9" x14ac:dyDescent="0.3">
      <c r="B435">
        <v>4.2300000000000004</v>
      </c>
      <c r="C435">
        <f t="shared" si="45"/>
        <v>3.1295788976311075E-3</v>
      </c>
      <c r="D435">
        <f t="shared" si="46"/>
        <v>0.24455433270934948</v>
      </c>
      <c r="E435">
        <f t="shared" si="47"/>
        <v>-0.55751222247246024</v>
      </c>
      <c r="F435">
        <f t="shared" si="48"/>
        <v>-0.27875611123623012</v>
      </c>
      <c r="G435">
        <f t="shared" si="42"/>
        <v>5.9806821646915205E-2</v>
      </c>
      <c r="H435">
        <f t="shared" si="43"/>
        <v>4.8971320382489687E-4</v>
      </c>
      <c r="I435">
        <f t="shared" si="44"/>
        <v>6.0296534850740102E-2</v>
      </c>
    </row>
    <row r="436" spans="2:9" x14ac:dyDescent="0.3">
      <c r="B436">
        <v>4.24</v>
      </c>
      <c r="C436">
        <f t="shared" si="45"/>
        <v>5.5472466136009283E-3</v>
      </c>
      <c r="D436">
        <f t="shared" si="46"/>
        <v>0.24176677159698723</v>
      </c>
      <c r="E436">
        <f t="shared" si="47"/>
        <v>-0.79649143295708003</v>
      </c>
      <c r="F436">
        <f t="shared" si="48"/>
        <v>-0.39824571647854001</v>
      </c>
      <c r="G436">
        <f t="shared" si="42"/>
        <v>5.8451171848429788E-2</v>
      </c>
      <c r="H436">
        <f t="shared" si="43"/>
        <v>1.5385972496053484E-3</v>
      </c>
      <c r="I436">
        <f t="shared" si="44"/>
        <v>5.9989769098035134E-2</v>
      </c>
    </row>
    <row r="437" spans="2:9" x14ac:dyDescent="0.3">
      <c r="B437">
        <v>4.25</v>
      </c>
      <c r="C437">
        <f t="shared" si="45"/>
        <v>7.9250897579228978E-3</v>
      </c>
      <c r="D437">
        <f t="shared" si="46"/>
        <v>0.23778431443220191</v>
      </c>
      <c r="E437">
        <f t="shared" si="47"/>
        <v>-1.0302932902244917</v>
      </c>
      <c r="F437">
        <f t="shared" si="48"/>
        <v>-0.51514664511224584</v>
      </c>
      <c r="G437">
        <f t="shared" si="42"/>
        <v>5.6541380189992267E-2</v>
      </c>
      <c r="H437">
        <f t="shared" si="43"/>
        <v>3.1403523835567206E-3</v>
      </c>
      <c r="I437">
        <f t="shared" si="44"/>
        <v>5.9681732573548987E-2</v>
      </c>
    </row>
    <row r="438" spans="2:9" x14ac:dyDescent="0.3">
      <c r="B438">
        <v>4.26</v>
      </c>
      <c r="C438">
        <f t="shared" si="45"/>
        <v>1.0251418237733644E-2</v>
      </c>
      <c r="D438">
        <f t="shared" si="46"/>
        <v>0.23263284798107955</v>
      </c>
      <c r="E438">
        <f t="shared" si="47"/>
        <v>-1.2577746717544438</v>
      </c>
      <c r="F438">
        <f t="shared" si="48"/>
        <v>-0.6288873358772219</v>
      </c>
      <c r="G438">
        <f t="shared" si="42"/>
        <v>5.4118041959788067E-2</v>
      </c>
      <c r="H438">
        <f t="shared" si="43"/>
        <v>5.2545787942468985E-3</v>
      </c>
      <c r="I438">
        <f t="shared" si="44"/>
        <v>5.9372620754034967E-2</v>
      </c>
    </row>
    <row r="439" spans="2:9" x14ac:dyDescent="0.3">
      <c r="B439">
        <v>4.2700000000000005</v>
      </c>
      <c r="C439">
        <f t="shared" si="45"/>
        <v>1.2514857983956865E-2</v>
      </c>
      <c r="D439">
        <f t="shared" si="46"/>
        <v>0.2263439746223069</v>
      </c>
      <c r="E439">
        <f t="shared" si="47"/>
        <v>-1.4778297730179932</v>
      </c>
      <c r="F439">
        <f t="shared" si="48"/>
        <v>-0.73891488650899662</v>
      </c>
      <c r="G439">
        <f t="shared" si="42"/>
        <v>5.1231594847823511E-2</v>
      </c>
      <c r="H439">
        <f t="shared" si="43"/>
        <v>7.8310835179304442E-3</v>
      </c>
      <c r="I439">
        <f t="shared" si="44"/>
        <v>5.9062678365753955E-2</v>
      </c>
    </row>
    <row r="440" spans="2:9" x14ac:dyDescent="0.3">
      <c r="B440">
        <v>4.28</v>
      </c>
      <c r="C440">
        <f t="shared" si="45"/>
        <v>1.4704406241528989E-2</v>
      </c>
      <c r="D440">
        <f t="shared" si="46"/>
        <v>0.21895482575721709</v>
      </c>
      <c r="E440">
        <f t="shared" si="47"/>
        <v>-1.689395449910116</v>
      </c>
      <c r="F440">
        <f t="shared" si="48"/>
        <v>-0.84469772495505802</v>
      </c>
      <c r="G440">
        <f t="shared" si="42"/>
        <v>4.7941215722373295E-2</v>
      </c>
      <c r="H440">
        <f t="shared" si="43"/>
        <v>1.0810978145795836E-2</v>
      </c>
      <c r="I440">
        <f t="shared" si="44"/>
        <v>5.8752193868169128E-2</v>
      </c>
    </row>
    <row r="441" spans="2:9" x14ac:dyDescent="0.3">
      <c r="B441">
        <v>4.29</v>
      </c>
      <c r="C441">
        <f t="shared" si="45"/>
        <v>1.6809484726605612E-2</v>
      </c>
      <c r="D441">
        <f t="shared" si="46"/>
        <v>0.21050784850766668</v>
      </c>
      <c r="E441">
        <f t="shared" si="47"/>
        <v>-1.8914563211682278</v>
      </c>
      <c r="F441">
        <f t="shared" si="48"/>
        <v>-0.94572816058411391</v>
      </c>
      <c r="G441">
        <f t="shared" si="42"/>
        <v>4.4313554283326749E-2</v>
      </c>
      <c r="H441">
        <f t="shared" si="43"/>
        <v>1.4127938838699367E-2</v>
      </c>
      <c r="I441">
        <f t="shared" si="44"/>
        <v>5.8441493122026116E-2</v>
      </c>
    </row>
    <row r="442" spans="2:9" x14ac:dyDescent="0.3">
      <c r="B442">
        <v>4.3</v>
      </c>
      <c r="C442">
        <f t="shared" si="45"/>
        <v>1.8819990395623827E-2</v>
      </c>
      <c r="D442">
        <f t="shared" si="46"/>
        <v>0.20105056690182574</v>
      </c>
      <c r="E442">
        <f t="shared" si="47"/>
        <v>-2.0830496064642086</v>
      </c>
      <c r="F442">
        <f t="shared" si="48"/>
        <v>-1.0415248032321043</v>
      </c>
      <c r="G442">
        <f t="shared" si="42"/>
        <v>4.0421330451545508E-2</v>
      </c>
      <c r="H442">
        <f t="shared" si="43"/>
        <v>1.7709601924568656E-2</v>
      </c>
      <c r="I442">
        <f t="shared" si="44"/>
        <v>5.8130932376114164E-2</v>
      </c>
    </row>
    <row r="443" spans="2:9" x14ac:dyDescent="0.3">
      <c r="B443">
        <v>4.3100000000000005</v>
      </c>
      <c r="C443">
        <f t="shared" si="45"/>
        <v>2.0726343584318997E-2</v>
      </c>
      <c r="D443">
        <f t="shared" si="46"/>
        <v>0.19063531886950399</v>
      </c>
      <c r="E443">
        <f t="shared" si="47"/>
        <v>-2.2632696773014036</v>
      </c>
      <c r="F443">
        <f t="shared" si="48"/>
        <v>-1.1316348386507018</v>
      </c>
      <c r="G443">
        <f t="shared" si="42"/>
        <v>3.6341824800477464E-2</v>
      </c>
      <c r="H443">
        <f t="shared" si="43"/>
        <v>2.1479065918762065E-2</v>
      </c>
      <c r="I443">
        <f t="shared" si="44"/>
        <v>5.7820890719239529E-2</v>
      </c>
    </row>
    <row r="444" spans="2:9" x14ac:dyDescent="0.3">
      <c r="B444">
        <v>4.32</v>
      </c>
      <c r="C444">
        <f t="shared" si="45"/>
        <v>2.2519533289148932E-2</v>
      </c>
      <c r="D444">
        <f t="shared" si="46"/>
        <v>0.17931897048299722</v>
      </c>
      <c r="E444">
        <f t="shared" si="47"/>
        <v>-2.4312722993978904</v>
      </c>
      <c r="F444">
        <f t="shared" si="48"/>
        <v>-1.2156361496989452</v>
      </c>
      <c r="G444">
        <f t="shared" si="42"/>
        <v>3.2155293175082027E-2</v>
      </c>
      <c r="H444">
        <f t="shared" si="43"/>
        <v>2.5356468978054346E-2</v>
      </c>
      <c r="I444">
        <f t="shared" si="44"/>
        <v>5.7511762153136373E-2</v>
      </c>
    </row>
    <row r="445" spans="2:9" x14ac:dyDescent="0.3">
      <c r="B445">
        <v>4.33</v>
      </c>
      <c r="C445">
        <f t="shared" si="45"/>
        <v>2.4191159379008977E-2</v>
      </c>
      <c r="D445">
        <f t="shared" si="46"/>
        <v>0.16716260898600802</v>
      </c>
      <c r="E445">
        <f t="shared" si="47"/>
        <v>-2.5862785468869056</v>
      </c>
      <c r="F445">
        <f t="shared" si="48"/>
        <v>-1.2931392734434528</v>
      </c>
      <c r="G445">
        <f t="shared" si="42"/>
        <v>2.7943337843009008E-2</v>
      </c>
      <c r="H445">
        <f t="shared" si="43"/>
        <v>2.9260609605030703E-2</v>
      </c>
      <c r="I445">
        <f t="shared" si="44"/>
        <v>5.7203947448039708E-2</v>
      </c>
    </row>
    <row r="446" spans="2:9" x14ac:dyDescent="0.3">
      <c r="B446">
        <v>4.34</v>
      </c>
      <c r="C446">
        <f t="shared" si="45"/>
        <v>2.5733471541524684E-2</v>
      </c>
      <c r="D446">
        <f t="shared" si="46"/>
        <v>0.15423121625157377</v>
      </c>
      <c r="E446">
        <f t="shared" si="47"/>
        <v>-2.7275783704040419</v>
      </c>
      <c r="F446">
        <f t="shared" si="48"/>
        <v>-1.363789185202021</v>
      </c>
      <c r="G446">
        <f t="shared" si="42"/>
        <v>2.3787268066439712E-2</v>
      </c>
      <c r="H446">
        <f t="shared" si="43"/>
        <v>3.3110577878923034E-2</v>
      </c>
      <c r="I446">
        <f t="shared" si="44"/>
        <v>5.6897845945362749E-2</v>
      </c>
    </row>
    <row r="447" spans="2:9" x14ac:dyDescent="0.3">
      <c r="B447">
        <v>4.3500000000000005</v>
      </c>
      <c r="C447">
        <f t="shared" si="45"/>
        <v>2.7139404785520304E-2</v>
      </c>
      <c r="D447">
        <f t="shared" si="46"/>
        <v>0.14059332439955263</v>
      </c>
      <c r="E447">
        <f t="shared" si="47"/>
        <v>-2.854533802951583</v>
      </c>
      <c r="F447">
        <f t="shared" si="48"/>
        <v>-1.4272669014757915</v>
      </c>
      <c r="G447">
        <f t="shared" si="42"/>
        <v>1.9766482865717843E-2</v>
      </c>
      <c r="H447">
        <f t="shared" si="43"/>
        <v>3.6827364605616114E-2</v>
      </c>
      <c r="I447">
        <f t="shared" si="44"/>
        <v>5.6593847471333961E-2</v>
      </c>
    </row>
    <row r="448" spans="2:9" x14ac:dyDescent="0.3">
      <c r="B448">
        <v>4.3600000000000003</v>
      </c>
      <c r="C448">
        <f t="shared" si="45"/>
        <v>2.8402611339368229E-2</v>
      </c>
      <c r="D448">
        <f t="shared" si="46"/>
        <v>0.12632065538479503</v>
      </c>
      <c r="E448">
        <f t="shared" si="47"/>
        <v>-2.966581789321618</v>
      </c>
      <c r="F448">
        <f t="shared" si="48"/>
        <v>-1.483290894660809</v>
      </c>
      <c r="G448">
        <f t="shared" si="42"/>
        <v>1.5956907976844147E-2</v>
      </c>
      <c r="H448">
        <f t="shared" si="43"/>
        <v>4.0335416544760437E-2</v>
      </c>
      <c r="I448">
        <f t="shared" si="44"/>
        <v>5.6292324521604584E-2</v>
      </c>
    </row>
    <row r="449" spans="2:9" x14ac:dyDescent="0.3">
      <c r="B449">
        <v>4.37</v>
      </c>
      <c r="C449">
        <f t="shared" si="45"/>
        <v>2.9517488803750078E-2</v>
      </c>
      <c r="D449">
        <f t="shared" si="46"/>
        <v>0.11148774643818726</v>
      </c>
      <c r="E449">
        <f t="shared" si="47"/>
        <v>-3.063236626813195</v>
      </c>
      <c r="F449">
        <f t="shared" si="48"/>
        <v>-1.5316183134065975</v>
      </c>
      <c r="G449">
        <f t="shared" si="42"/>
        <v>1.2429517605865538E-2</v>
      </c>
      <c r="H449">
        <f t="shared" si="43"/>
        <v>4.3564107263975561E-2</v>
      </c>
      <c r="I449">
        <f t="shared" si="44"/>
        <v>5.5993624869841101E-2</v>
      </c>
    </row>
    <row r="450" spans="2:9" x14ac:dyDescent="0.3">
      <c r="B450">
        <v>4.38</v>
      </c>
      <c r="C450">
        <f t="shared" si="45"/>
        <v>3.0479204436791273E-2</v>
      </c>
      <c r="D450">
        <f t="shared" si="46"/>
        <v>9.6171563304121618E-2</v>
      </c>
      <c r="E450">
        <f t="shared" si="47"/>
        <v>-3.1440920069832488</v>
      </c>
      <c r="F450">
        <f t="shared" si="48"/>
        <v>-1.5720460034916244</v>
      </c>
      <c r="G450">
        <f t="shared" si="42"/>
        <v>9.2489695883586718E-3</v>
      </c>
      <c r="H450">
        <f t="shared" si="43"/>
        <v>4.6449095154985839E-2</v>
      </c>
      <c r="I450">
        <f t="shared" si="44"/>
        <v>5.5698064743344509E-2</v>
      </c>
    </row>
    <row r="451" spans="2:9" x14ac:dyDescent="0.3">
      <c r="B451">
        <v>4.3899999999999997</v>
      </c>
      <c r="C451">
        <f t="shared" si="45"/>
        <v>3.128371546948331E-2</v>
      </c>
      <c r="D451">
        <f t="shared" si="46"/>
        <v>8.0451103269205709E-2</v>
      </c>
      <c r="E451">
        <f t="shared" si="47"/>
        <v>-3.2088226502175368</v>
      </c>
      <c r="F451">
        <f t="shared" si="48"/>
        <v>-1.6044113251087684</v>
      </c>
      <c r="G451">
        <f t="shared" si="42"/>
        <v>6.4723800172324019E-3</v>
      </c>
      <c r="H451">
        <f t="shared" si="43"/>
        <v>4.8933542678779467E-2</v>
      </c>
      <c r="I451">
        <f t="shared" si="44"/>
        <v>5.5405922696011869E-2</v>
      </c>
    </row>
    <row r="452" spans="2:9" x14ac:dyDescent="0.3">
      <c r="B452">
        <v>4.4000000000000004</v>
      </c>
      <c r="C452">
        <f t="shared" si="45"/>
        <v>3.1927785369664521E-2</v>
      </c>
      <c r="D452">
        <f t="shared" si="46"/>
        <v>6.440699001811695E-2</v>
      </c>
      <c r="E452">
        <f t="shared" si="47"/>
        <v>-3.2571855269845691</v>
      </c>
      <c r="F452">
        <f t="shared" si="48"/>
        <v>-1.6285927634922845</v>
      </c>
      <c r="G452">
        <f t="shared" si="42"/>
        <v>4.1482603631938161E-3</v>
      </c>
      <c r="H452">
        <f t="shared" si="43"/>
        <v>5.0969173930568192E-2</v>
      </c>
      <c r="I452">
        <f t="shared" si="44"/>
        <v>5.5117434293762008E-2</v>
      </c>
    </row>
    <row r="453" spans="2:9" x14ac:dyDescent="0.3">
      <c r="B453">
        <v>4.41</v>
      </c>
      <c r="C453">
        <f t="shared" si="45"/>
        <v>3.2408995993496455E-2</v>
      </c>
      <c r="D453">
        <f t="shared" si="46"/>
        <v>4.8121062383194455E-2</v>
      </c>
      <c r="E453">
        <f t="shared" si="47"/>
        <v>-3.2890206617328399</v>
      </c>
      <c r="F453">
        <f t="shared" si="48"/>
        <v>-1.64451033086642</v>
      </c>
      <c r="G453">
        <f t="shared" si="42"/>
        <v>2.3156366448872923E-3</v>
      </c>
      <c r="H453">
        <f t="shared" si="43"/>
        <v>5.251715106532346E-2</v>
      </c>
      <c r="I453">
        <f t="shared" si="44"/>
        <v>5.4832787710210752E-2</v>
      </c>
    </row>
    <row r="454" spans="2:9" x14ac:dyDescent="0.3">
      <c r="B454">
        <v>4.42</v>
      </c>
      <c r="C454">
        <f t="shared" si="45"/>
        <v>3.2725755584241754E-2</v>
      </c>
      <c r="D454">
        <f t="shared" si="46"/>
        <v>3.1675959074530607E-2</v>
      </c>
      <c r="E454">
        <f t="shared" si="47"/>
        <v>-3.3042515174987064</v>
      </c>
      <c r="F454">
        <f t="shared" si="48"/>
        <v>-1.6521257587493532</v>
      </c>
      <c r="G454">
        <f t="shared" si="42"/>
        <v>1.003366383291338E-3</v>
      </c>
      <c r="H454">
        <f t="shared" si="43"/>
        <v>5.354875392797652E-2</v>
      </c>
      <c r="I454">
        <f t="shared" si="44"/>
        <v>5.4552120311267854E-2</v>
      </c>
    </row>
    <row r="455" spans="2:9" x14ac:dyDescent="0.3">
      <c r="B455">
        <v>4.43</v>
      </c>
      <c r="C455">
        <f t="shared" si="45"/>
        <v>3.2877302599112125E-2</v>
      </c>
      <c r="D455">
        <f t="shared" si="46"/>
        <v>1.5154701487037427E-2</v>
      </c>
      <c r="E455">
        <f t="shared" si="47"/>
        <v>-3.3028849613982496</v>
      </c>
      <c r="F455">
        <f t="shared" si="48"/>
        <v>-1.6514424806991248</v>
      </c>
      <c r="G455">
        <f t="shared" si="42"/>
        <v>2.2966497716121441E-4</v>
      </c>
      <c r="H455">
        <f t="shared" si="43"/>
        <v>5.4045851309679246E-2</v>
      </c>
      <c r="I455">
        <f t="shared" si="44"/>
        <v>5.4275516286840464E-2</v>
      </c>
    </row>
    <row r="456" spans="2:9" x14ac:dyDescent="0.3">
      <c r="B456">
        <v>4.4400000000000004</v>
      </c>
      <c r="C456">
        <f t="shared" si="45"/>
        <v>3.2863705365912578E-2</v>
      </c>
      <c r="D456">
        <f t="shared" si="46"/>
        <v>-1.3597233199549343E-3</v>
      </c>
      <c r="E456">
        <f t="shared" si="47"/>
        <v>-3.285010813271303</v>
      </c>
      <c r="F456">
        <f t="shared" si="48"/>
        <v>-1.6425054066356515</v>
      </c>
      <c r="G456">
        <f t="shared" si="42"/>
        <v>1.8488475068292685E-6</v>
      </c>
      <c r="H456">
        <f t="shared" si="43"/>
        <v>5.4001156518875555E-2</v>
      </c>
      <c r="I456">
        <f t="shared" si="44"/>
        <v>5.4003005366382383E-2</v>
      </c>
    </row>
    <row r="457" spans="2:9" x14ac:dyDescent="0.3">
      <c r="B457">
        <v>4.45</v>
      </c>
      <c r="C457">
        <f t="shared" si="45"/>
        <v>3.2685857592049471E-2</v>
      </c>
      <c r="D457">
        <f t="shared" si="46"/>
        <v>-1.7784777386311099E-2</v>
      </c>
      <c r="E457">
        <f t="shared" si="47"/>
        <v>-3.2508009818186361</v>
      </c>
      <c r="F457">
        <f t="shared" si="48"/>
        <v>-1.625400490909318</v>
      </c>
      <c r="G457">
        <f t="shared" si="42"/>
        <v>3.1629830668064265E-4</v>
      </c>
      <c r="H457">
        <f t="shared" si="43"/>
        <v>5.3418264326386904E-2</v>
      </c>
      <c r="I457">
        <f t="shared" si="44"/>
        <v>5.3734562633067549E-2</v>
      </c>
    </row>
    <row r="458" spans="2:9" x14ac:dyDescent="0.3">
      <c r="B458">
        <v>4.46</v>
      </c>
      <c r="C458">
        <f t="shared" si="45"/>
        <v>3.2345469769095442E-2</v>
      </c>
      <c r="D458">
        <f t="shared" si="46"/>
        <v>-3.4038782295403934E-2</v>
      </c>
      <c r="E458">
        <f t="shared" si="47"/>
        <v>-3.2005081946141405</v>
      </c>
      <c r="F458">
        <f t="shared" si="48"/>
        <v>-1.6002540973070702</v>
      </c>
      <c r="G458">
        <f t="shared" si="42"/>
        <v>1.1586387001539043E-3</v>
      </c>
      <c r="H458">
        <f t="shared" si="43"/>
        <v>5.2311470729173352E-2</v>
      </c>
      <c r="I458">
        <f t="shared" si="44"/>
        <v>5.3470109429327256E-2</v>
      </c>
    </row>
    <row r="459" spans="2:9" x14ac:dyDescent="0.3">
      <c r="B459">
        <v>4.47</v>
      </c>
      <c r="C459">
        <f t="shared" si="45"/>
        <v>3.1845056536410711E-2</v>
      </c>
      <c r="D459">
        <f t="shared" si="46"/>
        <v>-5.0041323268474297E-2</v>
      </c>
      <c r="E459">
        <f t="shared" si="47"/>
        <v>-3.1344643303725968</v>
      </c>
      <c r="F459">
        <f t="shared" si="48"/>
        <v>-1.5672321651862984</v>
      </c>
      <c r="G459">
        <f t="shared" si="42"/>
        <v>2.5041340344599469E-3</v>
      </c>
      <c r="H459">
        <f t="shared" si="43"/>
        <v>5.0705381290359723E-2</v>
      </c>
      <c r="I459">
        <f t="shared" si="44"/>
        <v>5.320951532481967E-2</v>
      </c>
    </row>
    <row r="460" spans="2:9" x14ac:dyDescent="0.3">
      <c r="B460">
        <v>4.4800000000000004</v>
      </c>
      <c r="C460">
        <f t="shared" si="45"/>
        <v>3.1187920087207284E-2</v>
      </c>
      <c r="D460">
        <f t="shared" si="46"/>
        <v>-6.5713644920338335E-2</v>
      </c>
      <c r="E460">
        <f t="shared" si="47"/>
        <v>-3.0530783638003904</v>
      </c>
      <c r="F460">
        <f t="shared" si="48"/>
        <v>-1.5265391819001952</v>
      </c>
      <c r="G460">
        <f t="shared" si="42"/>
        <v>4.3182831287163085E-3</v>
      </c>
      <c r="H460">
        <f t="shared" si="43"/>
        <v>4.863431796830138E-2</v>
      </c>
      <c r="I460">
        <f t="shared" si="44"/>
        <v>5.2952601097017687E-2</v>
      </c>
    </row>
    <row r="461" spans="2:9" x14ac:dyDescent="0.3">
      <c r="B461">
        <v>4.49</v>
      </c>
      <c r="C461">
        <f t="shared" si="45"/>
        <v>3.0378129719813903E-2</v>
      </c>
      <c r="D461">
        <f t="shared" si="46"/>
        <v>-8.0979036739339955E-2</v>
      </c>
      <c r="E461">
        <f t="shared" si="47"/>
        <v>-2.9568339352420501</v>
      </c>
      <c r="F461">
        <f t="shared" si="48"/>
        <v>-1.478416967621025</v>
      </c>
      <c r="G461">
        <f t="shared" ref="G461:G512" si="49">(1/2)*$C$3*D461^2</f>
        <v>6.5576043912313701E-3</v>
      </c>
      <c r="H461">
        <f t="shared" ref="H461:H512" si="50">(1/2)*$C$4*C461^2</f>
        <v>4.6141538263692036E-2</v>
      </c>
      <c r="I461">
        <f t="shared" ref="I461:I512" si="51">G461+H461</f>
        <v>5.2699142654923405E-2</v>
      </c>
    </row>
    <row r="462" spans="2:9" x14ac:dyDescent="0.3">
      <c r="B462">
        <v>4.5</v>
      </c>
      <c r="C462">
        <f t="shared" ref="C462:C512" si="52">C461+D462*(B462-B461)</f>
        <v>2.9420497655658424E-2</v>
      </c>
      <c r="D462">
        <f t="shared" ref="D462:D512" si="53">D461+F461*(B462-B461)</f>
        <v>-9.576320641554989E-2</v>
      </c>
      <c r="E462">
        <f t="shared" ref="E462:E512" si="54">-$C$4*C462-(D462*$C$6)</f>
        <v>-2.8462865591502924</v>
      </c>
      <c r="F462">
        <f t="shared" ref="F462:F512" si="55">E462/$C$3</f>
        <v>-1.4231432795751462</v>
      </c>
      <c r="G462">
        <f t="shared" si="49"/>
        <v>9.1705917029872158E-3</v>
      </c>
      <c r="H462">
        <f t="shared" si="50"/>
        <v>4.3278284115330141E-2</v>
      </c>
      <c r="I462">
        <f t="shared" si="51"/>
        <v>5.2448875818317357E-2</v>
      </c>
    </row>
    <row r="463" spans="2:9" x14ac:dyDescent="0.3">
      <c r="B463">
        <v>4.51</v>
      </c>
      <c r="C463">
        <f t="shared" si="52"/>
        <v>2.8320551263545435E-2</v>
      </c>
      <c r="D463">
        <f t="shared" si="53"/>
        <v>-0.10999463921130105</v>
      </c>
      <c r="E463">
        <f t="shared" si="54"/>
        <v>-2.7220604871432421</v>
      </c>
      <c r="F463">
        <f t="shared" si="55"/>
        <v>-1.3610302435716211</v>
      </c>
      <c r="G463">
        <f t="shared" si="49"/>
        <v>1.2098820655224286E-2</v>
      </c>
      <c r="H463">
        <f t="shared" si="50"/>
        <v>4.0102681193555242E-2</v>
      </c>
      <c r="I463">
        <f t="shared" si="51"/>
        <v>5.220150184877953E-2</v>
      </c>
    </row>
    <row r="464" spans="2:9" x14ac:dyDescent="0.3">
      <c r="B464">
        <v>4.5200000000000005</v>
      </c>
      <c r="C464">
        <f t="shared" si="52"/>
        <v>2.7084501847075171E-2</v>
      </c>
      <c r="D464">
        <f t="shared" si="53"/>
        <v>-0.12360494164701818</v>
      </c>
      <c r="E464">
        <f t="shared" si="54"/>
        <v>-2.5848452430604985</v>
      </c>
      <c r="F464">
        <f t="shared" si="55"/>
        <v>-1.2924226215302492</v>
      </c>
      <c r="G464">
        <f t="shared" si="49"/>
        <v>1.5278181599562771E-2</v>
      </c>
      <c r="H464">
        <f t="shared" si="50"/>
        <v>3.6678512015210919E-2</v>
      </c>
      <c r="I464">
        <f t="shared" si="51"/>
        <v>5.1956693614773689E-2</v>
      </c>
    </row>
    <row r="465" spans="2:9" x14ac:dyDescent="0.3">
      <c r="B465">
        <v>4.53</v>
      </c>
      <c r="C465">
        <f t="shared" si="52"/>
        <v>2.5719210168451995E-2</v>
      </c>
      <c r="D465">
        <f t="shared" si="53"/>
        <v>-0.13652916786232039</v>
      </c>
      <c r="E465">
        <f t="shared" si="54"/>
        <v>-2.4353918489828792</v>
      </c>
      <c r="F465">
        <f t="shared" si="55"/>
        <v>-1.2176959244914396</v>
      </c>
      <c r="G465">
        <f t="shared" si="49"/>
        <v>1.8640213677177657E-2</v>
      </c>
      <c r="H465">
        <f t="shared" si="50"/>
        <v>3.3073888584450227E-2</v>
      </c>
      <c r="I465">
        <f t="shared" si="51"/>
        <v>5.1714102261627884E-2</v>
      </c>
    </row>
    <row r="466" spans="2:9" x14ac:dyDescent="0.3">
      <c r="B466">
        <v>4.54</v>
      </c>
      <c r="C466">
        <f t="shared" si="52"/>
        <v>2.4232148897379679E-2</v>
      </c>
      <c r="D466">
        <f t="shared" si="53"/>
        <v>-0.14870612710723452</v>
      </c>
      <c r="E466">
        <f t="shared" si="54"/>
        <v>-2.2745087626307336</v>
      </c>
      <c r="F466">
        <f t="shared" si="55"/>
        <v>-1.1372543813153668</v>
      </c>
      <c r="G466">
        <f t="shared" si="49"/>
        <v>2.2113512239232989E-2</v>
      </c>
      <c r="H466">
        <f t="shared" si="50"/>
        <v>2.9359852009238963E-2</v>
      </c>
      <c r="I466">
        <f t="shared" si="51"/>
        <v>5.1473364248471952E-2</v>
      </c>
    </row>
    <row r="467" spans="2:9" x14ac:dyDescent="0.3">
      <c r="B467">
        <v>4.55</v>
      </c>
      <c r="C467">
        <f t="shared" si="52"/>
        <v>2.2631362188175835E-2</v>
      </c>
      <c r="D467">
        <f t="shared" si="53"/>
        <v>-0.16007867092038794</v>
      </c>
      <c r="E467">
        <f t="shared" si="54"/>
        <v>-2.1030575478971953</v>
      </c>
      <c r="F467">
        <f t="shared" si="55"/>
        <v>-1.0515287739485977</v>
      </c>
      <c r="G467">
        <f t="shared" si="49"/>
        <v>2.5625180883637855E-2</v>
      </c>
      <c r="H467">
        <f t="shared" si="50"/>
        <v>2.5608927724619743E-2</v>
      </c>
      <c r="I467">
        <f t="shared" si="51"/>
        <v>5.1234108608257597E-2</v>
      </c>
    </row>
    <row r="468" spans="2:9" x14ac:dyDescent="0.3">
      <c r="B468">
        <v>4.5600000000000005</v>
      </c>
      <c r="C468">
        <f t="shared" si="52"/>
        <v>2.0925422601576975E-2</v>
      </c>
      <c r="D468">
        <f t="shared" si="53"/>
        <v>-0.17059395865987462</v>
      </c>
      <c r="E468">
        <f t="shared" si="54"/>
        <v>-1.9219483014978229</v>
      </c>
      <c r="F468">
        <f t="shared" si="55"/>
        <v>-0.96097415074891146</v>
      </c>
      <c r="G468">
        <f t="shared" si="49"/>
        <v>2.910229873124701E-2</v>
      </c>
      <c r="H468">
        <f t="shared" si="50"/>
        <v>2.1893665552729424E-2</v>
      </c>
      <c r="I468">
        <f t="shared" si="51"/>
        <v>5.099596428397643E-2</v>
      </c>
    </row>
    <row r="469" spans="2:9" x14ac:dyDescent="0.3">
      <c r="B469">
        <v>4.57</v>
      </c>
      <c r="C469">
        <f t="shared" si="52"/>
        <v>1.9123385599903377E-2</v>
      </c>
      <c r="D469">
        <f t="shared" si="53"/>
        <v>-0.18020370016736353</v>
      </c>
      <c r="E469">
        <f t="shared" si="54"/>
        <v>-1.7321348598229742</v>
      </c>
      <c r="F469">
        <f t="shared" si="55"/>
        <v>-0.86606742991148711</v>
      </c>
      <c r="G469">
        <f t="shared" si="49"/>
        <v>3.2473373554009054E-2</v>
      </c>
      <c r="H469">
        <f t="shared" si="50"/>
        <v>1.8285193840129593E-2</v>
      </c>
      <c r="I469">
        <f t="shared" si="51"/>
        <v>5.0758567394138643E-2</v>
      </c>
    </row>
    <row r="470" spans="2:9" x14ac:dyDescent="0.3">
      <c r="B470">
        <v>4.58</v>
      </c>
      <c r="C470">
        <f t="shared" si="52"/>
        <v>1.7234741855238635E-2</v>
      </c>
      <c r="D470">
        <f t="shared" si="53"/>
        <v>-0.18886437446647822</v>
      </c>
      <c r="E470">
        <f t="shared" si="54"/>
        <v>-1.5346098110573854</v>
      </c>
      <c r="F470">
        <f t="shared" si="55"/>
        <v>-0.76730490552869268</v>
      </c>
      <c r="G470">
        <f t="shared" si="49"/>
        <v>3.5669751942614111E-2</v>
      </c>
      <c r="H470">
        <f t="shared" si="50"/>
        <v>1.4851816340835723E-2</v>
      </c>
      <c r="I470">
        <f t="shared" si="51"/>
        <v>5.0521568283449836E-2</v>
      </c>
    </row>
    <row r="471" spans="2:9" x14ac:dyDescent="0.3">
      <c r="B471">
        <v>4.59</v>
      </c>
      <c r="C471">
        <f t="shared" si="52"/>
        <v>1.5269367620021027E-2</v>
      </c>
      <c r="D471">
        <f t="shared" si="53"/>
        <v>-0.19653742352176498</v>
      </c>
      <c r="E471">
        <f t="shared" si="54"/>
        <v>-1.3303993384803376</v>
      </c>
      <c r="F471">
        <f t="shared" si="55"/>
        <v>-0.66519966924016882</v>
      </c>
      <c r="G471">
        <f t="shared" si="49"/>
        <v>3.8626958844573622E-2</v>
      </c>
      <c r="H471">
        <f t="shared" si="50"/>
        <v>1.1657679375767329E-2</v>
      </c>
      <c r="I471">
        <f t="shared" si="51"/>
        <v>5.0284638220340953E-2</v>
      </c>
    </row>
    <row r="472" spans="2:9" x14ac:dyDescent="0.3">
      <c r="B472">
        <v>4.6000000000000005</v>
      </c>
      <c r="C472">
        <f t="shared" si="52"/>
        <v>1.3237473417879219E-2</v>
      </c>
      <c r="D472">
        <f t="shared" si="53"/>
        <v>-0.20318942021416711</v>
      </c>
      <c r="E472">
        <f t="shared" si="54"/>
        <v>-1.1205579215737549</v>
      </c>
      <c r="F472">
        <f t="shared" si="55"/>
        <v>-0.56027896078687744</v>
      </c>
      <c r="G472">
        <f t="shared" si="49"/>
        <v>4.1285940486969382E-2</v>
      </c>
      <c r="H472">
        <f t="shared" si="50"/>
        <v>8.7615351244529471E-3</v>
      </c>
      <c r="I472">
        <f t="shared" si="51"/>
        <v>5.004747561142233E-2</v>
      </c>
    </row>
    <row r="473" spans="2:9" x14ac:dyDescent="0.3">
      <c r="B473">
        <v>4.6100000000000003</v>
      </c>
      <c r="C473">
        <f t="shared" si="52"/>
        <v>1.1149551319658906E-2</v>
      </c>
      <c r="D473">
        <f t="shared" si="53"/>
        <v>-0.20879220982203578</v>
      </c>
      <c r="E473">
        <f t="shared" si="54"/>
        <v>-0.90616292214385474</v>
      </c>
      <c r="F473">
        <f t="shared" si="55"/>
        <v>-0.45308146107192737</v>
      </c>
      <c r="G473">
        <f t="shared" si="49"/>
        <v>4.3594186882369011E-2</v>
      </c>
      <c r="H473">
        <f t="shared" si="50"/>
        <v>6.2156247314853821E-3</v>
      </c>
      <c r="I473">
        <f t="shared" si="51"/>
        <v>4.9809811613854393E-2</v>
      </c>
    </row>
    <row r="474" spans="2:9" x14ac:dyDescent="0.3">
      <c r="B474">
        <v>4.62</v>
      </c>
      <c r="C474">
        <f t="shared" si="52"/>
        <v>9.0163210753314016E-3</v>
      </c>
      <c r="D474">
        <f t="shared" si="53"/>
        <v>-0.21332302443275494</v>
      </c>
      <c r="E474">
        <f t="shared" si="54"/>
        <v>-0.68830908310038519</v>
      </c>
      <c r="F474">
        <f t="shared" si="55"/>
        <v>-0.34415454155019259</v>
      </c>
      <c r="G474">
        <f t="shared" si="49"/>
        <v>4.5506712753137765E-2</v>
      </c>
      <c r="H474">
        <f t="shared" si="50"/>
        <v>4.0647022866732605E-3</v>
      </c>
      <c r="I474">
        <f t="shared" si="51"/>
        <v>4.9571415039811023E-2</v>
      </c>
    </row>
    <row r="475" spans="2:9" x14ac:dyDescent="0.3">
      <c r="B475">
        <v>4.63</v>
      </c>
      <c r="C475">
        <f t="shared" si="52"/>
        <v>6.8486753768488805E-3</v>
      </c>
      <c r="D475">
        <f t="shared" si="53"/>
        <v>-0.21676456984825679</v>
      </c>
      <c r="E475">
        <f t="shared" si="54"/>
        <v>-0.4681029678366313</v>
      </c>
      <c r="F475">
        <f t="shared" si="55"/>
        <v>-0.23405148391831565</v>
      </c>
      <c r="G475">
        <f t="shared" si="49"/>
        <v>4.6986878741499795E-2</v>
      </c>
      <c r="H475">
        <f t="shared" si="50"/>
        <v>2.3452177208728078E-3</v>
      </c>
      <c r="I475">
        <f t="shared" si="51"/>
        <v>4.9332096462372604E-2</v>
      </c>
    </row>
    <row r="476" spans="2:9" x14ac:dyDescent="0.3">
      <c r="B476">
        <v>4.6399999999999997</v>
      </c>
      <c r="C476">
        <f t="shared" si="52"/>
        <v>4.6576245299745286E-3</v>
      </c>
      <c r="D476">
        <f t="shared" si="53"/>
        <v>-0.21910508468743989</v>
      </c>
      <c r="E476">
        <f t="shared" si="54"/>
        <v>-0.246657368310013</v>
      </c>
      <c r="F476">
        <f t="shared" si="55"/>
        <v>-0.1233286841550065</v>
      </c>
      <c r="G476">
        <f t="shared" si="49"/>
        <v>4.8007038135890204E-2</v>
      </c>
      <c r="H476">
        <f t="shared" si="50"/>
        <v>1.0846733131110225E-3</v>
      </c>
      <c r="I476">
        <f t="shared" si="51"/>
        <v>4.9091711449001228E-2</v>
      </c>
    </row>
    <row r="477" spans="2:9" x14ac:dyDescent="0.3">
      <c r="B477">
        <v>4.6500000000000004</v>
      </c>
      <c r="C477">
        <f t="shared" si="52"/>
        <v>2.4542408146844795E-3</v>
      </c>
      <c r="D477">
        <f t="shared" si="53"/>
        <v>-0.22033837152899002</v>
      </c>
      <c r="E477">
        <f t="shared" si="54"/>
        <v>-2.508570993945794E-2</v>
      </c>
      <c r="F477">
        <f t="shared" si="55"/>
        <v>-1.254285496972897E-2</v>
      </c>
      <c r="G477">
        <f t="shared" si="49"/>
        <v>4.8548997968047243E-2</v>
      </c>
      <c r="H477">
        <f t="shared" si="50"/>
        <v>3.0116489882315689E-4</v>
      </c>
      <c r="I477">
        <f t="shared" si="51"/>
        <v>4.8850162866870397E-2</v>
      </c>
    </row>
    <row r="478" spans="2:9" x14ac:dyDescent="0.3">
      <c r="B478">
        <v>4.66</v>
      </c>
      <c r="C478">
        <f t="shared" si="52"/>
        <v>2.4960281389765308E-4</v>
      </c>
      <c r="D478">
        <f t="shared" si="53"/>
        <v>-0.22046380007868732</v>
      </c>
      <c r="E478">
        <f t="shared" si="54"/>
        <v>0.19550351868892202</v>
      </c>
      <c r="F478">
        <f t="shared" si="55"/>
        <v>9.7751759344461009E-2</v>
      </c>
      <c r="G478">
        <f t="shared" si="49"/>
        <v>4.8604287145135414E-2</v>
      </c>
      <c r="H478">
        <f t="shared" si="50"/>
        <v>3.1150782352813221E-6</v>
      </c>
      <c r="I478">
        <f t="shared" si="51"/>
        <v>4.8607402223370698E-2</v>
      </c>
    </row>
    <row r="479" spans="2:9" x14ac:dyDescent="0.3">
      <c r="B479">
        <v>4.67</v>
      </c>
      <c r="C479">
        <f t="shared" si="52"/>
        <v>-1.9452600109547274E-3</v>
      </c>
      <c r="D479">
        <f t="shared" si="53"/>
        <v>-0.21948628248524274</v>
      </c>
      <c r="E479">
        <f t="shared" si="54"/>
        <v>0.41401228358071551</v>
      </c>
      <c r="F479">
        <f t="shared" si="55"/>
        <v>0.20700614179035776</v>
      </c>
      <c r="G479">
        <f t="shared" si="49"/>
        <v>4.8174228199191774E-2</v>
      </c>
      <c r="H479">
        <f t="shared" si="50"/>
        <v>1.8920182551097932E-4</v>
      </c>
      <c r="I479">
        <f t="shared" si="51"/>
        <v>4.8363430024702753E-2</v>
      </c>
    </row>
    <row r="480" spans="2:9" x14ac:dyDescent="0.3">
      <c r="B480">
        <v>4.68</v>
      </c>
      <c r="C480">
        <f t="shared" si="52"/>
        <v>-4.1194222216280729E-3</v>
      </c>
      <c r="D480">
        <f t="shared" si="53"/>
        <v>-0.21741622106733921</v>
      </c>
      <c r="E480">
        <f t="shared" si="54"/>
        <v>0.62935844323014645</v>
      </c>
      <c r="F480">
        <f t="shared" si="55"/>
        <v>0.31467922161507322</v>
      </c>
      <c r="G480">
        <f t="shared" si="49"/>
        <v>4.7269813183202114E-2</v>
      </c>
      <c r="H480">
        <f t="shared" si="50"/>
        <v>8.4848197200215845E-4</v>
      </c>
      <c r="I480">
        <f t="shared" si="51"/>
        <v>4.8118295155204271E-2</v>
      </c>
    </row>
    <row r="481" spans="2:9" x14ac:dyDescent="0.3">
      <c r="B481">
        <v>4.6900000000000004</v>
      </c>
      <c r="C481">
        <f t="shared" si="52"/>
        <v>-6.2621165101401002E-3</v>
      </c>
      <c r="D481">
        <f t="shared" si="53"/>
        <v>-0.21426942885118827</v>
      </c>
      <c r="E481">
        <f t="shared" si="54"/>
        <v>0.84048107986519827</v>
      </c>
      <c r="F481">
        <f t="shared" si="55"/>
        <v>0.42024053993259913</v>
      </c>
      <c r="G481">
        <f t="shared" si="49"/>
        <v>4.5911388140214435E-2</v>
      </c>
      <c r="H481">
        <f t="shared" si="50"/>
        <v>1.9607051593284615E-3</v>
      </c>
      <c r="I481">
        <f t="shared" si="51"/>
        <v>4.7872093299542895E-2</v>
      </c>
    </row>
    <row r="482" spans="2:9" x14ac:dyDescent="0.3">
      <c r="B482">
        <v>4.7</v>
      </c>
      <c r="C482">
        <f t="shared" si="52"/>
        <v>-8.362786744658679E-3</v>
      </c>
      <c r="D482">
        <f t="shared" si="53"/>
        <v>-0.21006702345186237</v>
      </c>
      <c r="E482">
        <f t="shared" si="54"/>
        <v>1.0463456979177304</v>
      </c>
      <c r="F482">
        <f t="shared" si="55"/>
        <v>0.52317284895886518</v>
      </c>
      <c r="G482">
        <f t="shared" si="49"/>
        <v>4.4128154341925296E-2</v>
      </c>
      <c r="H482">
        <f t="shared" si="50"/>
        <v>3.4968101068319451E-3</v>
      </c>
      <c r="I482">
        <f t="shared" si="51"/>
        <v>4.7624964448757238E-2</v>
      </c>
    </row>
    <row r="483" spans="2:9" x14ac:dyDescent="0.3">
      <c r="B483">
        <v>4.71</v>
      </c>
      <c r="C483">
        <f t="shared" si="52"/>
        <v>-1.0411139694281374E-2</v>
      </c>
      <c r="D483">
        <f t="shared" si="53"/>
        <v>-0.20483529496227385</v>
      </c>
      <c r="E483">
        <f t="shared" si="54"/>
        <v>1.2459492643904111</v>
      </c>
      <c r="F483">
        <f t="shared" si="55"/>
        <v>0.62297463219520555</v>
      </c>
      <c r="G483">
        <f t="shared" si="49"/>
        <v>4.1957498062281731E-2</v>
      </c>
      <c r="H483">
        <f t="shared" si="50"/>
        <v>5.419591486692063E-3</v>
      </c>
      <c r="I483">
        <f t="shared" si="51"/>
        <v>4.7377089548973794E-2</v>
      </c>
    </row>
    <row r="484" spans="2:9" x14ac:dyDescent="0.3">
      <c r="B484">
        <v>4.72</v>
      </c>
      <c r="C484">
        <f t="shared" si="52"/>
        <v>-1.239719518068455E-2</v>
      </c>
      <c r="D484">
        <f t="shared" si="53"/>
        <v>-0.19860554864032193</v>
      </c>
      <c r="E484">
        <f t="shared" si="54"/>
        <v>1.438325066708777</v>
      </c>
      <c r="F484">
        <f t="shared" si="55"/>
        <v>0.71916253335438851</v>
      </c>
      <c r="G484">
        <f t="shared" si="49"/>
        <v>3.9444163950723282E-2</v>
      </c>
      <c r="H484">
        <f t="shared" si="50"/>
        <v>7.684522417399412E-3</v>
      </c>
      <c r="I484">
        <f t="shared" si="51"/>
        <v>4.7128686368122695E-2</v>
      </c>
    </row>
    <row r="485" spans="2:9" x14ac:dyDescent="0.3">
      <c r="B485">
        <v>4.7300000000000004</v>
      </c>
      <c r="C485">
        <f t="shared" si="52"/>
        <v>-1.4311334413752454E-2</v>
      </c>
      <c r="D485">
        <f t="shared" si="53"/>
        <v>-0.19141392330677756</v>
      </c>
      <c r="E485">
        <f t="shared" si="54"/>
        <v>1.622547364682023</v>
      </c>
      <c r="F485">
        <f t="shared" si="55"/>
        <v>0.81127368234101149</v>
      </c>
      <c r="G485">
        <f t="shared" si="49"/>
        <v>3.6639290035692919E-2</v>
      </c>
      <c r="H485">
        <f t="shared" si="50"/>
        <v>1.0240714635112766E-2</v>
      </c>
      <c r="I485">
        <f t="shared" si="51"/>
        <v>4.6880004670805685E-2</v>
      </c>
    </row>
    <row r="486" spans="2:9" x14ac:dyDescent="0.3">
      <c r="B486">
        <v>4.74</v>
      </c>
      <c r="C486">
        <f t="shared" si="52"/>
        <v>-1.6144346278586092E-2</v>
      </c>
      <c r="D486">
        <f t="shared" si="53"/>
        <v>-0.18330118648336763</v>
      </c>
      <c r="E486">
        <f t="shared" si="54"/>
        <v>1.7977358143419768</v>
      </c>
      <c r="F486">
        <f t="shared" si="55"/>
        <v>0.89886790717098841</v>
      </c>
      <c r="G486">
        <f t="shared" si="49"/>
        <v>3.3599324966210313E-2</v>
      </c>
      <c r="H486">
        <f t="shared" si="50"/>
        <v>1.3031995838144831E-2</v>
      </c>
      <c r="I486">
        <f t="shared" si="51"/>
        <v>4.6631320804355142E-2</v>
      </c>
    </row>
    <row r="487" spans="2:9" x14ac:dyDescent="0.3">
      <c r="B487">
        <v>4.75</v>
      </c>
      <c r="C487">
        <f t="shared" si="52"/>
        <v>-1.7887471352702633E-2</v>
      </c>
      <c r="D487">
        <f t="shared" si="53"/>
        <v>-0.17431250741165794</v>
      </c>
      <c r="E487">
        <f t="shared" si="54"/>
        <v>1.9630596426819213</v>
      </c>
      <c r="F487">
        <f t="shared" si="55"/>
        <v>0.98152982134096067</v>
      </c>
      <c r="G487">
        <f t="shared" si="49"/>
        <v>3.0384850240139302E-2</v>
      </c>
      <c r="H487">
        <f t="shared" si="50"/>
        <v>1.5998081569687871E-2</v>
      </c>
      <c r="I487">
        <f t="shared" si="51"/>
        <v>4.6382931809827173E-2</v>
      </c>
    </row>
    <row r="488" spans="2:9" x14ac:dyDescent="0.3">
      <c r="B488">
        <v>4.76</v>
      </c>
      <c r="C488">
        <f t="shared" si="52"/>
        <v>-1.9532443444685084E-2</v>
      </c>
      <c r="D488">
        <f t="shared" si="53"/>
        <v>-0.16449720919824853</v>
      </c>
      <c r="E488">
        <f t="shared" si="54"/>
        <v>2.117741553666757</v>
      </c>
      <c r="F488">
        <f t="shared" si="55"/>
        <v>1.0588707768333785</v>
      </c>
      <c r="G488">
        <f t="shared" si="49"/>
        <v>2.7059331834012341E-2</v>
      </c>
      <c r="H488">
        <f t="shared" si="50"/>
        <v>1.9075817345991064E-2</v>
      </c>
      <c r="I488">
        <f t="shared" si="51"/>
        <v>4.6135149180003401E-2</v>
      </c>
    </row>
    <row r="489" spans="2:9" x14ac:dyDescent="0.3">
      <c r="B489">
        <v>4.7700000000000005</v>
      </c>
      <c r="C489">
        <f t="shared" si="52"/>
        <v>-2.1071528458984329E-2</v>
      </c>
      <c r="D489">
        <f t="shared" si="53"/>
        <v>-0.15390850142991402</v>
      </c>
      <c r="E489">
        <f t="shared" si="54"/>
        <v>2.2610613473283467</v>
      </c>
      <c r="F489">
        <f t="shared" si="55"/>
        <v>1.1305306736641734</v>
      </c>
      <c r="G489">
        <f t="shared" si="49"/>
        <v>2.3687826812401846E-2</v>
      </c>
      <c r="H489">
        <f t="shared" si="50"/>
        <v>2.2200465579889323E-2</v>
      </c>
      <c r="I489">
        <f t="shared" si="51"/>
        <v>4.5888292392291169E-2</v>
      </c>
    </row>
    <row r="490" spans="2:9" x14ac:dyDescent="0.3">
      <c r="B490">
        <v>4.78</v>
      </c>
      <c r="C490">
        <f t="shared" si="52"/>
        <v>-2.2497560405917022E-2</v>
      </c>
      <c r="D490">
        <f t="shared" si="53"/>
        <v>-0.14260319469327254</v>
      </c>
      <c r="E490">
        <f t="shared" si="54"/>
        <v>2.3923592352849745</v>
      </c>
      <c r="F490">
        <f t="shared" si="55"/>
        <v>1.1961796176424873</v>
      </c>
      <c r="G490">
        <f t="shared" si="49"/>
        <v>2.0335671136727393E-2</v>
      </c>
      <c r="H490">
        <f t="shared" si="50"/>
        <v>2.5307011210894261E-2</v>
      </c>
      <c r="I490">
        <f t="shared" si="51"/>
        <v>4.5642682347621658E-2</v>
      </c>
    </row>
    <row r="491" spans="2:9" x14ac:dyDescent="0.3">
      <c r="B491">
        <v>4.79</v>
      </c>
      <c r="C491">
        <f t="shared" si="52"/>
        <v>-2.3803974391085475E-2</v>
      </c>
      <c r="D491">
        <f t="shared" si="53"/>
        <v>-0.13064139851684792</v>
      </c>
      <c r="E491">
        <f t="shared" si="54"/>
        <v>2.5110388376253954</v>
      </c>
      <c r="F491">
        <f t="shared" si="55"/>
        <v>1.2555194188126977</v>
      </c>
      <c r="G491">
        <f t="shared" si="49"/>
        <v>1.7067175006437875E-2</v>
      </c>
      <c r="H491">
        <f t="shared" si="50"/>
        <v>2.8331459840572656E-2</v>
      </c>
      <c r="I491">
        <f t="shared" si="51"/>
        <v>4.5398634847010531E-2</v>
      </c>
    </row>
    <row r="492" spans="2:9" x14ac:dyDescent="0.3">
      <c r="B492">
        <v>4.8</v>
      </c>
      <c r="C492">
        <f t="shared" si="52"/>
        <v>-2.4984836434372663E-2</v>
      </c>
      <c r="D492">
        <f t="shared" si="53"/>
        <v>-0.1180862043287212</v>
      </c>
      <c r="E492">
        <f t="shared" si="54"/>
        <v>2.6165698477659878</v>
      </c>
      <c r="F492">
        <f t="shared" si="55"/>
        <v>1.3082849238829939</v>
      </c>
      <c r="G492">
        <f t="shared" si="49"/>
        <v>1.3944351652764494E-2</v>
      </c>
      <c r="H492">
        <f t="shared" si="50"/>
        <v>3.1212102582617786E-2</v>
      </c>
      <c r="I492">
        <f t="shared" si="51"/>
        <v>4.5156454235382282E-2</v>
      </c>
    </row>
    <row r="493" spans="2:9" x14ac:dyDescent="0.3">
      <c r="B493">
        <v>4.8100000000000005</v>
      </c>
      <c r="C493">
        <f t="shared" si="52"/>
        <v>-2.6034869985271637E-2</v>
      </c>
      <c r="D493">
        <f t="shared" si="53"/>
        <v>-0.10500335508989038</v>
      </c>
      <c r="E493">
        <f t="shared" si="54"/>
        <v>2.7084903536170541</v>
      </c>
      <c r="F493">
        <f t="shared" si="55"/>
        <v>1.3542451768085271</v>
      </c>
      <c r="G493">
        <f t="shared" si="49"/>
        <v>1.1025704580133609E-2</v>
      </c>
      <c r="H493">
        <f t="shared" si="50"/>
        <v>3.3890722757499901E-2</v>
      </c>
      <c r="I493">
        <f t="shared" si="51"/>
        <v>4.4916427337633513E-2</v>
      </c>
    </row>
    <row r="494" spans="2:9" x14ac:dyDescent="0.3">
      <c r="B494">
        <v>4.82</v>
      </c>
      <c r="C494">
        <f t="shared" si="52"/>
        <v>-2.6949479018489673E-2</v>
      </c>
      <c r="D494">
        <f t="shared" si="53"/>
        <v>-9.1460903321805398E-2</v>
      </c>
      <c r="E494">
        <f t="shared" si="54"/>
        <v>2.7864088051707729</v>
      </c>
      <c r="F494">
        <f t="shared" si="55"/>
        <v>1.3932044025853865</v>
      </c>
      <c r="G494">
        <f t="shared" si="49"/>
        <v>8.3650968364406345E-3</v>
      </c>
      <c r="H494">
        <f t="shared" si="50"/>
        <v>3.6313720968400756E-2</v>
      </c>
      <c r="I494">
        <f t="shared" si="51"/>
        <v>4.4678817804841391E-2</v>
      </c>
    </row>
    <row r="495" spans="2:9" x14ac:dyDescent="0.3">
      <c r="B495">
        <v>4.83</v>
      </c>
      <c r="C495">
        <f t="shared" si="52"/>
        <v>-2.7724767611449177E-2</v>
      </c>
      <c r="D495">
        <f t="shared" si="53"/>
        <v>-7.7528859295951824E-2</v>
      </c>
      <c r="E495">
        <f t="shared" si="54"/>
        <v>2.8500056204408692</v>
      </c>
      <c r="F495">
        <f t="shared" si="55"/>
        <v>1.4250028102204346</v>
      </c>
      <c r="G495">
        <f t="shared" si="49"/>
        <v>6.0107240237314953E-3</v>
      </c>
      <c r="H495">
        <f t="shared" si="50"/>
        <v>3.8433136955443065E-2</v>
      </c>
      <c r="I495">
        <f t="shared" si="51"/>
        <v>4.4443860979174563E-2</v>
      </c>
    </row>
    <row r="496" spans="2:9" x14ac:dyDescent="0.3">
      <c r="B496">
        <v>4.84</v>
      </c>
      <c r="C496">
        <f t="shared" si="52"/>
        <v>-2.8357555923386641E-2</v>
      </c>
      <c r="D496">
        <f t="shared" si="53"/>
        <v>-6.3278831193747775E-2</v>
      </c>
      <c r="E496">
        <f t="shared" si="54"/>
        <v>2.8990344235324121</v>
      </c>
      <c r="F496">
        <f t="shared" si="55"/>
        <v>1.4495172117662061</v>
      </c>
      <c r="G496">
        <f t="shared" si="49"/>
        <v>4.0042104772468265E-3</v>
      </c>
      <c r="H496">
        <f t="shared" si="50"/>
        <v>4.0207548897400039E-2</v>
      </c>
      <c r="I496">
        <f t="shared" si="51"/>
        <v>4.4211759374646865E-2</v>
      </c>
    </row>
    <row r="497" spans="2:9" x14ac:dyDescent="0.3">
      <c r="B497">
        <v>4.8500000000000005</v>
      </c>
      <c r="C497">
        <f t="shared" si="52"/>
        <v>-2.8845392514147521E-2</v>
      </c>
      <c r="D497">
        <f t="shared" si="53"/>
        <v>-4.8783659076084736E-2</v>
      </c>
      <c r="E497">
        <f t="shared" si="54"/>
        <v>2.9333229104908365</v>
      </c>
      <c r="F497">
        <f t="shared" si="55"/>
        <v>1.4666614552454182</v>
      </c>
      <c r="G497">
        <f t="shared" si="49"/>
        <v>2.3798453928516646E-3</v>
      </c>
      <c r="H497">
        <f t="shared" si="50"/>
        <v>4.1602833464761887E-2</v>
      </c>
      <c r="I497">
        <f t="shared" si="51"/>
        <v>4.3982678857613554E-2</v>
      </c>
    </row>
    <row r="498" spans="2:9" x14ac:dyDescent="0.3">
      <c r="B498">
        <v>4.8600000000000003</v>
      </c>
      <c r="C498">
        <f t="shared" si="52"/>
        <v>-2.9186562959383822E-2</v>
      </c>
      <c r="D498">
        <f t="shared" si="53"/>
        <v>-3.4117044523630867E-2</v>
      </c>
      <c r="E498">
        <f t="shared" si="54"/>
        <v>2.9527733404620129</v>
      </c>
      <c r="F498">
        <f t="shared" si="55"/>
        <v>1.4763866702310064</v>
      </c>
      <c r="G498">
        <f t="shared" si="49"/>
        <v>1.163972727027411E-3</v>
      </c>
      <c r="H498">
        <f t="shared" si="50"/>
        <v>4.2592772869103783E-2</v>
      </c>
      <c r="I498">
        <f t="shared" si="51"/>
        <v>4.3756745596131193E-2</v>
      </c>
    </row>
    <row r="499" spans="2:9" x14ac:dyDescent="0.3">
      <c r="B499">
        <v>4.87</v>
      </c>
      <c r="C499">
        <f t="shared" si="52"/>
        <v>-2.9380094737597028E-2</v>
      </c>
      <c r="D499">
        <f t="shared" si="53"/>
        <v>-1.9353177821321118E-2</v>
      </c>
      <c r="E499">
        <f t="shared" si="54"/>
        <v>2.9573626515810236</v>
      </c>
      <c r="F499">
        <f t="shared" si="55"/>
        <v>1.4786813257905118</v>
      </c>
      <c r="G499">
        <f t="shared" si="49"/>
        <v>3.7454549178367563E-4</v>
      </c>
      <c r="H499">
        <f t="shared" si="50"/>
        <v>4.3159498339508828E-2</v>
      </c>
      <c r="I499">
        <f t="shared" si="51"/>
        <v>4.3534043831292502E-2</v>
      </c>
    </row>
    <row r="500" spans="2:9" x14ac:dyDescent="0.3">
      <c r="B500">
        <v>4.88</v>
      </c>
      <c r="C500">
        <f t="shared" si="52"/>
        <v>-2.942575838323119E-2</v>
      </c>
      <c r="D500">
        <f t="shared" si="53"/>
        <v>-4.5663645634163152E-3</v>
      </c>
      <c r="E500">
        <f t="shared" si="54"/>
        <v>2.9471422028865355</v>
      </c>
      <c r="F500">
        <f t="shared" si="55"/>
        <v>1.4735711014432678</v>
      </c>
      <c r="G500">
        <f t="shared" si="49"/>
        <v>2.0851685326024274E-5</v>
      </c>
      <c r="H500">
        <f t="shared" si="50"/>
        <v>4.3293762821415033E-2</v>
      </c>
      <c r="I500">
        <f t="shared" si="51"/>
        <v>4.331461450674106E-2</v>
      </c>
    </row>
    <row r="501" spans="2:9" x14ac:dyDescent="0.3">
      <c r="B501">
        <v>4.8899999999999997</v>
      </c>
      <c r="C501">
        <f t="shared" si="52"/>
        <v>-2.932406491872103E-2</v>
      </c>
      <c r="D501">
        <f t="shared" si="53"/>
        <v>1.0169346451016048E-2</v>
      </c>
      <c r="E501">
        <f t="shared" si="54"/>
        <v>2.9222371454210867</v>
      </c>
      <c r="F501">
        <f t="shared" si="55"/>
        <v>1.4611185727105434</v>
      </c>
      <c r="G501">
        <f t="shared" si="49"/>
        <v>1.034156072407927E-4</v>
      </c>
      <c r="H501">
        <f t="shared" si="50"/>
        <v>4.2995039167868274E-2</v>
      </c>
      <c r="I501">
        <f t="shared" si="51"/>
        <v>4.3098454775109069E-2</v>
      </c>
    </row>
    <row r="502" spans="2:9" x14ac:dyDescent="0.3">
      <c r="B502">
        <v>4.9000000000000004</v>
      </c>
      <c r="C502">
        <f t="shared" si="52"/>
        <v>-2.9076259596939789E-2</v>
      </c>
      <c r="D502">
        <f t="shared" si="53"/>
        <v>2.4780532178122469E-2</v>
      </c>
      <c r="E502">
        <f t="shared" si="54"/>
        <v>2.8828454275158566</v>
      </c>
      <c r="F502">
        <f t="shared" si="55"/>
        <v>1.4414227137579283</v>
      </c>
      <c r="G502">
        <f t="shared" si="49"/>
        <v>6.1407477503096317E-4</v>
      </c>
      <c r="H502">
        <f t="shared" si="50"/>
        <v>4.2271443607431659E-2</v>
      </c>
      <c r="I502">
        <f t="shared" si="51"/>
        <v>4.2885518382462622E-2</v>
      </c>
    </row>
    <row r="503" spans="2:9" x14ac:dyDescent="0.3">
      <c r="B503">
        <v>4.91</v>
      </c>
      <c r="C503">
        <f t="shared" si="52"/>
        <v>-2.8684312003782783E-2</v>
      </c>
      <c r="D503">
        <f t="shared" si="53"/>
        <v>3.9194759315701447E-2</v>
      </c>
      <c r="E503">
        <f t="shared" si="54"/>
        <v>2.8292364410625765</v>
      </c>
      <c r="F503">
        <f t="shared" si="55"/>
        <v>1.4146182205312883</v>
      </c>
      <c r="G503">
        <f t="shared" si="49"/>
        <v>1.5362291578157653E-3</v>
      </c>
      <c r="H503">
        <f t="shared" si="50"/>
        <v>4.1139487756517858E-2</v>
      </c>
      <c r="I503">
        <f t="shared" si="51"/>
        <v>4.2675716914333625E-2</v>
      </c>
    </row>
    <row r="504" spans="2:9" x14ac:dyDescent="0.3">
      <c r="B504">
        <v>4.92</v>
      </c>
      <c r="C504">
        <f t="shared" si="52"/>
        <v>-2.8150902588572654E-2</v>
      </c>
      <c r="D504">
        <f t="shared" si="53"/>
        <v>5.3340941521014026E-2</v>
      </c>
      <c r="E504">
        <f t="shared" si="54"/>
        <v>2.7617493173362515</v>
      </c>
      <c r="F504">
        <f t="shared" si="55"/>
        <v>1.3808746586681258</v>
      </c>
      <c r="G504">
        <f t="shared" si="49"/>
        <v>2.8452560423482382E-3</v>
      </c>
      <c r="H504">
        <f t="shared" si="50"/>
        <v>3.9623665827565331E-2</v>
      </c>
      <c r="I504">
        <f t="shared" si="51"/>
        <v>4.2468921869913571E-2</v>
      </c>
    </row>
    <row r="505" spans="2:9" x14ac:dyDescent="0.3">
      <c r="B505">
        <v>4.93</v>
      </c>
      <c r="C505">
        <f t="shared" si="52"/>
        <v>-2.747940570749572E-2</v>
      </c>
      <c r="D505">
        <f t="shared" si="53"/>
        <v>6.7149688107694991E-2</v>
      </c>
      <c r="E505">
        <f t="shared" si="54"/>
        <v>2.6807908826418769</v>
      </c>
      <c r="F505">
        <f t="shared" si="55"/>
        <v>1.3403954413209385</v>
      </c>
      <c r="G505">
        <f t="shared" si="49"/>
        <v>4.5090806129607138E-3</v>
      </c>
      <c r="H505">
        <f t="shared" si="50"/>
        <v>3.7755886901857418E-2</v>
      </c>
      <c r="I505">
        <f t="shared" si="51"/>
        <v>4.2264967514818133E-2</v>
      </c>
    </row>
    <row r="506" spans="2:9" x14ac:dyDescent="0.3">
      <c r="B506">
        <v>4.9400000000000004</v>
      </c>
      <c r="C506">
        <f t="shared" si="52"/>
        <v>-2.6673869282286614E-2</v>
      </c>
      <c r="D506">
        <f t="shared" si="53"/>
        <v>8.0553642520905286E-2</v>
      </c>
      <c r="E506">
        <f t="shared" si="54"/>
        <v>2.5868332857077561</v>
      </c>
      <c r="F506">
        <f t="shared" si="55"/>
        <v>1.293416642853878</v>
      </c>
      <c r="G506">
        <f t="shared" si="49"/>
        <v>6.4888893233858002E-3</v>
      </c>
      <c r="H506">
        <f t="shared" si="50"/>
        <v>3.5574765124425672E-2</v>
      </c>
      <c r="I506">
        <f t="shared" si="51"/>
        <v>4.2063654447811474E-2</v>
      </c>
    </row>
    <row r="507" spans="2:9" x14ac:dyDescent="0.3">
      <c r="B507">
        <v>4.95</v>
      </c>
      <c r="C507">
        <f t="shared" si="52"/>
        <v>-2.5738991192792195E-2</v>
      </c>
      <c r="D507">
        <f t="shared" si="53"/>
        <v>9.3487808949443793E-2</v>
      </c>
      <c r="E507">
        <f t="shared" si="54"/>
        <v>2.4804113103297754</v>
      </c>
      <c r="F507">
        <f t="shared" si="55"/>
        <v>1.2402056551648877</v>
      </c>
      <c r="G507">
        <f t="shared" si="49"/>
        <v>8.7399704221677033E-3</v>
      </c>
      <c r="H507">
        <f t="shared" si="50"/>
        <v>3.3124783381131707E-2</v>
      </c>
      <c r="I507">
        <f t="shared" si="51"/>
        <v>4.1864753803299411E-2</v>
      </c>
    </row>
    <row r="508" spans="2:9" x14ac:dyDescent="0.3">
      <c r="B508">
        <v>4.96</v>
      </c>
      <c r="C508">
        <f t="shared" si="52"/>
        <v>-2.4680092537781292E-2</v>
      </c>
      <c r="D508">
        <f t="shared" si="53"/>
        <v>0.1058898655010924</v>
      </c>
      <c r="E508">
        <f t="shared" si="54"/>
        <v>2.3621193882770366</v>
      </c>
      <c r="F508">
        <f t="shared" si="55"/>
        <v>1.1810596941385183</v>
      </c>
      <c r="G508">
        <f t="shared" si="49"/>
        <v>1.121266361583944E-2</v>
      </c>
      <c r="H508">
        <f t="shared" si="50"/>
        <v>3.0455348383672393E-2</v>
      </c>
      <c r="I508">
        <f t="shared" si="51"/>
        <v>4.1668011999511832E-2</v>
      </c>
    </row>
    <row r="509" spans="2:9" x14ac:dyDescent="0.3">
      <c r="B509">
        <v>4.97</v>
      </c>
      <c r="C509">
        <f t="shared" si="52"/>
        <v>-2.3503087913356546E-2</v>
      </c>
      <c r="D509">
        <f t="shared" si="53"/>
        <v>0.11770046244247734</v>
      </c>
      <c r="E509">
        <f t="shared" si="54"/>
        <v>2.2326083288931771</v>
      </c>
      <c r="F509">
        <f t="shared" si="55"/>
        <v>1.1163041644465885</v>
      </c>
      <c r="G509">
        <f t="shared" si="49"/>
        <v>1.3853398859173019E-2</v>
      </c>
      <c r="H509">
        <f t="shared" si="50"/>
        <v>2.7619757073148329E-2</v>
      </c>
      <c r="I509">
        <f t="shared" si="51"/>
        <v>4.147315593232135E-2</v>
      </c>
    </row>
    <row r="510" spans="2:9" x14ac:dyDescent="0.3">
      <c r="B510">
        <v>4.9800000000000004</v>
      </c>
      <c r="C510">
        <f t="shared" si="52"/>
        <v>-2.2214452872487019E-2</v>
      </c>
      <c r="D510">
        <f t="shared" si="53"/>
        <v>0.12886350408694397</v>
      </c>
      <c r="E510">
        <f t="shared" si="54"/>
        <v>2.0925817831617577</v>
      </c>
      <c r="F510">
        <f t="shared" si="55"/>
        <v>1.0462908915808788</v>
      </c>
      <c r="G510">
        <f t="shared" si="49"/>
        <v>1.6605802685565826E-2</v>
      </c>
      <c r="H510">
        <f t="shared" si="50"/>
        <v>2.4674095821197339E-2</v>
      </c>
      <c r="I510">
        <f t="shared" si="51"/>
        <v>4.1279898506763169E-2</v>
      </c>
    </row>
    <row r="511" spans="2:9" x14ac:dyDescent="0.3">
      <c r="B511">
        <v>4.99</v>
      </c>
      <c r="C511">
        <f t="shared" si="52"/>
        <v>-2.0821188742459522E-2</v>
      </c>
      <c r="D511">
        <f t="shared" si="53"/>
        <v>0.13932641300275253</v>
      </c>
      <c r="E511">
        <f t="shared" si="54"/>
        <v>1.9427924612431995</v>
      </c>
      <c r="F511">
        <f t="shared" si="55"/>
        <v>0.97139623062159974</v>
      </c>
      <c r="G511">
        <f t="shared" si="49"/>
        <v>1.9411849360213569E-2</v>
      </c>
      <c r="H511">
        <f t="shared" si="50"/>
        <v>2.1676095032456155E-2</v>
      </c>
      <c r="I511">
        <f t="shared" si="51"/>
        <v>4.1087944392669724E-2</v>
      </c>
    </row>
    <row r="512" spans="2:9" x14ac:dyDescent="0.3">
      <c r="B512">
        <v>5</v>
      </c>
      <c r="C512">
        <f t="shared" si="52"/>
        <v>-1.9330784989369871E-2</v>
      </c>
      <c r="D512">
        <f t="shared" si="53"/>
        <v>0.14904037530896833</v>
      </c>
      <c r="E512">
        <f t="shared" si="54"/>
        <v>1.7840381236280187</v>
      </c>
      <c r="F512">
        <f t="shared" si="55"/>
        <v>0.89201906181400936</v>
      </c>
      <c r="G512">
        <f t="shared" si="49"/>
        <v>2.2213033472238134E-2</v>
      </c>
      <c r="H512">
        <f t="shared" si="50"/>
        <v>1.8683962415262378E-2</v>
      </c>
      <c r="I512">
        <f t="shared" si="51"/>
        <v>4.0896995887500509E-2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0"/>
  <sheetViews>
    <sheetView zoomScale="85" zoomScaleNormal="85" workbookViewId="0">
      <selection activeCell="E10" sqref="E10"/>
    </sheetView>
  </sheetViews>
  <sheetFormatPr defaultRowHeight="16.5" x14ac:dyDescent="0.3"/>
  <cols>
    <col min="1" max="1" width="11.75" customWidth="1"/>
    <col min="2" max="2" width="12.375" customWidth="1"/>
  </cols>
  <sheetData>
    <row r="1" spans="1:7" x14ac:dyDescent="0.3">
      <c r="B1" t="s">
        <v>3</v>
      </c>
      <c r="C1">
        <v>2</v>
      </c>
      <c r="D1" t="s">
        <v>4</v>
      </c>
    </row>
    <row r="2" spans="1:7" x14ac:dyDescent="0.3">
      <c r="B2" t="s">
        <v>5</v>
      </c>
      <c r="C2">
        <v>100</v>
      </c>
      <c r="D2" t="s">
        <v>6</v>
      </c>
    </row>
    <row r="3" spans="1:7" x14ac:dyDescent="0.3">
      <c r="B3" t="s">
        <v>13</v>
      </c>
      <c r="C3">
        <v>9.8000000000000007</v>
      </c>
      <c r="D3" t="s">
        <v>14</v>
      </c>
    </row>
    <row r="4" spans="1:7" x14ac:dyDescent="0.3">
      <c r="B4" s="1" t="s">
        <v>10</v>
      </c>
      <c r="C4">
        <v>0.1</v>
      </c>
      <c r="D4">
        <v>1</v>
      </c>
    </row>
    <row r="5" spans="1:7" x14ac:dyDescent="0.3">
      <c r="B5" s="3" t="s">
        <v>7</v>
      </c>
      <c r="C5">
        <v>0.1</v>
      </c>
      <c r="D5" t="s">
        <v>10</v>
      </c>
    </row>
    <row r="6" spans="1:7" x14ac:dyDescent="0.3">
      <c r="B6" s="3" t="s">
        <v>9</v>
      </c>
      <c r="C6">
        <v>0</v>
      </c>
      <c r="D6" t="s">
        <v>11</v>
      </c>
    </row>
    <row r="7" spans="1:7" x14ac:dyDescent="0.3">
      <c r="B7" t="s">
        <v>8</v>
      </c>
      <c r="C7" t="s">
        <v>24</v>
      </c>
    </row>
    <row r="8" spans="1:7" x14ac:dyDescent="0.3">
      <c r="A8" s="2"/>
    </row>
    <row r="9" spans="1:7" x14ac:dyDescent="0.3">
      <c r="B9" t="s">
        <v>0</v>
      </c>
      <c r="C9" t="s">
        <v>1</v>
      </c>
      <c r="D9" t="s">
        <v>2</v>
      </c>
      <c r="E9" t="s">
        <v>38</v>
      </c>
      <c r="F9" t="s">
        <v>39</v>
      </c>
      <c r="G9" t="s">
        <v>15</v>
      </c>
    </row>
    <row r="10" spans="1:7" x14ac:dyDescent="0.3">
      <c r="A10" t="s">
        <v>12</v>
      </c>
      <c r="B10">
        <v>0</v>
      </c>
      <c r="C10">
        <f>C5</f>
        <v>0.1</v>
      </c>
      <c r="D10">
        <f>C6</f>
        <v>0</v>
      </c>
      <c r="E10">
        <f>-$C$2*C10+G10*($C$1*$C$3*$C$4)</f>
        <v>-8.0399999999999991</v>
      </c>
      <c r="F10">
        <f>E10/$C$1</f>
        <v>-4.0199999999999996</v>
      </c>
      <c r="G10">
        <f>IF(D10 &gt; 0, -1, 1)</f>
        <v>1</v>
      </c>
    </row>
    <row r="11" spans="1:7" x14ac:dyDescent="0.3">
      <c r="B11">
        <v>0.01</v>
      </c>
      <c r="C11">
        <f>C10+D11*(B11-B10)</f>
        <v>9.9196000000000006E-2</v>
      </c>
      <c r="D11">
        <f>D10+E10*(B11-B10)</f>
        <v>-8.0399999999999999E-2</v>
      </c>
      <c r="E11">
        <f t="shared" ref="E11:E74" si="0">-$C$2*C11+G11*($C$1*$C$3*$C$4)</f>
        <v>-7.9596000000000009</v>
      </c>
      <c r="F11">
        <f>E11/$C$1</f>
        <v>-3.9798000000000004</v>
      </c>
      <c r="G11">
        <f t="shared" ref="G11:G74" si="1">IF(D11 &gt; 0, -1, 1)</f>
        <v>1</v>
      </c>
    </row>
    <row r="12" spans="1:7" x14ac:dyDescent="0.3">
      <c r="B12">
        <v>0.02</v>
      </c>
      <c r="C12">
        <f t="shared" ref="C12:C75" si="2">C11+D12*(B12-B11)</f>
        <v>9.7596040000000009E-2</v>
      </c>
      <c r="D12">
        <f t="shared" ref="D12:D75" si="3">D11+E11*(B12-B11)</f>
        <v>-0.15999600000000003</v>
      </c>
      <c r="E12">
        <f t="shared" si="0"/>
        <v>-7.7996040000000013</v>
      </c>
      <c r="F12">
        <f t="shared" ref="F12:F75" si="4">E12/$C$1</f>
        <v>-3.8998020000000007</v>
      </c>
      <c r="G12">
        <f t="shared" si="1"/>
        <v>1</v>
      </c>
    </row>
    <row r="13" spans="1:7" x14ac:dyDescent="0.3">
      <c r="B13">
        <v>0.03</v>
      </c>
      <c r="C13">
        <f t="shared" si="2"/>
        <v>9.521611960000001E-2</v>
      </c>
      <c r="D13">
        <f t="shared" si="3"/>
        <v>-0.23799204000000002</v>
      </c>
      <c r="E13">
        <f t="shared" si="0"/>
        <v>-7.5616119600000014</v>
      </c>
      <c r="F13">
        <f t="shared" si="4"/>
        <v>-3.7808059800000007</v>
      </c>
      <c r="G13">
        <f t="shared" si="1"/>
        <v>1</v>
      </c>
    </row>
    <row r="14" spans="1:7" x14ac:dyDescent="0.3">
      <c r="B14">
        <v>0.04</v>
      </c>
      <c r="C14">
        <f t="shared" si="2"/>
        <v>9.2080038004000012E-2</v>
      </c>
      <c r="D14">
        <f t="shared" si="3"/>
        <v>-0.31360815960000005</v>
      </c>
      <c r="E14">
        <f t="shared" si="0"/>
        <v>-7.248003800400002</v>
      </c>
      <c r="F14">
        <f t="shared" si="4"/>
        <v>-3.624001900200001</v>
      </c>
      <c r="G14">
        <f t="shared" si="1"/>
        <v>1</v>
      </c>
    </row>
    <row r="15" spans="1:7" x14ac:dyDescent="0.3">
      <c r="B15">
        <v>0.05</v>
      </c>
      <c r="C15">
        <f t="shared" si="2"/>
        <v>8.8219156027960016E-2</v>
      </c>
      <c r="D15">
        <f t="shared" si="3"/>
        <v>-0.38608819760400009</v>
      </c>
      <c r="E15">
        <f t="shared" si="0"/>
        <v>-6.8619156027960022</v>
      </c>
      <c r="F15">
        <f t="shared" si="4"/>
        <v>-3.4309578013980011</v>
      </c>
      <c r="G15">
        <f t="shared" si="1"/>
        <v>1</v>
      </c>
    </row>
    <row r="16" spans="1:7" x14ac:dyDescent="0.3">
      <c r="B16">
        <v>0.06</v>
      </c>
      <c r="C16">
        <f t="shared" si="2"/>
        <v>8.3672082491640418E-2</v>
      </c>
      <c r="D16">
        <f t="shared" si="3"/>
        <v>-0.45470735363196008</v>
      </c>
      <c r="E16">
        <f t="shared" si="0"/>
        <v>-6.4072082491640421</v>
      </c>
      <c r="F16">
        <f t="shared" si="4"/>
        <v>-3.203604124582021</v>
      </c>
      <c r="G16">
        <f t="shared" si="1"/>
        <v>1</v>
      </c>
    </row>
    <row r="17" spans="2:7" x14ac:dyDescent="0.3">
      <c r="B17">
        <v>7.0000000000000007E-2</v>
      </c>
      <c r="C17">
        <f t="shared" si="2"/>
        <v>7.8484288130404409E-2</v>
      </c>
      <c r="D17">
        <f t="shared" si="3"/>
        <v>-0.51877943612360056</v>
      </c>
      <c r="E17">
        <f t="shared" si="0"/>
        <v>-5.8884288130404405</v>
      </c>
      <c r="F17">
        <f t="shared" si="4"/>
        <v>-2.9442144065202203</v>
      </c>
      <c r="G17">
        <f t="shared" si="1"/>
        <v>1</v>
      </c>
    </row>
    <row r="18" spans="2:7" x14ac:dyDescent="0.3">
      <c r="B18">
        <v>0.08</v>
      </c>
      <c r="C18">
        <f t="shared" si="2"/>
        <v>7.2707650887864364E-2</v>
      </c>
      <c r="D18">
        <f t="shared" si="3"/>
        <v>-0.57766372425400492</v>
      </c>
      <c r="E18">
        <f t="shared" si="0"/>
        <v>-5.3107650887864368</v>
      </c>
      <c r="F18">
        <f t="shared" si="4"/>
        <v>-2.6553825443932184</v>
      </c>
      <c r="G18">
        <f t="shared" si="1"/>
        <v>1</v>
      </c>
    </row>
    <row r="19" spans="2:7" x14ac:dyDescent="0.3">
      <c r="B19">
        <v>0.09</v>
      </c>
      <c r="C19">
        <f t="shared" si="2"/>
        <v>6.639993713644568E-2</v>
      </c>
      <c r="D19">
        <f t="shared" si="3"/>
        <v>-0.63077137514186932</v>
      </c>
      <c r="E19">
        <f t="shared" si="0"/>
        <v>-4.679993713644568</v>
      </c>
      <c r="F19">
        <f t="shared" si="4"/>
        <v>-2.339996856822284</v>
      </c>
      <c r="G19">
        <f t="shared" si="1"/>
        <v>1</v>
      </c>
    </row>
    <row r="20" spans="2:7" x14ac:dyDescent="0.3">
      <c r="B20">
        <v>0.1</v>
      </c>
      <c r="C20">
        <f t="shared" si="2"/>
        <v>5.9624224013662526E-2</v>
      </c>
      <c r="D20">
        <f t="shared" si="3"/>
        <v>-0.67757131227831502</v>
      </c>
      <c r="E20">
        <f t="shared" si="0"/>
        <v>-4.0024224013662524</v>
      </c>
      <c r="F20">
        <f t="shared" si="4"/>
        <v>-2.0012112006831262</v>
      </c>
      <c r="G20">
        <f t="shared" si="1"/>
        <v>1</v>
      </c>
    </row>
    <row r="21" spans="2:7" x14ac:dyDescent="0.3">
      <c r="B21">
        <v>0.11</v>
      </c>
      <c r="C21">
        <f t="shared" si="2"/>
        <v>5.2448268650742758E-2</v>
      </c>
      <c r="D21">
        <f t="shared" si="3"/>
        <v>-0.71759553629197748</v>
      </c>
      <c r="E21">
        <f t="shared" si="0"/>
        <v>-3.284826865074276</v>
      </c>
      <c r="F21">
        <f t="shared" si="4"/>
        <v>-1.642413432537138</v>
      </c>
      <c r="G21">
        <f t="shared" si="1"/>
        <v>1</v>
      </c>
    </row>
    <row r="22" spans="2:7" x14ac:dyDescent="0.3">
      <c r="B22">
        <v>0.12</v>
      </c>
      <c r="C22">
        <f t="shared" si="2"/>
        <v>4.4943830601315557E-2</v>
      </c>
      <c r="D22">
        <f t="shared" si="3"/>
        <v>-0.75044380494272023</v>
      </c>
      <c r="E22">
        <f t="shared" si="0"/>
        <v>-2.5343830601315558</v>
      </c>
      <c r="F22">
        <f t="shared" si="4"/>
        <v>-1.2671915300657779</v>
      </c>
      <c r="G22">
        <f t="shared" si="1"/>
        <v>1</v>
      </c>
    </row>
    <row r="23" spans="2:7" x14ac:dyDescent="0.3">
      <c r="B23">
        <v>0.13</v>
      </c>
      <c r="C23">
        <f t="shared" si="2"/>
        <v>3.7185954245875188E-2</v>
      </c>
      <c r="D23">
        <f t="shared" si="3"/>
        <v>-0.77578763554403585</v>
      </c>
      <c r="E23">
        <f t="shared" si="0"/>
        <v>-1.7585954245875188</v>
      </c>
      <c r="F23">
        <f t="shared" si="4"/>
        <v>-0.87929771229375941</v>
      </c>
      <c r="G23">
        <f t="shared" si="1"/>
        <v>1</v>
      </c>
    </row>
    <row r="24" spans="2:7" x14ac:dyDescent="0.3">
      <c r="B24">
        <v>0.14000000000000001</v>
      </c>
      <c r="C24">
        <f t="shared" si="2"/>
        <v>2.9252218347976072E-2</v>
      </c>
      <c r="D24">
        <f t="shared" si="3"/>
        <v>-0.79337358978991102</v>
      </c>
      <c r="E24">
        <f t="shared" si="0"/>
        <v>-0.96522183479760693</v>
      </c>
      <c r="F24">
        <f t="shared" si="4"/>
        <v>-0.48261091739880346</v>
      </c>
      <c r="G24">
        <f t="shared" si="1"/>
        <v>1</v>
      </c>
    </row>
    <row r="25" spans="2:7" x14ac:dyDescent="0.3">
      <c r="B25">
        <v>0.15</v>
      </c>
      <c r="C25">
        <f t="shared" si="2"/>
        <v>2.1221960266597215E-2</v>
      </c>
      <c r="D25">
        <f t="shared" si="3"/>
        <v>-0.80302580813788704</v>
      </c>
      <c r="E25">
        <f t="shared" si="0"/>
        <v>-0.1621960266597211</v>
      </c>
      <c r="F25">
        <f t="shared" si="4"/>
        <v>-8.1098013329860552E-2</v>
      </c>
      <c r="G25">
        <f t="shared" si="1"/>
        <v>1</v>
      </c>
    </row>
    <row r="26" spans="2:7" x14ac:dyDescent="0.3">
      <c r="B26">
        <v>0.16</v>
      </c>
      <c r="C26">
        <f t="shared" si="2"/>
        <v>1.3175482582552364E-2</v>
      </c>
      <c r="D26">
        <f t="shared" si="3"/>
        <v>-0.80464776840448426</v>
      </c>
      <c r="E26">
        <f t="shared" si="0"/>
        <v>0.64245174174476372</v>
      </c>
      <c r="F26">
        <f t="shared" si="4"/>
        <v>0.32122587087238186</v>
      </c>
      <c r="G26">
        <f t="shared" si="1"/>
        <v>1</v>
      </c>
    </row>
    <row r="27" spans="2:7" x14ac:dyDescent="0.3">
      <c r="B27">
        <v>0.17</v>
      </c>
      <c r="C27">
        <f t="shared" si="2"/>
        <v>5.1932500726819906E-3</v>
      </c>
      <c r="D27">
        <f t="shared" si="3"/>
        <v>-0.79822325098703661</v>
      </c>
      <c r="E27">
        <f t="shared" si="0"/>
        <v>1.4406749927318012</v>
      </c>
      <c r="F27">
        <f t="shared" si="4"/>
        <v>0.72033749636590061</v>
      </c>
      <c r="G27">
        <f t="shared" si="1"/>
        <v>1</v>
      </c>
    </row>
    <row r="28" spans="2:7" x14ac:dyDescent="0.3">
      <c r="B28">
        <v>0.18</v>
      </c>
      <c r="C28">
        <f t="shared" si="2"/>
        <v>-2.6449149379151812E-3</v>
      </c>
      <c r="D28">
        <f t="shared" si="3"/>
        <v>-0.78381650105971867</v>
      </c>
      <c r="E28">
        <f t="shared" si="0"/>
        <v>2.2244914937915183</v>
      </c>
      <c r="F28">
        <f t="shared" si="4"/>
        <v>1.1122457468957592</v>
      </c>
      <c r="G28">
        <f t="shared" si="1"/>
        <v>1</v>
      </c>
    </row>
    <row r="29" spans="2:7" x14ac:dyDescent="0.3">
      <c r="B29">
        <v>0.19</v>
      </c>
      <c r="C29">
        <f t="shared" si="2"/>
        <v>-1.0260630799133221E-2</v>
      </c>
      <c r="D29">
        <f t="shared" si="3"/>
        <v>-0.76157158612180342</v>
      </c>
      <c r="E29">
        <f t="shared" si="0"/>
        <v>2.9860630799133223</v>
      </c>
      <c r="F29">
        <f t="shared" si="4"/>
        <v>1.4930315399566612</v>
      </c>
      <c r="G29">
        <f t="shared" si="1"/>
        <v>1</v>
      </c>
    </row>
    <row r="30" spans="2:7" x14ac:dyDescent="0.3">
      <c r="B30">
        <v>0.2</v>
      </c>
      <c r="C30">
        <f t="shared" si="2"/>
        <v>-1.7577740352359927E-2</v>
      </c>
      <c r="D30">
        <f t="shared" si="3"/>
        <v>-0.73171095532267016</v>
      </c>
      <c r="E30">
        <f t="shared" si="0"/>
        <v>3.7177740352359931</v>
      </c>
      <c r="F30">
        <f t="shared" si="4"/>
        <v>1.8588870176179966</v>
      </c>
      <c r="G30">
        <f t="shared" si="1"/>
        <v>1</v>
      </c>
    </row>
    <row r="31" spans="2:7" x14ac:dyDescent="0.3">
      <c r="B31">
        <v>0.21</v>
      </c>
      <c r="C31">
        <f t="shared" si="2"/>
        <v>-2.4523072502063016E-2</v>
      </c>
      <c r="D31">
        <f t="shared" si="3"/>
        <v>-0.69453321497031029</v>
      </c>
      <c r="E31">
        <f t="shared" si="0"/>
        <v>4.4123072502063021</v>
      </c>
      <c r="F31">
        <f t="shared" si="4"/>
        <v>2.2061536251031511</v>
      </c>
      <c r="G31">
        <f t="shared" si="1"/>
        <v>1</v>
      </c>
    </row>
    <row r="32" spans="2:7" x14ac:dyDescent="0.3">
      <c r="B32">
        <v>0.22</v>
      </c>
      <c r="C32">
        <f t="shared" si="2"/>
        <v>-3.1027173926745494E-2</v>
      </c>
      <c r="D32">
        <f t="shared" si="3"/>
        <v>-0.65041014246824724</v>
      </c>
      <c r="E32">
        <f t="shared" si="0"/>
        <v>5.0627173926745499</v>
      </c>
      <c r="F32">
        <f t="shared" si="4"/>
        <v>2.5313586963372749</v>
      </c>
      <c r="G32">
        <f t="shared" si="1"/>
        <v>1</v>
      </c>
    </row>
    <row r="33" spans="2:7" x14ac:dyDescent="0.3">
      <c r="B33">
        <v>0.23</v>
      </c>
      <c r="C33">
        <f t="shared" si="2"/>
        <v>-3.7025003612160517E-2</v>
      </c>
      <c r="D33">
        <f t="shared" si="3"/>
        <v>-0.5997829685415017</v>
      </c>
      <c r="E33">
        <f t="shared" si="0"/>
        <v>5.6625003612160523</v>
      </c>
      <c r="F33">
        <f t="shared" si="4"/>
        <v>2.8312501806080261</v>
      </c>
      <c r="G33">
        <f t="shared" si="1"/>
        <v>1</v>
      </c>
    </row>
    <row r="34" spans="2:7" x14ac:dyDescent="0.3">
      <c r="B34">
        <v>0.24</v>
      </c>
      <c r="C34">
        <f t="shared" si="2"/>
        <v>-4.245658326145392E-2</v>
      </c>
      <c r="D34">
        <f t="shared" si="3"/>
        <v>-0.54315796492934132</v>
      </c>
      <c r="E34">
        <f t="shared" si="0"/>
        <v>6.2056583261453921</v>
      </c>
      <c r="F34">
        <f t="shared" si="4"/>
        <v>3.1028291630726961</v>
      </c>
      <c r="G34">
        <f t="shared" si="1"/>
        <v>1</v>
      </c>
    </row>
    <row r="35" spans="2:7" x14ac:dyDescent="0.3">
      <c r="B35">
        <v>0.25</v>
      </c>
      <c r="C35">
        <f t="shared" si="2"/>
        <v>-4.72675970781328E-2</v>
      </c>
      <c r="D35">
        <f t="shared" si="3"/>
        <v>-0.48110138166788735</v>
      </c>
      <c r="E35">
        <f t="shared" si="0"/>
        <v>6.6867597078132803</v>
      </c>
      <c r="F35">
        <f t="shared" si="4"/>
        <v>3.3433798539066402</v>
      </c>
      <c r="G35">
        <f t="shared" si="1"/>
        <v>1</v>
      </c>
    </row>
    <row r="36" spans="2:7" x14ac:dyDescent="0.3">
      <c r="B36">
        <v>0.26</v>
      </c>
      <c r="C36">
        <f t="shared" si="2"/>
        <v>-5.140993492403035E-2</v>
      </c>
      <c r="D36">
        <f t="shared" si="3"/>
        <v>-0.41423378458975446</v>
      </c>
      <c r="E36">
        <f t="shared" si="0"/>
        <v>7.1009934924030347</v>
      </c>
      <c r="F36">
        <f t="shared" si="4"/>
        <v>3.5504967462015173</v>
      </c>
      <c r="G36">
        <f t="shared" si="1"/>
        <v>1</v>
      </c>
    </row>
    <row r="37" spans="2:7" x14ac:dyDescent="0.3">
      <c r="B37">
        <v>0.27</v>
      </c>
      <c r="C37">
        <f t="shared" si="2"/>
        <v>-5.484217342068759E-2</v>
      </c>
      <c r="D37">
        <f t="shared" si="3"/>
        <v>-0.34322384966572406</v>
      </c>
      <c r="E37">
        <f t="shared" si="0"/>
        <v>7.4442173420687592</v>
      </c>
      <c r="F37">
        <f t="shared" si="4"/>
        <v>3.7221086710343796</v>
      </c>
      <c r="G37">
        <f t="shared" si="1"/>
        <v>1</v>
      </c>
    </row>
    <row r="38" spans="2:7" x14ac:dyDescent="0.3">
      <c r="B38">
        <v>0.28000000000000003</v>
      </c>
      <c r="C38">
        <f t="shared" si="2"/>
        <v>-5.7529990183137959E-2</v>
      </c>
      <c r="D38">
        <f t="shared" si="3"/>
        <v>-0.2687816762450364</v>
      </c>
      <c r="E38">
        <f t="shared" si="0"/>
        <v>7.7129990183137958</v>
      </c>
      <c r="F38">
        <f t="shared" si="4"/>
        <v>3.8564995091568979</v>
      </c>
      <c r="G38">
        <f t="shared" si="1"/>
        <v>1</v>
      </c>
    </row>
    <row r="39" spans="2:7" x14ac:dyDescent="0.3">
      <c r="B39">
        <v>0.28999999999999998</v>
      </c>
      <c r="C39">
        <f t="shared" si="2"/>
        <v>-5.9446507043756938E-2</v>
      </c>
      <c r="D39">
        <f t="shared" si="3"/>
        <v>-0.19165168606189881</v>
      </c>
      <c r="E39">
        <f t="shared" si="0"/>
        <v>7.9046507043756939</v>
      </c>
      <c r="F39">
        <f t="shared" si="4"/>
        <v>3.952325352187847</v>
      </c>
      <c r="G39">
        <f t="shared" si="1"/>
        <v>1</v>
      </c>
    </row>
    <row r="40" spans="2:7" x14ac:dyDescent="0.3">
      <c r="B40">
        <v>0.3</v>
      </c>
      <c r="C40">
        <f t="shared" si="2"/>
        <v>-6.0572558833938354E-2</v>
      </c>
      <c r="D40">
        <f t="shared" si="3"/>
        <v>-0.11260517901814179</v>
      </c>
      <c r="E40">
        <f t="shared" si="0"/>
        <v>8.017255883393835</v>
      </c>
      <c r="F40">
        <f t="shared" si="4"/>
        <v>4.0086279416969175</v>
      </c>
      <c r="G40">
        <f t="shared" si="1"/>
        <v>1</v>
      </c>
    </row>
    <row r="41" spans="2:7" x14ac:dyDescent="0.3">
      <c r="B41">
        <v>0.31</v>
      </c>
      <c r="C41">
        <f t="shared" si="2"/>
        <v>-6.089688503578039E-2</v>
      </c>
      <c r="D41">
        <f t="shared" si="3"/>
        <v>-3.243262018420337E-2</v>
      </c>
      <c r="E41">
        <f t="shared" si="0"/>
        <v>8.0496885035780394</v>
      </c>
      <c r="F41">
        <f t="shared" si="4"/>
        <v>4.0248442517890197</v>
      </c>
      <c r="G41">
        <f t="shared" si="1"/>
        <v>1</v>
      </c>
    </row>
    <row r="42" spans="2:7" x14ac:dyDescent="0.3">
      <c r="B42">
        <v>0.32</v>
      </c>
      <c r="C42">
        <f t="shared" si="2"/>
        <v>-6.0416242387264618E-2</v>
      </c>
      <c r="D42">
        <f t="shared" si="3"/>
        <v>4.8064264851577096E-2</v>
      </c>
      <c r="E42">
        <f t="shared" si="0"/>
        <v>4.0816242387264614</v>
      </c>
      <c r="F42">
        <f t="shared" si="4"/>
        <v>2.0408121193632307</v>
      </c>
      <c r="G42">
        <f t="shared" si="1"/>
        <v>-1</v>
      </c>
    </row>
    <row r="43" spans="2:7" x14ac:dyDescent="0.3">
      <c r="B43">
        <v>0.33</v>
      </c>
      <c r="C43">
        <f t="shared" si="2"/>
        <v>-5.9527437314876197E-2</v>
      </c>
      <c r="D43">
        <f t="shared" si="3"/>
        <v>8.8880507238841749E-2</v>
      </c>
      <c r="E43">
        <f t="shared" si="0"/>
        <v>3.9927437314876197</v>
      </c>
      <c r="F43">
        <f t="shared" si="4"/>
        <v>1.9963718657438099</v>
      </c>
      <c r="G43">
        <f t="shared" si="1"/>
        <v>-1</v>
      </c>
    </row>
    <row r="44" spans="2:7" x14ac:dyDescent="0.3">
      <c r="B44">
        <v>0.34</v>
      </c>
      <c r="C44">
        <f t="shared" si="2"/>
        <v>-5.8239357869339016E-2</v>
      </c>
      <c r="D44">
        <f t="shared" si="3"/>
        <v>0.12880794455371797</v>
      </c>
      <c r="E44">
        <f t="shared" si="0"/>
        <v>3.8639357869339017</v>
      </c>
      <c r="F44">
        <f t="shared" si="4"/>
        <v>1.9319678934669509</v>
      </c>
      <c r="G44">
        <f t="shared" si="1"/>
        <v>-1</v>
      </c>
    </row>
    <row r="45" spans="2:7" x14ac:dyDescent="0.3">
      <c r="B45">
        <v>0.35000000000000003</v>
      </c>
      <c r="C45">
        <f t="shared" si="2"/>
        <v>-5.6564884845108444E-2</v>
      </c>
      <c r="D45">
        <f t="shared" si="3"/>
        <v>0.16744730242305703</v>
      </c>
      <c r="E45">
        <f t="shared" si="0"/>
        <v>3.6964884845108443</v>
      </c>
      <c r="F45">
        <f t="shared" si="4"/>
        <v>1.8482442422554222</v>
      </c>
      <c r="G45">
        <f t="shared" si="1"/>
        <v>-1</v>
      </c>
    </row>
    <row r="46" spans="2:7" x14ac:dyDescent="0.3">
      <c r="B46">
        <v>0.36</v>
      </c>
      <c r="C46">
        <f t="shared" si="2"/>
        <v>-5.4520762972426799E-2</v>
      </c>
      <c r="D46">
        <f t="shared" si="3"/>
        <v>0.20441218726816529</v>
      </c>
      <c r="E46">
        <f t="shared" si="0"/>
        <v>3.4920762972426802</v>
      </c>
      <c r="F46">
        <f t="shared" si="4"/>
        <v>1.7460381486213401</v>
      </c>
      <c r="G46">
        <f t="shared" si="1"/>
        <v>-1</v>
      </c>
    </row>
    <row r="47" spans="2:7" x14ac:dyDescent="0.3">
      <c r="B47">
        <v>0.37</v>
      </c>
      <c r="C47">
        <f t="shared" si="2"/>
        <v>-5.2127433470020877E-2</v>
      </c>
      <c r="D47">
        <f t="shared" si="3"/>
        <v>0.23933295024059212</v>
      </c>
      <c r="E47">
        <f t="shared" si="0"/>
        <v>3.2527433470020881</v>
      </c>
      <c r="F47">
        <f t="shared" si="4"/>
        <v>1.6263716735010441</v>
      </c>
      <c r="G47">
        <f t="shared" si="1"/>
        <v>-1</v>
      </c>
    </row>
    <row r="48" spans="2:7" x14ac:dyDescent="0.3">
      <c r="B48">
        <v>0.38</v>
      </c>
      <c r="C48">
        <f t="shared" si="2"/>
        <v>-4.9408829632914743E-2</v>
      </c>
      <c r="D48">
        <f t="shared" si="3"/>
        <v>0.27186038371061305</v>
      </c>
      <c r="E48">
        <f t="shared" si="0"/>
        <v>2.9808829632914744</v>
      </c>
      <c r="F48">
        <f t="shared" si="4"/>
        <v>1.4904414816457372</v>
      </c>
      <c r="G48">
        <f t="shared" si="1"/>
        <v>-1</v>
      </c>
    </row>
    <row r="49" spans="2:7" x14ac:dyDescent="0.3">
      <c r="B49">
        <v>0.39</v>
      </c>
      <c r="C49">
        <f t="shared" si="2"/>
        <v>-4.6392137499479465E-2</v>
      </c>
      <c r="D49">
        <f t="shared" si="3"/>
        <v>0.30166921334352781</v>
      </c>
      <c r="E49">
        <f t="shared" si="0"/>
        <v>2.6792137499479463</v>
      </c>
      <c r="F49">
        <f t="shared" si="4"/>
        <v>1.3396068749739731</v>
      </c>
      <c r="G49">
        <f t="shared" si="1"/>
        <v>-1</v>
      </c>
    </row>
    <row r="50" spans="2:7" x14ac:dyDescent="0.3">
      <c r="B50">
        <v>0.4</v>
      </c>
      <c r="C50">
        <f t="shared" si="2"/>
        <v>-4.310752399104939E-2</v>
      </c>
      <c r="D50">
        <f t="shared" si="3"/>
        <v>0.32846135084300732</v>
      </c>
      <c r="E50">
        <f t="shared" si="0"/>
        <v>2.3507523991049393</v>
      </c>
      <c r="F50">
        <f t="shared" si="4"/>
        <v>1.1753761995524696</v>
      </c>
      <c r="G50">
        <f t="shared" si="1"/>
        <v>-1</v>
      </c>
    </row>
    <row r="51" spans="2:7" x14ac:dyDescent="0.3">
      <c r="B51">
        <v>0.41000000000000003</v>
      </c>
      <c r="C51">
        <f t="shared" si="2"/>
        <v>-3.958783524270882E-2</v>
      </c>
      <c r="D51">
        <f t="shared" si="3"/>
        <v>0.35196887483405676</v>
      </c>
      <c r="E51">
        <f t="shared" si="0"/>
        <v>1.998783524270882</v>
      </c>
      <c r="F51">
        <f t="shared" si="4"/>
        <v>0.99939176213544101</v>
      </c>
      <c r="G51">
        <f t="shared" si="1"/>
        <v>-1</v>
      </c>
    </row>
    <row r="52" spans="2:7" x14ac:dyDescent="0.3">
      <c r="B52">
        <v>0.42</v>
      </c>
      <c r="C52">
        <f t="shared" si="2"/>
        <v>-3.5868268141941183E-2</v>
      </c>
      <c r="D52">
        <f t="shared" si="3"/>
        <v>0.37195671007676551</v>
      </c>
      <c r="E52">
        <f t="shared" si="0"/>
        <v>1.626826814194118</v>
      </c>
      <c r="F52">
        <f t="shared" si="4"/>
        <v>0.813413407097059</v>
      </c>
      <c r="G52">
        <f t="shared" si="1"/>
        <v>-1</v>
      </c>
    </row>
    <row r="53" spans="2:7" x14ac:dyDescent="0.3">
      <c r="B53">
        <v>0.43</v>
      </c>
      <c r="C53">
        <f t="shared" si="2"/>
        <v>-3.1986018359754113E-2</v>
      </c>
      <c r="D53">
        <f t="shared" si="3"/>
        <v>0.38822497821870672</v>
      </c>
      <c r="E53">
        <f t="shared" si="0"/>
        <v>1.238601835975411</v>
      </c>
      <c r="F53">
        <f t="shared" si="4"/>
        <v>0.61930091798770548</v>
      </c>
      <c r="G53">
        <f t="shared" si="1"/>
        <v>-1</v>
      </c>
    </row>
    <row r="54" spans="2:7" x14ac:dyDescent="0.3">
      <c r="B54">
        <v>0.44</v>
      </c>
      <c r="C54">
        <f t="shared" si="2"/>
        <v>-2.7979908393969501E-2</v>
      </c>
      <c r="D54">
        <f t="shared" si="3"/>
        <v>0.40061099657846083</v>
      </c>
      <c r="E54">
        <f t="shared" si="0"/>
        <v>0.83799083939694996</v>
      </c>
      <c r="F54">
        <f t="shared" si="4"/>
        <v>0.41899541969847498</v>
      </c>
      <c r="G54">
        <f t="shared" si="1"/>
        <v>-1</v>
      </c>
    </row>
    <row r="55" spans="2:7" x14ac:dyDescent="0.3">
      <c r="B55">
        <v>0.45</v>
      </c>
      <c r="C55">
        <f t="shared" si="2"/>
        <v>-2.3889999344245193E-2</v>
      </c>
      <c r="D55">
        <f t="shared" si="3"/>
        <v>0.40899090497243035</v>
      </c>
      <c r="E55">
        <f t="shared" si="0"/>
        <v>0.428999934424519</v>
      </c>
      <c r="F55">
        <f t="shared" si="4"/>
        <v>0.2144999672122595</v>
      </c>
      <c r="G55">
        <f t="shared" si="1"/>
        <v>-1</v>
      </c>
    </row>
    <row r="56" spans="2:7" x14ac:dyDescent="0.3">
      <c r="B56">
        <v>0.46</v>
      </c>
      <c r="C56">
        <f t="shared" si="2"/>
        <v>-1.9757190301078434E-2</v>
      </c>
      <c r="D56">
        <f t="shared" si="3"/>
        <v>0.41328090431667552</v>
      </c>
      <c r="E56">
        <f t="shared" si="0"/>
        <v>1.5719030107843146E-2</v>
      </c>
      <c r="F56">
        <f t="shared" si="4"/>
        <v>7.859515053921573E-3</v>
      </c>
      <c r="G56">
        <f t="shared" si="1"/>
        <v>-1</v>
      </c>
    </row>
    <row r="57" spans="2:7" x14ac:dyDescent="0.3">
      <c r="B57">
        <v>0.47000000000000003</v>
      </c>
      <c r="C57">
        <f t="shared" si="2"/>
        <v>-1.5622809354900891E-2</v>
      </c>
      <c r="D57">
        <f t="shared" si="3"/>
        <v>0.41343809461775394</v>
      </c>
      <c r="E57">
        <f t="shared" si="0"/>
        <v>-0.39771906450991112</v>
      </c>
      <c r="F57">
        <f t="shared" si="4"/>
        <v>-0.19885953225495556</v>
      </c>
      <c r="G57">
        <f t="shared" si="1"/>
        <v>-1</v>
      </c>
    </row>
    <row r="58" spans="2:7" x14ac:dyDescent="0.3">
      <c r="B58">
        <v>0.48</v>
      </c>
      <c r="C58">
        <f t="shared" si="2"/>
        <v>-1.1528200315174361E-2</v>
      </c>
      <c r="D58">
        <f t="shared" si="3"/>
        <v>0.40946090397265483</v>
      </c>
      <c r="E58">
        <f t="shared" si="0"/>
        <v>-0.80717996848256401</v>
      </c>
      <c r="F58">
        <f t="shared" si="4"/>
        <v>-0.40358998424128201</v>
      </c>
      <c r="G58">
        <f t="shared" si="1"/>
        <v>-1</v>
      </c>
    </row>
    <row r="59" spans="2:7" x14ac:dyDescent="0.3">
      <c r="B59">
        <v>0.49</v>
      </c>
      <c r="C59">
        <f t="shared" si="2"/>
        <v>-7.5143092722960653E-3</v>
      </c>
      <c r="D59">
        <f t="shared" si="3"/>
        <v>0.4013891042878292</v>
      </c>
      <c r="E59">
        <f t="shared" si="0"/>
        <v>-1.2085690727703935</v>
      </c>
      <c r="F59">
        <f t="shared" si="4"/>
        <v>-0.60428453638519675</v>
      </c>
      <c r="G59">
        <f t="shared" si="1"/>
        <v>-1</v>
      </c>
    </row>
    <row r="60" spans="2:7" x14ac:dyDescent="0.3">
      <c r="B60">
        <v>0.5</v>
      </c>
      <c r="C60">
        <f t="shared" si="2"/>
        <v>-3.6212751366948093E-3</v>
      </c>
      <c r="D60">
        <f t="shared" si="3"/>
        <v>0.38930341356012527</v>
      </c>
      <c r="E60">
        <f t="shared" si="0"/>
        <v>-1.5978724863305191</v>
      </c>
      <c r="F60">
        <f t="shared" si="4"/>
        <v>-0.79893624316525957</v>
      </c>
      <c r="G60">
        <f t="shared" si="1"/>
        <v>-1</v>
      </c>
    </row>
    <row r="61" spans="2:7" x14ac:dyDescent="0.3">
      <c r="B61">
        <v>0.51</v>
      </c>
      <c r="C61">
        <f t="shared" si="2"/>
        <v>1.1197175027339483E-4</v>
      </c>
      <c r="D61">
        <f t="shared" si="3"/>
        <v>0.37332468869682006</v>
      </c>
      <c r="E61">
        <f t="shared" si="0"/>
        <v>-1.9711971750273396</v>
      </c>
      <c r="F61">
        <f t="shared" si="4"/>
        <v>-0.9855985875136698</v>
      </c>
      <c r="G61">
        <f t="shared" si="1"/>
        <v>-1</v>
      </c>
    </row>
    <row r="62" spans="2:7" x14ac:dyDescent="0.3">
      <c r="B62">
        <v>0.52</v>
      </c>
      <c r="C62">
        <f t="shared" si="2"/>
        <v>3.6480989197388647E-3</v>
      </c>
      <c r="D62">
        <f t="shared" si="3"/>
        <v>0.35361271694654667</v>
      </c>
      <c r="E62">
        <f t="shared" si="0"/>
        <v>-2.3248098919738869</v>
      </c>
      <c r="F62">
        <f t="shared" si="4"/>
        <v>-1.1624049459869434</v>
      </c>
      <c r="G62">
        <f t="shared" si="1"/>
        <v>-1</v>
      </c>
    </row>
    <row r="63" spans="2:7" x14ac:dyDescent="0.3">
      <c r="B63">
        <v>0.53</v>
      </c>
      <c r="C63">
        <f t="shared" si="2"/>
        <v>6.9517451000069459E-3</v>
      </c>
      <c r="D63">
        <f t="shared" si="3"/>
        <v>0.33036461802680778</v>
      </c>
      <c r="E63">
        <f t="shared" si="0"/>
        <v>-2.6551745100006947</v>
      </c>
      <c r="F63">
        <f t="shared" si="4"/>
        <v>-1.3275872550003474</v>
      </c>
      <c r="G63">
        <f t="shared" si="1"/>
        <v>-1</v>
      </c>
    </row>
    <row r="64" spans="2:7" x14ac:dyDescent="0.3">
      <c r="B64">
        <v>0.54</v>
      </c>
      <c r="C64">
        <f t="shared" si="2"/>
        <v>9.9898738292749575E-3</v>
      </c>
      <c r="D64">
        <f t="shared" si="3"/>
        <v>0.30381287292680081</v>
      </c>
      <c r="E64">
        <f t="shared" si="0"/>
        <v>-2.958987382927496</v>
      </c>
      <c r="F64">
        <f t="shared" si="4"/>
        <v>-1.479493691463748</v>
      </c>
      <c r="G64">
        <f t="shared" si="1"/>
        <v>-1</v>
      </c>
    </row>
    <row r="65" spans="2:7" x14ac:dyDescent="0.3">
      <c r="B65">
        <v>0.55000000000000004</v>
      </c>
      <c r="C65">
        <f t="shared" si="2"/>
        <v>1.2732103820250218E-2</v>
      </c>
      <c r="D65">
        <f t="shared" si="3"/>
        <v>0.27422299909752584</v>
      </c>
      <c r="E65">
        <f t="shared" si="0"/>
        <v>-3.233210382025022</v>
      </c>
      <c r="F65">
        <f t="shared" si="4"/>
        <v>-1.616605191012511</v>
      </c>
      <c r="G65">
        <f t="shared" si="1"/>
        <v>-1</v>
      </c>
    </row>
    <row r="66" spans="2:7" x14ac:dyDescent="0.3">
      <c r="B66">
        <v>0.56000000000000005</v>
      </c>
      <c r="C66">
        <f t="shared" si="2"/>
        <v>1.5151012773022976E-2</v>
      </c>
      <c r="D66">
        <f t="shared" si="3"/>
        <v>0.24189089527727559</v>
      </c>
      <c r="E66">
        <f t="shared" si="0"/>
        <v>-3.475101277302298</v>
      </c>
      <c r="F66">
        <f t="shared" si="4"/>
        <v>-1.737550638651149</v>
      </c>
      <c r="G66">
        <f t="shared" si="1"/>
        <v>-1</v>
      </c>
    </row>
    <row r="67" spans="2:7" x14ac:dyDescent="0.3">
      <c r="B67">
        <v>0.57000000000000006</v>
      </c>
      <c r="C67">
        <f t="shared" si="2"/>
        <v>1.7222411598065503E-2</v>
      </c>
      <c r="D67">
        <f t="shared" si="3"/>
        <v>0.20713988250425258</v>
      </c>
      <c r="E67">
        <f t="shared" si="0"/>
        <v>-3.6822411598065505</v>
      </c>
      <c r="F67">
        <f t="shared" si="4"/>
        <v>-1.8411205799032753</v>
      </c>
      <c r="G67">
        <f t="shared" si="1"/>
        <v>-1</v>
      </c>
    </row>
    <row r="68" spans="2:7" x14ac:dyDescent="0.3">
      <c r="B68">
        <v>0.57999999999999996</v>
      </c>
      <c r="C68">
        <f t="shared" si="2"/>
        <v>1.8925586307127359E-2</v>
      </c>
      <c r="D68">
        <f t="shared" si="3"/>
        <v>0.17031747090618746</v>
      </c>
      <c r="E68">
        <f t="shared" si="0"/>
        <v>-3.8525586307127364</v>
      </c>
      <c r="F68">
        <f t="shared" si="4"/>
        <v>-1.9262793153563682</v>
      </c>
      <c r="G68">
        <f t="shared" si="1"/>
        <v>-1</v>
      </c>
    </row>
    <row r="69" spans="2:7" x14ac:dyDescent="0.3">
      <c r="B69">
        <v>0.59</v>
      </c>
      <c r="C69">
        <f t="shared" si="2"/>
        <v>2.0243505153117961E-2</v>
      </c>
      <c r="D69">
        <f t="shared" si="3"/>
        <v>0.13179188459906005</v>
      </c>
      <c r="E69">
        <f t="shared" si="0"/>
        <v>-3.984350515311796</v>
      </c>
      <c r="F69">
        <f t="shared" si="4"/>
        <v>-1.992175257655898</v>
      </c>
      <c r="G69">
        <f t="shared" si="1"/>
        <v>-1</v>
      </c>
    </row>
    <row r="70" spans="2:7" x14ac:dyDescent="0.3">
      <c r="B70">
        <v>0.6</v>
      </c>
      <c r="C70">
        <f t="shared" si="2"/>
        <v>2.1162988947577382E-2</v>
      </c>
      <c r="D70">
        <f t="shared" si="3"/>
        <v>9.1948379445942058E-2</v>
      </c>
      <c r="E70">
        <f t="shared" si="0"/>
        <v>-4.0762988947577385</v>
      </c>
      <c r="F70">
        <f t="shared" si="4"/>
        <v>-2.0381494473788693</v>
      </c>
      <c r="G70">
        <f t="shared" si="1"/>
        <v>-1</v>
      </c>
    </row>
    <row r="71" spans="2:7" x14ac:dyDescent="0.3">
      <c r="B71">
        <v>0.61</v>
      </c>
      <c r="C71">
        <f t="shared" si="2"/>
        <v>2.1674842852561028E-2</v>
      </c>
      <c r="D71">
        <f t="shared" si="3"/>
        <v>5.1185390498364639E-2</v>
      </c>
      <c r="E71">
        <f t="shared" si="0"/>
        <v>-4.1274842852561031</v>
      </c>
      <c r="F71">
        <f t="shared" si="4"/>
        <v>-2.0637421426280516</v>
      </c>
      <c r="G71">
        <f t="shared" si="1"/>
        <v>-1</v>
      </c>
    </row>
    <row r="72" spans="2:7" x14ac:dyDescent="0.3">
      <c r="B72">
        <v>0.62</v>
      </c>
      <c r="C72">
        <f t="shared" si="2"/>
        <v>2.1773948329019063E-2</v>
      </c>
      <c r="D72">
        <f t="shared" si="3"/>
        <v>9.9105476458035691E-3</v>
      </c>
      <c r="E72">
        <f t="shared" si="0"/>
        <v>-4.1373948329019061</v>
      </c>
      <c r="F72">
        <f t="shared" si="4"/>
        <v>-2.0686974164509531</v>
      </c>
      <c r="G72">
        <f t="shared" si="1"/>
        <v>-1</v>
      </c>
    </row>
    <row r="73" spans="2:7" x14ac:dyDescent="0.3">
      <c r="B73">
        <v>0.63</v>
      </c>
      <c r="C73">
        <f t="shared" si="2"/>
        <v>2.1459314322186909E-2</v>
      </c>
      <c r="D73">
        <f t="shared" si="3"/>
        <v>-3.1463400683215528E-2</v>
      </c>
      <c r="E73">
        <f t="shared" si="0"/>
        <v>-0.18593143221869091</v>
      </c>
      <c r="F73">
        <f t="shared" si="4"/>
        <v>-9.2965716109345453E-2</v>
      </c>
      <c r="G73">
        <f t="shared" si="1"/>
        <v>1</v>
      </c>
    </row>
    <row r="74" spans="2:7" x14ac:dyDescent="0.3">
      <c r="B74">
        <v>0.64</v>
      </c>
      <c r="C74">
        <f t="shared" si="2"/>
        <v>2.1126087172132886E-2</v>
      </c>
      <c r="D74">
        <f t="shared" si="3"/>
        <v>-3.3322715005402438E-2</v>
      </c>
      <c r="E74">
        <f t="shared" si="0"/>
        <v>-0.15260871721328839</v>
      </c>
      <c r="F74">
        <f t="shared" si="4"/>
        <v>-7.6304358606644196E-2</v>
      </c>
      <c r="G74">
        <f t="shared" si="1"/>
        <v>1</v>
      </c>
    </row>
    <row r="75" spans="2:7" x14ac:dyDescent="0.3">
      <c r="B75">
        <v>0.65</v>
      </c>
      <c r="C75">
        <f t="shared" si="2"/>
        <v>2.0777599150357533E-2</v>
      </c>
      <c r="D75">
        <f t="shared" si="3"/>
        <v>-3.4848802177535325E-2</v>
      </c>
      <c r="E75">
        <f t="shared" ref="E75:E138" si="5">-$C$2*C75+G75*($C$1*$C$3*$C$4)</f>
        <v>-0.11775991503575312</v>
      </c>
      <c r="F75">
        <f t="shared" si="4"/>
        <v>-5.8879957517876558E-2</v>
      </c>
      <c r="G75">
        <f t="shared" ref="G75:G138" si="6">IF(D75 &gt; 0, -1, 1)</f>
        <v>1</v>
      </c>
    </row>
    <row r="76" spans="2:7" x14ac:dyDescent="0.3">
      <c r="B76">
        <v>0.66</v>
      </c>
      <c r="C76">
        <f t="shared" ref="C76:C139" si="7">C75+D76*(B76-B75)</f>
        <v>2.0417335137078604E-2</v>
      </c>
      <c r="D76">
        <f t="shared" ref="D76:D139" si="8">D75+E75*(B76-B75)</f>
        <v>-3.6026401327892858E-2</v>
      </c>
      <c r="E76">
        <f t="shared" si="5"/>
        <v>-8.1733513707860306E-2</v>
      </c>
      <c r="F76">
        <f t="shared" ref="F76:F139" si="9">E76/$C$1</f>
        <v>-4.0866756853930153E-2</v>
      </c>
      <c r="G76">
        <f t="shared" si="6"/>
        <v>1</v>
      </c>
    </row>
    <row r="77" spans="2:7" x14ac:dyDescent="0.3">
      <c r="B77">
        <v>0.67</v>
      </c>
      <c r="C77">
        <f t="shared" si="7"/>
        <v>2.0048897772428888E-2</v>
      </c>
      <c r="D77">
        <f t="shared" si="8"/>
        <v>-3.6843736464971459E-2</v>
      </c>
      <c r="E77">
        <f t="shared" si="5"/>
        <v>-4.4889777242888451E-2</v>
      </c>
      <c r="F77">
        <f t="shared" si="9"/>
        <v>-2.2444888621444226E-2</v>
      </c>
      <c r="G77">
        <f t="shared" si="6"/>
        <v>1</v>
      </c>
    </row>
    <row r="78" spans="2:7" x14ac:dyDescent="0.3">
      <c r="B78">
        <v>0.68</v>
      </c>
      <c r="C78">
        <f t="shared" si="7"/>
        <v>1.9675971430054884E-2</v>
      </c>
      <c r="D78">
        <f t="shared" si="8"/>
        <v>-3.7292634237400341E-2</v>
      </c>
      <c r="E78">
        <f t="shared" si="5"/>
        <v>-7.5971430054881939E-3</v>
      </c>
      <c r="F78">
        <f t="shared" si="9"/>
        <v>-3.7985715027440969E-3</v>
      </c>
      <c r="G78">
        <f t="shared" si="6"/>
        <v>1</v>
      </c>
    </row>
    <row r="79" spans="2:7" x14ac:dyDescent="0.3">
      <c r="B79">
        <v>0.69000000000000006</v>
      </c>
      <c r="C79">
        <f t="shared" si="7"/>
        <v>1.9302285373380332E-2</v>
      </c>
      <c r="D79">
        <f t="shared" si="8"/>
        <v>-3.7368605667455222E-2</v>
      </c>
      <c r="E79">
        <f t="shared" si="5"/>
        <v>2.9771462661966952E-2</v>
      </c>
      <c r="F79">
        <f t="shared" si="9"/>
        <v>1.4885731330983476E-2</v>
      </c>
      <c r="G79">
        <f t="shared" si="6"/>
        <v>1</v>
      </c>
    </row>
    <row r="80" spans="2:7" x14ac:dyDescent="0.3">
      <c r="B80">
        <v>0.70000000000000007</v>
      </c>
      <c r="C80">
        <f t="shared" si="7"/>
        <v>1.8931576462971975E-2</v>
      </c>
      <c r="D80">
        <f t="shared" si="8"/>
        <v>-3.7070891040835552E-2</v>
      </c>
      <c r="E80">
        <f t="shared" si="5"/>
        <v>6.684235370280267E-2</v>
      </c>
      <c r="F80">
        <f t="shared" si="9"/>
        <v>3.3421176851401335E-2</v>
      </c>
      <c r="G80">
        <f t="shared" si="6"/>
        <v>1</v>
      </c>
    </row>
    <row r="81" spans="2:7" x14ac:dyDescent="0.3">
      <c r="B81">
        <v>0.71</v>
      </c>
      <c r="C81">
        <f t="shared" si="7"/>
        <v>1.8567551787933904E-2</v>
      </c>
      <c r="D81">
        <f t="shared" si="8"/>
        <v>-3.6402467503807531E-2</v>
      </c>
      <c r="E81">
        <f t="shared" si="5"/>
        <v>0.10324482120660972</v>
      </c>
      <c r="F81">
        <f t="shared" si="9"/>
        <v>5.1622410603304858E-2</v>
      </c>
      <c r="G81">
        <f t="shared" si="6"/>
        <v>1</v>
      </c>
    </row>
    <row r="82" spans="2:7" x14ac:dyDescent="0.3">
      <c r="B82">
        <v>0.72</v>
      </c>
      <c r="C82">
        <f t="shared" si="7"/>
        <v>1.8213851595016491E-2</v>
      </c>
      <c r="D82">
        <f t="shared" si="8"/>
        <v>-3.5370019291741432E-2</v>
      </c>
      <c r="E82">
        <f t="shared" si="5"/>
        <v>0.13861484049835116</v>
      </c>
      <c r="F82">
        <f t="shared" si="9"/>
        <v>6.9307420249175578E-2</v>
      </c>
      <c r="G82">
        <f t="shared" si="6"/>
        <v>1</v>
      </c>
    </row>
    <row r="83" spans="2:7" x14ac:dyDescent="0.3">
      <c r="B83">
        <v>0.73</v>
      </c>
      <c r="C83">
        <f t="shared" si="7"/>
        <v>1.7874012886148913E-2</v>
      </c>
      <c r="D83">
        <f t="shared" si="8"/>
        <v>-3.3983870886757916E-2</v>
      </c>
      <c r="E83">
        <f t="shared" si="5"/>
        <v>0.17259871138510885</v>
      </c>
      <c r="F83">
        <f t="shared" si="9"/>
        <v>8.6299355692554425E-2</v>
      </c>
      <c r="G83">
        <f t="shared" si="6"/>
        <v>1</v>
      </c>
    </row>
    <row r="84" spans="2:7" x14ac:dyDescent="0.3">
      <c r="B84">
        <v>0.74</v>
      </c>
      <c r="C84">
        <f t="shared" si="7"/>
        <v>1.7551434048419846E-2</v>
      </c>
      <c r="D84">
        <f t="shared" si="8"/>
        <v>-3.2257883772906823E-2</v>
      </c>
      <c r="E84">
        <f t="shared" si="5"/>
        <v>0.20485659515801569</v>
      </c>
      <c r="F84">
        <f t="shared" si="9"/>
        <v>0.10242829757900784</v>
      </c>
      <c r="G84">
        <f t="shared" si="6"/>
        <v>1</v>
      </c>
    </row>
    <row r="85" spans="2:7" x14ac:dyDescent="0.3">
      <c r="B85">
        <v>0.75</v>
      </c>
      <c r="C85">
        <f t="shared" si="7"/>
        <v>1.7249340870206579E-2</v>
      </c>
      <c r="D85">
        <f t="shared" si="8"/>
        <v>-3.0209317821326666E-2</v>
      </c>
      <c r="E85">
        <f t="shared" si="5"/>
        <v>0.23506591297934221</v>
      </c>
      <c r="F85">
        <f t="shared" si="9"/>
        <v>0.1175329564896711</v>
      </c>
      <c r="G85">
        <f t="shared" si="6"/>
        <v>1</v>
      </c>
    </row>
    <row r="86" spans="2:7" x14ac:dyDescent="0.3">
      <c r="B86">
        <v>0.76</v>
      </c>
      <c r="C86">
        <f t="shared" si="7"/>
        <v>1.6970754283291246E-2</v>
      </c>
      <c r="D86">
        <f t="shared" si="8"/>
        <v>-2.7858658691533242E-2</v>
      </c>
      <c r="E86">
        <f t="shared" si="5"/>
        <v>0.26292457167087568</v>
      </c>
      <c r="F86">
        <f t="shared" si="9"/>
        <v>0.13146228583543784</v>
      </c>
      <c r="G86">
        <f t="shared" si="6"/>
        <v>1</v>
      </c>
    </row>
    <row r="87" spans="2:7" x14ac:dyDescent="0.3">
      <c r="B87">
        <v>0.77</v>
      </c>
      <c r="C87">
        <f t="shared" si="7"/>
        <v>1.6718460153543002E-2</v>
      </c>
      <c r="D87">
        <f t="shared" si="8"/>
        <v>-2.5229412974824481E-2</v>
      </c>
      <c r="E87">
        <f t="shared" si="5"/>
        <v>0.28815398464569997</v>
      </c>
      <c r="F87">
        <f t="shared" si="9"/>
        <v>0.14407699232284998</v>
      </c>
      <c r="G87">
        <f t="shared" si="6"/>
        <v>1</v>
      </c>
    </row>
    <row r="88" spans="2:7" x14ac:dyDescent="0.3">
      <c r="B88">
        <v>0.78</v>
      </c>
      <c r="C88">
        <f t="shared" si="7"/>
        <v>1.6494981422259327E-2</v>
      </c>
      <c r="D88">
        <f t="shared" si="8"/>
        <v>-2.2347873128367481E-2</v>
      </c>
      <c r="E88">
        <f t="shared" si="5"/>
        <v>0.31050185777406747</v>
      </c>
      <c r="F88">
        <f t="shared" si="9"/>
        <v>0.15525092888703373</v>
      </c>
      <c r="G88">
        <f t="shared" si="6"/>
        <v>1</v>
      </c>
    </row>
    <row r="89" spans="2:7" x14ac:dyDescent="0.3">
      <c r="B89">
        <v>0.79</v>
      </c>
      <c r="C89">
        <f t="shared" si="7"/>
        <v>1.630255287675306E-2</v>
      </c>
      <c r="D89">
        <f t="shared" si="8"/>
        <v>-1.9242854550626805E-2</v>
      </c>
      <c r="E89">
        <f t="shared" si="5"/>
        <v>0.32974471232469416</v>
      </c>
      <c r="F89">
        <f t="shared" si="9"/>
        <v>0.16487235616234708</v>
      </c>
      <c r="G89">
        <f t="shared" si="6"/>
        <v>1</v>
      </c>
    </row>
    <row r="90" spans="2:7" x14ac:dyDescent="0.3">
      <c r="B90">
        <v>0.8</v>
      </c>
      <c r="C90">
        <f t="shared" si="7"/>
        <v>1.6143098802479262E-2</v>
      </c>
      <c r="D90">
        <f t="shared" si="8"/>
        <v>-1.5945407427379859E-2</v>
      </c>
      <c r="E90">
        <f t="shared" si="5"/>
        <v>0.34569011975207409</v>
      </c>
      <c r="F90">
        <f t="shared" si="9"/>
        <v>0.17284505987603704</v>
      </c>
      <c r="G90">
        <f t="shared" si="6"/>
        <v>1</v>
      </c>
    </row>
    <row r="91" spans="2:7" x14ac:dyDescent="0.3">
      <c r="B91">
        <v>0.81</v>
      </c>
      <c r="C91">
        <f t="shared" si="7"/>
        <v>1.601821374018067E-2</v>
      </c>
      <c r="D91">
        <f t="shared" si="8"/>
        <v>-1.2488506229859114E-2</v>
      </c>
      <c r="E91">
        <f t="shared" si="5"/>
        <v>0.35817862598193329</v>
      </c>
      <c r="F91">
        <f t="shared" si="9"/>
        <v>0.17908931299096664</v>
      </c>
      <c r="G91">
        <f t="shared" si="6"/>
        <v>1</v>
      </c>
    </row>
    <row r="92" spans="2:7" x14ac:dyDescent="0.3">
      <c r="B92">
        <v>0.82000000000000006</v>
      </c>
      <c r="C92">
        <f t="shared" si="7"/>
        <v>1.5929146540480273E-2</v>
      </c>
      <c r="D92">
        <f t="shared" si="8"/>
        <v>-8.9067199700397781E-3</v>
      </c>
      <c r="E92">
        <f t="shared" si="5"/>
        <v>0.36708534595197295</v>
      </c>
      <c r="F92">
        <f t="shared" si="9"/>
        <v>0.18354267297598648</v>
      </c>
      <c r="G92">
        <f t="shared" si="6"/>
        <v>1</v>
      </c>
    </row>
    <row r="93" spans="2:7" x14ac:dyDescent="0.3">
      <c r="B93">
        <v>0.83000000000000007</v>
      </c>
      <c r="C93">
        <f t="shared" si="7"/>
        <v>1.5876787875375074E-2</v>
      </c>
      <c r="D93">
        <f t="shared" si="8"/>
        <v>-5.2358665105200451E-3</v>
      </c>
      <c r="E93">
        <f t="shared" si="5"/>
        <v>0.37232121246249283</v>
      </c>
      <c r="F93">
        <f t="shared" si="9"/>
        <v>0.18616060623124642</v>
      </c>
      <c r="G93">
        <f t="shared" si="6"/>
        <v>1</v>
      </c>
    </row>
    <row r="94" spans="2:7" x14ac:dyDescent="0.3">
      <c r="B94">
        <v>0.84</v>
      </c>
      <c r="C94">
        <f t="shared" si="7"/>
        <v>1.5861661331516123E-2</v>
      </c>
      <c r="D94">
        <f t="shared" si="8"/>
        <v>-1.5126543858951548E-3</v>
      </c>
      <c r="E94">
        <f t="shared" si="5"/>
        <v>0.37383386684838782</v>
      </c>
      <c r="F94">
        <f t="shared" si="9"/>
        <v>0.18691693342419391</v>
      </c>
      <c r="G94">
        <f t="shared" si="6"/>
        <v>1</v>
      </c>
    </row>
    <row r="95" spans="2:7" x14ac:dyDescent="0.3">
      <c r="B95">
        <v>0.85</v>
      </c>
      <c r="C95">
        <f t="shared" si="7"/>
        <v>1.588391817434201E-2</v>
      </c>
      <c r="D95">
        <f t="shared" si="8"/>
        <v>2.2256842825887266E-3</v>
      </c>
      <c r="E95">
        <f t="shared" si="5"/>
        <v>-3.5483918174342008</v>
      </c>
      <c r="F95">
        <f t="shared" si="9"/>
        <v>-1.7741959087171004</v>
      </c>
      <c r="G95">
        <f t="shared" si="6"/>
        <v>-1</v>
      </c>
    </row>
    <row r="96" spans="2:7" x14ac:dyDescent="0.3">
      <c r="B96">
        <v>0.86</v>
      </c>
      <c r="C96">
        <f t="shared" si="7"/>
        <v>1.5551335835424477E-2</v>
      </c>
      <c r="D96">
        <f t="shared" si="8"/>
        <v>-3.3258233891753308E-2</v>
      </c>
      <c r="E96">
        <f t="shared" si="5"/>
        <v>0.40486641645755239</v>
      </c>
      <c r="F96">
        <f t="shared" si="9"/>
        <v>0.2024332082287762</v>
      </c>
      <c r="G96">
        <f t="shared" si="6"/>
        <v>1</v>
      </c>
    </row>
    <row r="97" spans="2:7" x14ac:dyDescent="0.3">
      <c r="B97">
        <v>0.87</v>
      </c>
      <c r="C97">
        <f t="shared" si="7"/>
        <v>1.52592401381527E-2</v>
      </c>
      <c r="D97">
        <f t="shared" si="8"/>
        <v>-2.9209569727177781E-2</v>
      </c>
      <c r="E97">
        <f t="shared" si="5"/>
        <v>0.43407598618473031</v>
      </c>
      <c r="F97">
        <f t="shared" si="9"/>
        <v>0.21703799309236516</v>
      </c>
      <c r="G97">
        <f t="shared" si="6"/>
        <v>1</v>
      </c>
    </row>
    <row r="98" spans="2:7" x14ac:dyDescent="0.3">
      <c r="B98">
        <v>0.88</v>
      </c>
      <c r="C98">
        <f t="shared" si="7"/>
        <v>1.5010552039499395E-2</v>
      </c>
      <c r="D98">
        <f t="shared" si="8"/>
        <v>-2.4868809865330473E-2</v>
      </c>
      <c r="E98">
        <f t="shared" si="5"/>
        <v>0.45894479605006078</v>
      </c>
      <c r="F98">
        <f t="shared" si="9"/>
        <v>0.22947239802503039</v>
      </c>
      <c r="G98">
        <f t="shared" si="6"/>
        <v>1</v>
      </c>
    </row>
    <row r="99" spans="2:7" x14ac:dyDescent="0.3">
      <c r="B99">
        <v>0.89</v>
      </c>
      <c r="C99">
        <f t="shared" si="7"/>
        <v>1.4807758420451097E-2</v>
      </c>
      <c r="D99">
        <f t="shared" si="8"/>
        <v>-2.027936190482986E-2</v>
      </c>
      <c r="E99">
        <f t="shared" si="5"/>
        <v>0.47922415795489059</v>
      </c>
      <c r="F99">
        <f t="shared" si="9"/>
        <v>0.2396120789774453</v>
      </c>
      <c r="G99">
        <f t="shared" si="6"/>
        <v>1</v>
      </c>
    </row>
    <row r="100" spans="2:7" x14ac:dyDescent="0.3">
      <c r="B100">
        <v>0.9</v>
      </c>
      <c r="C100">
        <f t="shared" si="7"/>
        <v>1.4652887217198287E-2</v>
      </c>
      <c r="D100">
        <f t="shared" si="8"/>
        <v>-1.5487120325280948E-2</v>
      </c>
      <c r="E100">
        <f t="shared" si="5"/>
        <v>0.49471127828017147</v>
      </c>
      <c r="F100">
        <f t="shared" si="9"/>
        <v>0.24735563914008574</v>
      </c>
      <c r="G100">
        <f t="shared" si="6"/>
        <v>1</v>
      </c>
    </row>
    <row r="101" spans="2:7" x14ac:dyDescent="0.3">
      <c r="B101">
        <v>0.91</v>
      </c>
      <c r="C101">
        <f t="shared" si="7"/>
        <v>1.4547487141773495E-2</v>
      </c>
      <c r="D101">
        <f t="shared" si="8"/>
        <v>-1.0540007542479229E-2</v>
      </c>
      <c r="E101">
        <f t="shared" si="5"/>
        <v>0.50525128582265055</v>
      </c>
      <c r="F101">
        <f t="shared" si="9"/>
        <v>0.25262564291132528</v>
      </c>
      <c r="G101">
        <f t="shared" si="6"/>
        <v>1</v>
      </c>
    </row>
    <row r="102" spans="2:7" x14ac:dyDescent="0.3">
      <c r="B102">
        <v>0.92</v>
      </c>
      <c r="C102">
        <f t="shared" si="7"/>
        <v>1.4492612194930967E-2</v>
      </c>
      <c r="D102">
        <f t="shared" si="8"/>
        <v>-5.4874946842527186E-3</v>
      </c>
      <c r="E102">
        <f t="shared" si="5"/>
        <v>0.51073878050690347</v>
      </c>
      <c r="F102">
        <f t="shared" si="9"/>
        <v>0.25536939025345173</v>
      </c>
      <c r="G102">
        <f t="shared" si="6"/>
        <v>1</v>
      </c>
    </row>
    <row r="103" spans="2:7" x14ac:dyDescent="0.3">
      <c r="B103">
        <v>0.93</v>
      </c>
      <c r="C103">
        <f t="shared" si="7"/>
        <v>1.4488811126139131E-2</v>
      </c>
      <c r="D103">
        <f t="shared" si="8"/>
        <v>-3.801068791836797E-4</v>
      </c>
      <c r="E103">
        <f t="shared" si="5"/>
        <v>0.51111888738608702</v>
      </c>
      <c r="F103">
        <f t="shared" si="9"/>
        <v>0.25555944369304351</v>
      </c>
      <c r="G103">
        <f t="shared" si="6"/>
        <v>1</v>
      </c>
    </row>
    <row r="104" spans="2:7" x14ac:dyDescent="0.3">
      <c r="B104">
        <v>0.94000000000000006</v>
      </c>
      <c r="C104">
        <f t="shared" si="7"/>
        <v>1.4536121946085903E-2</v>
      </c>
      <c r="D104">
        <f t="shared" si="8"/>
        <v>4.7310819946771946E-3</v>
      </c>
      <c r="E104">
        <f t="shared" si="5"/>
        <v>-3.4136121946085902</v>
      </c>
      <c r="F104">
        <f t="shared" si="9"/>
        <v>-1.7068060973042951</v>
      </c>
      <c r="G104">
        <f t="shared" si="6"/>
        <v>-1</v>
      </c>
    </row>
    <row r="105" spans="2:7" x14ac:dyDescent="0.3">
      <c r="B105">
        <v>0.95000000000000007</v>
      </c>
      <c r="C105">
        <f t="shared" si="7"/>
        <v>1.4242071546571816E-2</v>
      </c>
      <c r="D105">
        <f t="shared" si="8"/>
        <v>-2.9405039951408737E-2</v>
      </c>
      <c r="E105">
        <f t="shared" si="5"/>
        <v>0.53579284534281868</v>
      </c>
      <c r="F105">
        <f t="shared" si="9"/>
        <v>0.26789642267140934</v>
      </c>
      <c r="G105">
        <f t="shared" si="6"/>
        <v>1</v>
      </c>
    </row>
    <row r="106" spans="2:7" x14ac:dyDescent="0.3">
      <c r="B106">
        <v>0.96</v>
      </c>
      <c r="C106">
        <f t="shared" si="7"/>
        <v>1.4001600431592012E-2</v>
      </c>
      <c r="D106">
        <f t="shared" si="8"/>
        <v>-2.4047111497980604E-2</v>
      </c>
      <c r="E106">
        <f t="shared" si="5"/>
        <v>0.55983995684079901</v>
      </c>
      <c r="F106">
        <f t="shared" si="9"/>
        <v>0.27991997842039951</v>
      </c>
      <c r="G106">
        <f t="shared" si="6"/>
        <v>1</v>
      </c>
    </row>
    <row r="107" spans="2:7" x14ac:dyDescent="0.3">
      <c r="B107">
        <v>0.97</v>
      </c>
      <c r="C107">
        <f t="shared" si="7"/>
        <v>1.3817113312296285E-2</v>
      </c>
      <c r="D107">
        <f t="shared" si="8"/>
        <v>-1.8448711929572609E-2</v>
      </c>
      <c r="E107">
        <f t="shared" si="5"/>
        <v>0.57828866877037166</v>
      </c>
      <c r="F107">
        <f t="shared" si="9"/>
        <v>0.28914433438518583</v>
      </c>
      <c r="G107">
        <f t="shared" si="6"/>
        <v>1</v>
      </c>
    </row>
    <row r="108" spans="2:7" x14ac:dyDescent="0.3">
      <c r="B108">
        <v>0.98</v>
      </c>
      <c r="C108">
        <f t="shared" si="7"/>
        <v>1.3690455059877597E-2</v>
      </c>
      <c r="D108">
        <f t="shared" si="8"/>
        <v>-1.2665825241868888E-2</v>
      </c>
      <c r="E108">
        <f t="shared" si="5"/>
        <v>0.59095449401224043</v>
      </c>
      <c r="F108">
        <f t="shared" si="9"/>
        <v>0.29547724700612021</v>
      </c>
      <c r="G108">
        <f t="shared" si="6"/>
        <v>1</v>
      </c>
    </row>
    <row r="109" spans="2:7" x14ac:dyDescent="0.3">
      <c r="B109">
        <v>0.99</v>
      </c>
      <c r="C109">
        <f t="shared" si="7"/>
        <v>1.3622892256860131E-2</v>
      </c>
      <c r="D109">
        <f t="shared" si="8"/>
        <v>-6.7562803017464784E-3</v>
      </c>
      <c r="E109">
        <f t="shared" si="5"/>
        <v>0.59771077431398711</v>
      </c>
      <c r="F109">
        <f t="shared" si="9"/>
        <v>0.29885538715699356</v>
      </c>
      <c r="G109">
        <f t="shared" si="6"/>
        <v>1</v>
      </c>
    </row>
    <row r="110" spans="2:7" x14ac:dyDescent="0.3">
      <c r="B110">
        <v>1</v>
      </c>
      <c r="C110">
        <f t="shared" si="7"/>
        <v>1.3615100531274066E-2</v>
      </c>
      <c r="D110">
        <f t="shared" si="8"/>
        <v>-7.791725586066018E-4</v>
      </c>
      <c r="E110">
        <f t="shared" si="5"/>
        <v>0.59848994687259349</v>
      </c>
      <c r="F110">
        <f t="shared" si="9"/>
        <v>0.29924497343629675</v>
      </c>
      <c r="G110">
        <f t="shared" si="6"/>
        <v>1</v>
      </c>
    </row>
    <row r="111" spans="2:7" x14ac:dyDescent="0.3">
      <c r="B111">
        <v>1.01</v>
      </c>
      <c r="C111">
        <f t="shared" si="7"/>
        <v>1.366715780037526E-2</v>
      </c>
      <c r="D111">
        <f t="shared" si="8"/>
        <v>5.2057269101193383E-3</v>
      </c>
      <c r="E111">
        <f t="shared" si="5"/>
        <v>-3.3267157800375262</v>
      </c>
      <c r="F111">
        <f t="shared" si="9"/>
        <v>-1.6633578900187631</v>
      </c>
      <c r="G111">
        <f t="shared" si="6"/>
        <v>-1</v>
      </c>
    </row>
    <row r="112" spans="2:7" x14ac:dyDescent="0.3">
      <c r="B112">
        <v>1.02</v>
      </c>
      <c r="C112">
        <f t="shared" si="7"/>
        <v>1.33865434914727E-2</v>
      </c>
      <c r="D112">
        <f t="shared" si="8"/>
        <v>-2.8061430890255954E-2</v>
      </c>
      <c r="E112">
        <f t="shared" si="5"/>
        <v>0.62134565085273019</v>
      </c>
      <c r="F112">
        <f t="shared" si="9"/>
        <v>0.3106728254263651</v>
      </c>
      <c r="G112">
        <f t="shared" si="6"/>
        <v>1</v>
      </c>
    </row>
    <row r="113" spans="2:7" x14ac:dyDescent="0.3">
      <c r="B113">
        <v>1.03</v>
      </c>
      <c r="C113">
        <f t="shared" si="7"/>
        <v>1.3168063747655414E-2</v>
      </c>
      <c r="D113">
        <f t="shared" si="8"/>
        <v>-2.1847974381728648E-2</v>
      </c>
      <c r="E113">
        <f t="shared" si="5"/>
        <v>0.64319362523445878</v>
      </c>
      <c r="F113">
        <f t="shared" si="9"/>
        <v>0.32159681261722939</v>
      </c>
      <c r="G113">
        <f t="shared" si="6"/>
        <v>1</v>
      </c>
    </row>
    <row r="114" spans="2:7" x14ac:dyDescent="0.3">
      <c r="B114">
        <v>1.04</v>
      </c>
      <c r="C114">
        <f t="shared" si="7"/>
        <v>1.3013903366361573E-2</v>
      </c>
      <c r="D114">
        <f t="shared" si="8"/>
        <v>-1.5416038129384056E-2</v>
      </c>
      <c r="E114">
        <f t="shared" si="5"/>
        <v>0.65860966336384297</v>
      </c>
      <c r="F114">
        <f t="shared" si="9"/>
        <v>0.32930483168192148</v>
      </c>
      <c r="G114">
        <f t="shared" si="6"/>
        <v>1</v>
      </c>
    </row>
    <row r="115" spans="2:7" x14ac:dyDescent="0.3">
      <c r="B115">
        <v>1.05</v>
      </c>
      <c r="C115">
        <f t="shared" si="7"/>
        <v>1.2925603951404118E-2</v>
      </c>
      <c r="D115">
        <f t="shared" si="8"/>
        <v>-8.829941495745619E-3</v>
      </c>
      <c r="E115">
        <f t="shared" si="5"/>
        <v>0.66743960485958831</v>
      </c>
      <c r="F115">
        <f t="shared" si="9"/>
        <v>0.33371980242979415</v>
      </c>
      <c r="G115">
        <f t="shared" si="6"/>
        <v>1</v>
      </c>
    </row>
    <row r="116" spans="2:7" x14ac:dyDescent="0.3">
      <c r="B116">
        <v>1.06</v>
      </c>
      <c r="C116">
        <f t="shared" si="7"/>
        <v>1.290404849693262E-2</v>
      </c>
      <c r="D116">
        <f t="shared" si="8"/>
        <v>-2.1555454471497296E-3</v>
      </c>
      <c r="E116">
        <f t="shared" si="5"/>
        <v>0.66959515030673833</v>
      </c>
      <c r="F116">
        <f t="shared" si="9"/>
        <v>0.33479757515336916</v>
      </c>
      <c r="G116">
        <f t="shared" si="6"/>
        <v>1</v>
      </c>
    </row>
    <row r="117" spans="2:7" x14ac:dyDescent="0.3">
      <c r="B117">
        <v>1.07</v>
      </c>
      <c r="C117">
        <f t="shared" si="7"/>
        <v>1.2949452557491796E-2</v>
      </c>
      <c r="D117">
        <f t="shared" si="8"/>
        <v>4.5404060559176597E-3</v>
      </c>
      <c r="E117">
        <f t="shared" si="5"/>
        <v>-3.2549452557491798</v>
      </c>
      <c r="F117">
        <f t="shared" si="9"/>
        <v>-1.6274726278745899</v>
      </c>
      <c r="G117">
        <f t="shared" si="6"/>
        <v>-1</v>
      </c>
    </row>
    <row r="118" spans="2:7" x14ac:dyDescent="0.3">
      <c r="B118">
        <v>1.08</v>
      </c>
      <c r="C118">
        <f t="shared" si="7"/>
        <v>1.2669362092476055E-2</v>
      </c>
      <c r="D118">
        <f t="shared" si="8"/>
        <v>-2.800904650157417E-2</v>
      </c>
      <c r="E118">
        <f t="shared" si="5"/>
        <v>0.69306379075239466</v>
      </c>
      <c r="F118">
        <f t="shared" si="9"/>
        <v>0.34653189537619733</v>
      </c>
      <c r="G118">
        <f t="shared" si="6"/>
        <v>1</v>
      </c>
    </row>
    <row r="119" spans="2:7" x14ac:dyDescent="0.3">
      <c r="B119">
        <v>1.0900000000000001</v>
      </c>
      <c r="C119">
        <f t="shared" si="7"/>
        <v>1.2458578006535553E-2</v>
      </c>
      <c r="D119">
        <f t="shared" si="8"/>
        <v>-2.1078408594050219E-2</v>
      </c>
      <c r="E119">
        <f t="shared" si="5"/>
        <v>0.71414219934644496</v>
      </c>
      <c r="F119">
        <f t="shared" si="9"/>
        <v>0.35707109967322248</v>
      </c>
      <c r="G119">
        <f t="shared" si="6"/>
        <v>1</v>
      </c>
    </row>
    <row r="120" spans="2:7" x14ac:dyDescent="0.3">
      <c r="B120">
        <v>1.1000000000000001</v>
      </c>
      <c r="C120">
        <f t="shared" si="7"/>
        <v>1.2319208140529695E-2</v>
      </c>
      <c r="D120">
        <f t="shared" si="8"/>
        <v>-1.3936986600585764E-2</v>
      </c>
      <c r="E120">
        <f t="shared" si="5"/>
        <v>0.72807918594703058</v>
      </c>
      <c r="F120">
        <f t="shared" si="9"/>
        <v>0.36403959297351529</v>
      </c>
      <c r="G120">
        <f t="shared" si="6"/>
        <v>1</v>
      </c>
    </row>
    <row r="121" spans="2:7" x14ac:dyDescent="0.3">
      <c r="B121">
        <v>1.1100000000000001</v>
      </c>
      <c r="C121">
        <f t="shared" si="7"/>
        <v>1.2252646193118541E-2</v>
      </c>
      <c r="D121">
        <f t="shared" si="8"/>
        <v>-6.656194741115451E-3</v>
      </c>
      <c r="E121">
        <f t="shared" si="5"/>
        <v>0.73473538068814603</v>
      </c>
      <c r="F121">
        <f t="shared" si="9"/>
        <v>0.36736769034407302</v>
      </c>
      <c r="G121">
        <f t="shared" si="6"/>
        <v>1</v>
      </c>
    </row>
    <row r="122" spans="2:7" x14ac:dyDescent="0.3">
      <c r="B122">
        <v>1.1200000000000001</v>
      </c>
      <c r="C122">
        <f t="shared" si="7"/>
        <v>1.2259557783776201E-2</v>
      </c>
      <c r="D122">
        <f t="shared" si="8"/>
        <v>6.9115906576601611E-4</v>
      </c>
      <c r="E122">
        <f t="shared" si="5"/>
        <v>-3.18595577837762</v>
      </c>
      <c r="F122">
        <f t="shared" si="9"/>
        <v>-1.59297788918881</v>
      </c>
      <c r="G122">
        <f t="shared" si="6"/>
        <v>-1</v>
      </c>
    </row>
    <row r="123" spans="2:7" x14ac:dyDescent="0.3">
      <c r="B123">
        <v>1.1300000000000001</v>
      </c>
      <c r="C123">
        <f t="shared" si="7"/>
        <v>1.1947873796596099E-2</v>
      </c>
      <c r="D123">
        <f t="shared" si="8"/>
        <v>-3.1168398718010214E-2</v>
      </c>
      <c r="E123">
        <f t="shared" si="5"/>
        <v>0.76521262034039017</v>
      </c>
      <c r="F123">
        <f t="shared" si="9"/>
        <v>0.38260631017019509</v>
      </c>
      <c r="G123">
        <f t="shared" si="6"/>
        <v>1</v>
      </c>
    </row>
    <row r="124" spans="2:7" x14ac:dyDescent="0.3">
      <c r="B124">
        <v>1.1400000000000001</v>
      </c>
      <c r="C124">
        <f t="shared" si="7"/>
        <v>1.1712711071450036E-2</v>
      </c>
      <c r="D124">
        <f t="shared" si="8"/>
        <v>-2.3516272514606307E-2</v>
      </c>
      <c r="E124">
        <f t="shared" si="5"/>
        <v>0.7887288928549967</v>
      </c>
      <c r="F124">
        <f t="shared" si="9"/>
        <v>0.39436444642749835</v>
      </c>
      <c r="G124">
        <f t="shared" si="6"/>
        <v>1</v>
      </c>
    </row>
    <row r="125" spans="2:7" x14ac:dyDescent="0.3">
      <c r="B125">
        <v>1.1500000000000001</v>
      </c>
      <c r="C125">
        <f t="shared" si="7"/>
        <v>1.1556421235589472E-2</v>
      </c>
      <c r="D125">
        <f t="shared" si="8"/>
        <v>-1.5628983586056334E-2</v>
      </c>
      <c r="E125">
        <f t="shared" si="5"/>
        <v>0.80435787644105305</v>
      </c>
      <c r="F125">
        <f t="shared" si="9"/>
        <v>0.40217893822052653</v>
      </c>
      <c r="G125">
        <f t="shared" si="6"/>
        <v>1</v>
      </c>
    </row>
    <row r="126" spans="2:7" x14ac:dyDescent="0.3">
      <c r="B126">
        <v>1.1599999999999999</v>
      </c>
      <c r="C126">
        <f t="shared" si="7"/>
        <v>1.1480567187373013E-2</v>
      </c>
      <c r="D126">
        <f t="shared" si="8"/>
        <v>-7.5854048216459757E-3</v>
      </c>
      <c r="E126">
        <f t="shared" si="5"/>
        <v>0.81194328126269877</v>
      </c>
      <c r="F126">
        <f t="shared" si="9"/>
        <v>0.40597164063134938</v>
      </c>
      <c r="G126">
        <f t="shared" si="6"/>
        <v>1</v>
      </c>
    </row>
    <row r="127" spans="2:7" x14ac:dyDescent="0.3">
      <c r="B127">
        <v>1.17</v>
      </c>
      <c r="C127">
        <f t="shared" si="7"/>
        <v>1.1485907467282824E-2</v>
      </c>
      <c r="D127">
        <f t="shared" si="8"/>
        <v>5.3402799098101889E-4</v>
      </c>
      <c r="E127">
        <f t="shared" si="5"/>
        <v>-3.1085907467282823</v>
      </c>
      <c r="F127">
        <f t="shared" si="9"/>
        <v>-1.5542953733641411</v>
      </c>
      <c r="G127">
        <f t="shared" si="6"/>
        <v>-1</v>
      </c>
    </row>
    <row r="128" spans="2:7" x14ac:dyDescent="0.3">
      <c r="B128">
        <v>1.18</v>
      </c>
      <c r="C128">
        <f t="shared" si="7"/>
        <v>1.1180388672519805E-2</v>
      </c>
      <c r="D128">
        <f t="shared" si="8"/>
        <v>-3.0551879476301832E-2</v>
      </c>
      <c r="E128">
        <f t="shared" si="5"/>
        <v>0.84196113274801965</v>
      </c>
      <c r="F128">
        <f t="shared" si="9"/>
        <v>0.42098056637400982</v>
      </c>
      <c r="G128">
        <f t="shared" si="6"/>
        <v>1</v>
      </c>
    </row>
    <row r="129" spans="2:7" x14ac:dyDescent="0.3">
      <c r="B129">
        <v>1.19</v>
      </c>
      <c r="C129">
        <f t="shared" si="7"/>
        <v>1.0959065991031589E-2</v>
      </c>
      <c r="D129">
        <f t="shared" si="8"/>
        <v>-2.2132268148821629E-2</v>
      </c>
      <c r="E129">
        <f t="shared" si="5"/>
        <v>0.86409340089684128</v>
      </c>
      <c r="F129">
        <f t="shared" si="9"/>
        <v>0.43204670044842064</v>
      </c>
      <c r="G129">
        <f t="shared" si="6"/>
        <v>1</v>
      </c>
    </row>
    <row r="130" spans="2:7" x14ac:dyDescent="0.3">
      <c r="B130">
        <v>1.2</v>
      </c>
      <c r="C130">
        <f t="shared" si="7"/>
        <v>1.0824152649633057E-2</v>
      </c>
      <c r="D130">
        <f t="shared" si="8"/>
        <v>-1.3491334139853208E-2</v>
      </c>
      <c r="E130">
        <f t="shared" si="5"/>
        <v>0.87758473503669454</v>
      </c>
      <c r="F130">
        <f t="shared" si="9"/>
        <v>0.43879236751834727</v>
      </c>
      <c r="G130">
        <f t="shared" si="6"/>
        <v>1</v>
      </c>
    </row>
    <row r="131" spans="2:7" x14ac:dyDescent="0.3">
      <c r="B131">
        <v>1.21</v>
      </c>
      <c r="C131">
        <f t="shared" si="7"/>
        <v>1.0776997781738195E-2</v>
      </c>
      <c r="D131">
        <f t="shared" si="8"/>
        <v>-4.7154867894862538E-3</v>
      </c>
      <c r="E131">
        <f t="shared" si="5"/>
        <v>0.88230022182618062</v>
      </c>
      <c r="F131">
        <f t="shared" si="9"/>
        <v>0.44115011091309031</v>
      </c>
      <c r="G131">
        <f t="shared" si="6"/>
        <v>1</v>
      </c>
    </row>
    <row r="132" spans="2:7" x14ac:dyDescent="0.3">
      <c r="B132">
        <v>1.22</v>
      </c>
      <c r="C132">
        <f t="shared" si="7"/>
        <v>1.0818072936025951E-2</v>
      </c>
      <c r="D132">
        <f t="shared" si="8"/>
        <v>4.107515428775561E-3</v>
      </c>
      <c r="E132">
        <f t="shared" si="5"/>
        <v>-3.0418072936025951</v>
      </c>
      <c r="F132">
        <f t="shared" si="9"/>
        <v>-1.5209036468012975</v>
      </c>
      <c r="G132">
        <f t="shared" si="6"/>
        <v>-1</v>
      </c>
    </row>
    <row r="133" spans="2:7" x14ac:dyDescent="0.3">
      <c r="B133">
        <v>1.23</v>
      </c>
      <c r="C133">
        <f t="shared" si="7"/>
        <v>1.0554967360953446E-2</v>
      </c>
      <c r="D133">
        <f t="shared" si="8"/>
        <v>-2.6310557507250414E-2</v>
      </c>
      <c r="E133">
        <f t="shared" si="5"/>
        <v>0.90450326390465552</v>
      </c>
      <c r="F133">
        <f t="shared" si="9"/>
        <v>0.45225163195232776</v>
      </c>
      <c r="G133">
        <f t="shared" si="6"/>
        <v>1</v>
      </c>
    </row>
    <row r="134" spans="2:7" x14ac:dyDescent="0.3">
      <c r="B134">
        <v>1.24</v>
      </c>
      <c r="C134">
        <f t="shared" si="7"/>
        <v>1.0382312112271407E-2</v>
      </c>
      <c r="D134">
        <f t="shared" si="8"/>
        <v>-1.726552486820385E-2</v>
      </c>
      <c r="E134">
        <f t="shared" si="5"/>
        <v>0.92176878877285939</v>
      </c>
      <c r="F134">
        <f t="shared" si="9"/>
        <v>0.4608843943864297</v>
      </c>
      <c r="G134">
        <f t="shared" si="6"/>
        <v>1</v>
      </c>
    </row>
    <row r="135" spans="2:7" x14ac:dyDescent="0.3">
      <c r="B135">
        <v>1.25</v>
      </c>
      <c r="C135">
        <f t="shared" si="7"/>
        <v>1.0301833742466654E-2</v>
      </c>
      <c r="D135">
        <f t="shared" si="8"/>
        <v>-8.0478369804752471E-3</v>
      </c>
      <c r="E135">
        <f t="shared" si="5"/>
        <v>0.9298166257533349</v>
      </c>
      <c r="F135">
        <f t="shared" si="9"/>
        <v>0.46490831287666745</v>
      </c>
      <c r="G135">
        <f t="shared" si="6"/>
        <v>1</v>
      </c>
    </row>
    <row r="136" spans="2:7" x14ac:dyDescent="0.3">
      <c r="B136">
        <v>1.26</v>
      </c>
      <c r="C136">
        <f t="shared" si="7"/>
        <v>1.0314337035237235E-2</v>
      </c>
      <c r="D136">
        <f t="shared" si="8"/>
        <v>1.2503292770581105E-3</v>
      </c>
      <c r="E136">
        <f t="shared" si="5"/>
        <v>-2.9914337035237235</v>
      </c>
      <c r="F136">
        <f t="shared" si="9"/>
        <v>-1.4957168517618618</v>
      </c>
      <c r="G136">
        <f t="shared" si="6"/>
        <v>-1</v>
      </c>
    </row>
    <row r="137" spans="2:7" x14ac:dyDescent="0.3">
      <c r="B137">
        <v>1.27</v>
      </c>
      <c r="C137">
        <f t="shared" si="7"/>
        <v>1.0027696957655444E-2</v>
      </c>
      <c r="D137">
        <f t="shared" si="8"/>
        <v>-2.866400775817915E-2</v>
      </c>
      <c r="E137">
        <f t="shared" si="5"/>
        <v>0.95723030423445588</v>
      </c>
      <c r="F137">
        <f t="shared" si="9"/>
        <v>0.47861515211722794</v>
      </c>
      <c r="G137">
        <f t="shared" si="6"/>
        <v>1</v>
      </c>
    </row>
    <row r="138" spans="2:7" x14ac:dyDescent="0.3">
      <c r="B138">
        <v>1.28</v>
      </c>
      <c r="C138">
        <f t="shared" si="7"/>
        <v>9.8367799104970982E-3</v>
      </c>
      <c r="D138">
        <f t="shared" si="8"/>
        <v>-1.909170471583458E-2</v>
      </c>
      <c r="E138">
        <f t="shared" si="5"/>
        <v>0.97632200895029042</v>
      </c>
      <c r="F138">
        <f t="shared" si="9"/>
        <v>0.48816100447514521</v>
      </c>
      <c r="G138">
        <f t="shared" si="6"/>
        <v>1</v>
      </c>
    </row>
    <row r="139" spans="2:7" x14ac:dyDescent="0.3">
      <c r="B139">
        <v>1.29</v>
      </c>
      <c r="C139">
        <f t="shared" si="7"/>
        <v>9.7434950642337811E-3</v>
      </c>
      <c r="D139">
        <f t="shared" si="8"/>
        <v>-9.3284846263316668E-3</v>
      </c>
      <c r="E139">
        <f t="shared" ref="E139:E202" si="10">-$C$2*C139+G139*($C$1*$C$3*$C$4)</f>
        <v>0.98565049357662204</v>
      </c>
      <c r="F139">
        <f t="shared" si="9"/>
        <v>0.49282524678831102</v>
      </c>
      <c r="G139">
        <f t="shared" ref="G139:G202" si="11">IF(D139 &gt; 0, -1, 1)</f>
        <v>1</v>
      </c>
    </row>
    <row r="140" spans="2:7" x14ac:dyDescent="0.3">
      <c r="B140">
        <v>1.3</v>
      </c>
      <c r="C140">
        <f t="shared" ref="C140:C203" si="12">C139+D140*(B140-B139)</f>
        <v>9.7487752673281261E-3</v>
      </c>
      <c r="D140">
        <f t="shared" ref="D140:D203" si="13">D139+E139*(B140-B139)</f>
        <v>5.2802030943456188E-4</v>
      </c>
      <c r="E140">
        <f t="shared" si="10"/>
        <v>-2.9348775267328127</v>
      </c>
      <c r="F140">
        <f t="shared" ref="F140:F203" si="14">E140/$C$1</f>
        <v>-1.4674387633664063</v>
      </c>
      <c r="G140">
        <f t="shared" si="11"/>
        <v>-1</v>
      </c>
    </row>
    <row r="141" spans="2:7" x14ac:dyDescent="0.3">
      <c r="B141">
        <v>1.31</v>
      </c>
      <c r="C141">
        <f t="shared" si="12"/>
        <v>9.4605677177491895E-3</v>
      </c>
      <c r="D141">
        <f t="shared" si="13"/>
        <v>-2.8820754957893591E-2</v>
      </c>
      <c r="E141">
        <f t="shared" si="10"/>
        <v>1.0139432282250813</v>
      </c>
      <c r="F141">
        <f t="shared" si="14"/>
        <v>0.50697161411254066</v>
      </c>
      <c r="G141">
        <f t="shared" si="11"/>
        <v>1</v>
      </c>
    </row>
    <row r="142" spans="2:7" x14ac:dyDescent="0.3">
      <c r="B142">
        <v>1.32</v>
      </c>
      <c r="C142">
        <f t="shared" si="12"/>
        <v>9.2737544909927624E-3</v>
      </c>
      <c r="D142">
        <f t="shared" si="13"/>
        <v>-1.8681322675642771E-2</v>
      </c>
      <c r="E142">
        <f t="shared" si="10"/>
        <v>1.0326245509007239</v>
      </c>
      <c r="F142">
        <f t="shared" si="14"/>
        <v>0.51631227545036196</v>
      </c>
      <c r="G142">
        <f t="shared" si="11"/>
        <v>1</v>
      </c>
    </row>
    <row r="143" spans="2:7" x14ac:dyDescent="0.3">
      <c r="B143">
        <v>1.33</v>
      </c>
      <c r="C143">
        <f t="shared" si="12"/>
        <v>9.1902037193264067E-3</v>
      </c>
      <c r="D143">
        <f t="shared" si="13"/>
        <v>-8.355077166635522E-3</v>
      </c>
      <c r="E143">
        <f t="shared" si="10"/>
        <v>1.0409796280673596</v>
      </c>
      <c r="F143">
        <f t="shared" si="14"/>
        <v>0.52048981403367978</v>
      </c>
      <c r="G143">
        <f t="shared" si="11"/>
        <v>1</v>
      </c>
    </row>
    <row r="144" spans="2:7" x14ac:dyDescent="0.3">
      <c r="B144">
        <v>1.34</v>
      </c>
      <c r="C144">
        <f t="shared" si="12"/>
        <v>9.2107509104667872E-3</v>
      </c>
      <c r="D144">
        <f t="shared" si="13"/>
        <v>2.0547191140380828E-3</v>
      </c>
      <c r="E144">
        <f t="shared" si="10"/>
        <v>-2.8810750910466787</v>
      </c>
      <c r="F144">
        <f t="shared" si="14"/>
        <v>-1.4405375455233393</v>
      </c>
      <c r="G144">
        <f t="shared" si="11"/>
        <v>-1</v>
      </c>
    </row>
    <row r="145" spans="2:7" x14ac:dyDescent="0.3">
      <c r="B145">
        <v>1.35</v>
      </c>
      <c r="C145">
        <f t="shared" si="12"/>
        <v>8.9431905925025004E-3</v>
      </c>
      <c r="D145">
        <f t="shared" si="13"/>
        <v>-2.6756031796428728E-2</v>
      </c>
      <c r="E145">
        <f t="shared" si="10"/>
        <v>1.0656809407497501</v>
      </c>
      <c r="F145">
        <f t="shared" si="14"/>
        <v>0.53284047037487503</v>
      </c>
      <c r="G145">
        <f t="shared" si="11"/>
        <v>1</v>
      </c>
    </row>
    <row r="146" spans="2:7" x14ac:dyDescent="0.3">
      <c r="B146">
        <v>1.36</v>
      </c>
      <c r="C146">
        <f t="shared" si="12"/>
        <v>8.7821983686131883E-3</v>
      </c>
      <c r="D146">
        <f t="shared" si="13"/>
        <v>-1.6099222388931217E-2</v>
      </c>
      <c r="E146">
        <f t="shared" si="10"/>
        <v>1.0817801631386814</v>
      </c>
      <c r="F146">
        <f t="shared" si="14"/>
        <v>0.54089008156934071</v>
      </c>
      <c r="G146">
        <f t="shared" si="11"/>
        <v>1</v>
      </c>
    </row>
    <row r="147" spans="2:7" x14ac:dyDescent="0.3">
      <c r="B147">
        <v>1.37</v>
      </c>
      <c r="C147">
        <f t="shared" si="12"/>
        <v>8.7293841610377437E-3</v>
      </c>
      <c r="D147">
        <f t="shared" si="13"/>
        <v>-5.2814207575443937E-3</v>
      </c>
      <c r="E147">
        <f t="shared" si="10"/>
        <v>1.0870615838962259</v>
      </c>
      <c r="F147">
        <f t="shared" si="14"/>
        <v>0.54353079194811293</v>
      </c>
      <c r="G147">
        <f t="shared" si="11"/>
        <v>1</v>
      </c>
    </row>
    <row r="148" spans="2:7" x14ac:dyDescent="0.3">
      <c r="B148">
        <v>1.3800000000000001</v>
      </c>
      <c r="C148">
        <f t="shared" si="12"/>
        <v>8.7852761118519217E-3</v>
      </c>
      <c r="D148">
        <f t="shared" si="13"/>
        <v>5.5891950814178741E-3</v>
      </c>
      <c r="E148">
        <f t="shared" si="10"/>
        <v>-2.8385276111851923</v>
      </c>
      <c r="F148">
        <f t="shared" si="14"/>
        <v>-1.4192638055925961</v>
      </c>
      <c r="G148">
        <f t="shared" si="11"/>
        <v>-1</v>
      </c>
    </row>
    <row r="149" spans="2:7" x14ac:dyDescent="0.3">
      <c r="B149">
        <v>1.3900000000000001</v>
      </c>
      <c r="C149">
        <f t="shared" si="12"/>
        <v>8.5573153015475814E-3</v>
      </c>
      <c r="D149">
        <f t="shared" si="13"/>
        <v>-2.2796081030434075E-2</v>
      </c>
      <c r="E149">
        <f t="shared" si="10"/>
        <v>1.1042684698452421</v>
      </c>
      <c r="F149">
        <f t="shared" si="14"/>
        <v>0.55213423492262104</v>
      </c>
      <c r="G149">
        <f t="shared" si="11"/>
        <v>1</v>
      </c>
    </row>
    <row r="150" spans="2:7" x14ac:dyDescent="0.3">
      <c r="B150">
        <v>1.4000000000000001</v>
      </c>
      <c r="C150">
        <f t="shared" si="12"/>
        <v>8.4397813382277656E-3</v>
      </c>
      <c r="D150">
        <f t="shared" si="13"/>
        <v>-1.1753396331981645E-2</v>
      </c>
      <c r="E150">
        <f t="shared" si="10"/>
        <v>1.1160218661772237</v>
      </c>
      <c r="F150">
        <f t="shared" si="14"/>
        <v>0.55801093308861183</v>
      </c>
      <c r="G150">
        <f t="shared" si="11"/>
        <v>1</v>
      </c>
    </row>
    <row r="151" spans="2:7" x14ac:dyDescent="0.3">
      <c r="B151">
        <v>1.41</v>
      </c>
      <c r="C151">
        <f t="shared" si="12"/>
        <v>8.4338495615256699E-3</v>
      </c>
      <c r="D151">
        <f t="shared" si="13"/>
        <v>-5.9317767020964675E-4</v>
      </c>
      <c r="E151">
        <f t="shared" si="10"/>
        <v>1.1166150438474332</v>
      </c>
      <c r="F151">
        <f t="shared" si="14"/>
        <v>0.55830752192371658</v>
      </c>
      <c r="G151">
        <f t="shared" si="11"/>
        <v>1</v>
      </c>
    </row>
    <row r="152" spans="2:7" x14ac:dyDescent="0.3">
      <c r="B152">
        <v>1.42</v>
      </c>
      <c r="C152">
        <f t="shared" si="12"/>
        <v>8.5395792892083173E-3</v>
      </c>
      <c r="D152">
        <f t="shared" si="13"/>
        <v>1.0572972768264695E-2</v>
      </c>
      <c r="E152">
        <f t="shared" si="10"/>
        <v>-2.8139579289208321</v>
      </c>
      <c r="F152">
        <f t="shared" si="14"/>
        <v>-1.406978964460416</v>
      </c>
      <c r="G152">
        <f t="shared" si="11"/>
        <v>-1</v>
      </c>
    </row>
    <row r="153" spans="2:7" x14ac:dyDescent="0.3">
      <c r="B153">
        <v>1.43</v>
      </c>
      <c r="C153">
        <f t="shared" si="12"/>
        <v>8.3639132239988808E-3</v>
      </c>
      <c r="D153">
        <f t="shared" si="13"/>
        <v>-1.7566606520943651E-2</v>
      </c>
      <c r="E153">
        <f t="shared" si="10"/>
        <v>1.123608677600112</v>
      </c>
      <c r="F153">
        <f t="shared" si="14"/>
        <v>0.56180433880005598</v>
      </c>
      <c r="G153">
        <f t="shared" si="11"/>
        <v>1</v>
      </c>
    </row>
    <row r="154" spans="2:7" x14ac:dyDescent="0.3">
      <c r="B154">
        <v>1.44</v>
      </c>
      <c r="C154">
        <f t="shared" si="12"/>
        <v>8.3006080265494563E-3</v>
      </c>
      <c r="D154">
        <f t="shared" si="13"/>
        <v>-6.3305197449425223E-3</v>
      </c>
      <c r="E154">
        <f t="shared" si="10"/>
        <v>1.1299391973450545</v>
      </c>
      <c r="F154">
        <f t="shared" si="14"/>
        <v>0.56496959867252727</v>
      </c>
      <c r="G154">
        <f t="shared" si="11"/>
        <v>1</v>
      </c>
    </row>
    <row r="155" spans="2:7" x14ac:dyDescent="0.3">
      <c r="B155">
        <v>1.45</v>
      </c>
      <c r="C155">
        <f t="shared" si="12"/>
        <v>8.3502967488345362E-3</v>
      </c>
      <c r="D155">
        <f t="shared" si="13"/>
        <v>4.9688722285080329E-3</v>
      </c>
      <c r="E155">
        <f t="shared" si="10"/>
        <v>-2.7950296748834536</v>
      </c>
      <c r="F155">
        <f t="shared" si="14"/>
        <v>-1.3975148374417268</v>
      </c>
      <c r="G155">
        <f t="shared" si="11"/>
        <v>-1</v>
      </c>
    </row>
    <row r="156" spans="2:7" x14ac:dyDescent="0.3">
      <c r="B156">
        <v>1.46</v>
      </c>
      <c r="C156">
        <f t="shared" si="12"/>
        <v>8.1204825036312704E-3</v>
      </c>
      <c r="D156">
        <f t="shared" si="13"/>
        <v>-2.2981424520326525E-2</v>
      </c>
      <c r="E156">
        <f t="shared" si="10"/>
        <v>1.1479517496368732</v>
      </c>
      <c r="F156">
        <f t="shared" si="14"/>
        <v>0.57397587481843659</v>
      </c>
      <c r="G156">
        <f t="shared" si="11"/>
        <v>1</v>
      </c>
    </row>
    <row r="157" spans="2:7" x14ac:dyDescent="0.3">
      <c r="B157">
        <v>1.47</v>
      </c>
      <c r="C157">
        <f t="shared" si="12"/>
        <v>8.0054634333916932E-3</v>
      </c>
      <c r="D157">
        <f t="shared" si="13"/>
        <v>-1.1501907023957782E-2</v>
      </c>
      <c r="E157">
        <f t="shared" si="10"/>
        <v>1.1594536566608309</v>
      </c>
      <c r="F157">
        <f t="shared" si="14"/>
        <v>0.57972682833041544</v>
      </c>
      <c r="G157">
        <f t="shared" si="11"/>
        <v>1</v>
      </c>
    </row>
    <row r="158" spans="2:7" x14ac:dyDescent="0.3">
      <c r="B158">
        <v>1.48</v>
      </c>
      <c r="C158">
        <f t="shared" si="12"/>
        <v>8.0063897288181994E-3</v>
      </c>
      <c r="D158">
        <f t="shared" si="13"/>
        <v>9.262954265053594E-5</v>
      </c>
      <c r="E158">
        <f t="shared" si="10"/>
        <v>-2.7606389728818201</v>
      </c>
      <c r="F158">
        <f t="shared" si="14"/>
        <v>-1.3803194864409101</v>
      </c>
      <c r="G158">
        <f t="shared" si="11"/>
        <v>-1</v>
      </c>
    </row>
    <row r="159" spans="2:7" x14ac:dyDescent="0.3">
      <c r="B159">
        <v>1.49</v>
      </c>
      <c r="C159">
        <f t="shared" si="12"/>
        <v>7.7312521269565226E-3</v>
      </c>
      <c r="D159">
        <f t="shared" si="13"/>
        <v>-2.7513760186167691E-2</v>
      </c>
      <c r="E159">
        <f t="shared" si="10"/>
        <v>1.1868747873043479</v>
      </c>
      <c r="F159">
        <f t="shared" si="14"/>
        <v>0.59343739365217396</v>
      </c>
      <c r="G159">
        <f t="shared" si="11"/>
        <v>1</v>
      </c>
    </row>
    <row r="160" spans="2:7" x14ac:dyDescent="0.3">
      <c r="B160">
        <v>1.5</v>
      </c>
      <c r="C160">
        <f t="shared" si="12"/>
        <v>7.5748020038252806E-3</v>
      </c>
      <c r="D160">
        <f t="shared" si="13"/>
        <v>-1.56450123131242E-2</v>
      </c>
      <c r="E160">
        <f t="shared" si="10"/>
        <v>1.2025197996174721</v>
      </c>
      <c r="F160">
        <f t="shared" si="14"/>
        <v>0.60125989980873606</v>
      </c>
      <c r="G160">
        <f t="shared" si="11"/>
        <v>1</v>
      </c>
    </row>
    <row r="161" spans="2:7" x14ac:dyDescent="0.3">
      <c r="B161">
        <v>1.51</v>
      </c>
      <c r="C161">
        <f t="shared" si="12"/>
        <v>7.5386038606557858E-3</v>
      </c>
      <c r="D161">
        <f t="shared" si="13"/>
        <v>-3.6198143169494674E-3</v>
      </c>
      <c r="E161">
        <f t="shared" si="10"/>
        <v>1.2061396139344216</v>
      </c>
      <c r="F161">
        <f t="shared" si="14"/>
        <v>0.6030698069672108</v>
      </c>
      <c r="G161">
        <f t="shared" si="11"/>
        <v>1</v>
      </c>
    </row>
    <row r="162" spans="2:7" x14ac:dyDescent="0.3">
      <c r="B162">
        <v>1.52</v>
      </c>
      <c r="C162">
        <f t="shared" si="12"/>
        <v>7.6230196788797337E-3</v>
      </c>
      <c r="D162">
        <f t="shared" si="13"/>
        <v>8.44158182239476E-3</v>
      </c>
      <c r="E162">
        <f t="shared" si="10"/>
        <v>-2.7223019678879736</v>
      </c>
      <c r="F162">
        <f t="shared" si="14"/>
        <v>-1.3611509839439868</v>
      </c>
      <c r="G162">
        <f t="shared" si="11"/>
        <v>-1</v>
      </c>
    </row>
    <row r="163" spans="2:7" x14ac:dyDescent="0.3">
      <c r="B163">
        <v>1.53</v>
      </c>
      <c r="C163">
        <f t="shared" si="12"/>
        <v>7.4352053003148835E-3</v>
      </c>
      <c r="D163">
        <f t="shared" si="13"/>
        <v>-1.8781437856484999E-2</v>
      </c>
      <c r="E163">
        <f t="shared" si="10"/>
        <v>1.2164794699685118</v>
      </c>
      <c r="F163">
        <f t="shared" si="14"/>
        <v>0.60823973498425588</v>
      </c>
      <c r="G163">
        <f t="shared" si="11"/>
        <v>1</v>
      </c>
    </row>
    <row r="164" spans="2:7" x14ac:dyDescent="0.3">
      <c r="B164">
        <v>1.54</v>
      </c>
      <c r="C164">
        <f t="shared" si="12"/>
        <v>7.3690388687468848E-3</v>
      </c>
      <c r="D164">
        <f t="shared" si="13"/>
        <v>-6.6166431567998701E-3</v>
      </c>
      <c r="E164">
        <f t="shared" si="10"/>
        <v>1.2230961131253117</v>
      </c>
      <c r="F164">
        <f t="shared" si="14"/>
        <v>0.61154805656265587</v>
      </c>
      <c r="G164">
        <f t="shared" si="11"/>
        <v>1</v>
      </c>
    </row>
    <row r="165" spans="2:7" x14ac:dyDescent="0.3">
      <c r="B165">
        <v>1.55</v>
      </c>
      <c r="C165">
        <f t="shared" si="12"/>
        <v>7.4251820484914173E-3</v>
      </c>
      <c r="D165">
        <f t="shared" si="13"/>
        <v>5.6143179744532583E-3</v>
      </c>
      <c r="E165">
        <f t="shared" si="10"/>
        <v>-2.7025182048491421</v>
      </c>
      <c r="F165">
        <f t="shared" si="14"/>
        <v>-1.351259102424571</v>
      </c>
      <c r="G165">
        <f t="shared" si="11"/>
        <v>-1</v>
      </c>
    </row>
    <row r="166" spans="2:7" x14ac:dyDescent="0.3">
      <c r="B166">
        <v>1.56</v>
      </c>
      <c r="C166">
        <f t="shared" si="12"/>
        <v>7.2110734077510353E-3</v>
      </c>
      <c r="D166">
        <f t="shared" si="13"/>
        <v>-2.1410864074038187E-2</v>
      </c>
      <c r="E166">
        <f t="shared" si="10"/>
        <v>1.2388926592248968</v>
      </c>
      <c r="F166">
        <f t="shared" si="14"/>
        <v>0.61944632961244839</v>
      </c>
      <c r="G166">
        <f t="shared" si="11"/>
        <v>1</v>
      </c>
    </row>
    <row r="167" spans="2:7" x14ac:dyDescent="0.3">
      <c r="B167">
        <v>1.57</v>
      </c>
      <c r="C167">
        <f t="shared" si="12"/>
        <v>7.1208540329331434E-3</v>
      </c>
      <c r="D167">
        <f t="shared" si="13"/>
        <v>-9.0219374817892082E-3</v>
      </c>
      <c r="E167">
        <f t="shared" si="10"/>
        <v>1.2479145967066858</v>
      </c>
      <c r="F167">
        <f t="shared" si="14"/>
        <v>0.6239572983533429</v>
      </c>
      <c r="G167">
        <f t="shared" si="11"/>
        <v>1</v>
      </c>
    </row>
    <row r="168" spans="2:7" x14ac:dyDescent="0.3">
      <c r="B168">
        <v>1.58</v>
      </c>
      <c r="C168">
        <f t="shared" si="12"/>
        <v>7.1554261177859202E-3</v>
      </c>
      <c r="D168">
        <f t="shared" si="13"/>
        <v>3.4572084852776616E-3</v>
      </c>
      <c r="E168">
        <f t="shared" si="10"/>
        <v>-2.6755426117785923</v>
      </c>
      <c r="F168">
        <f t="shared" si="14"/>
        <v>-1.3377713058892962</v>
      </c>
      <c r="G168">
        <f t="shared" si="11"/>
        <v>-1</v>
      </c>
    </row>
    <row r="169" spans="2:7" x14ac:dyDescent="0.3">
      <c r="B169">
        <v>1.59</v>
      </c>
      <c r="C169">
        <f t="shared" si="12"/>
        <v>6.9224439414608376E-3</v>
      </c>
      <c r="D169">
        <f t="shared" si="13"/>
        <v>-2.3298217632508285E-2</v>
      </c>
      <c r="E169">
        <f t="shared" si="10"/>
        <v>1.2677556058539166</v>
      </c>
      <c r="F169">
        <f t="shared" si="14"/>
        <v>0.63387780292695828</v>
      </c>
      <c r="G169">
        <f t="shared" si="11"/>
        <v>1</v>
      </c>
    </row>
    <row r="170" spans="2:7" x14ac:dyDescent="0.3">
      <c r="B170">
        <v>1.6</v>
      </c>
      <c r="C170">
        <f t="shared" si="12"/>
        <v>6.8162373257211464E-3</v>
      </c>
      <c r="D170">
        <f t="shared" si="13"/>
        <v>-1.0620661573969108E-2</v>
      </c>
      <c r="E170">
        <f t="shared" si="10"/>
        <v>1.2783762674278856</v>
      </c>
      <c r="F170">
        <f t="shared" si="14"/>
        <v>0.63918813371394279</v>
      </c>
      <c r="G170">
        <f t="shared" si="11"/>
        <v>1</v>
      </c>
    </row>
    <row r="171" spans="2:7" x14ac:dyDescent="0.3">
      <c r="B171">
        <v>1.61</v>
      </c>
      <c r="C171">
        <f t="shared" si="12"/>
        <v>6.8378683367242444E-3</v>
      </c>
      <c r="D171">
        <f t="shared" si="13"/>
        <v>2.1631011003097594E-3</v>
      </c>
      <c r="E171">
        <f t="shared" si="10"/>
        <v>-2.6437868336724248</v>
      </c>
      <c r="F171">
        <f t="shared" si="14"/>
        <v>-1.3218934168362124</v>
      </c>
      <c r="G171">
        <f t="shared" si="11"/>
        <v>-1</v>
      </c>
    </row>
    <row r="172" spans="2:7" x14ac:dyDescent="0.3">
      <c r="B172">
        <v>1.62</v>
      </c>
      <c r="C172">
        <f t="shared" si="12"/>
        <v>6.5951206643600994E-3</v>
      </c>
      <c r="D172">
        <f t="shared" si="13"/>
        <v>-2.4274767236414516E-2</v>
      </c>
      <c r="E172">
        <f t="shared" si="10"/>
        <v>1.3004879335639903</v>
      </c>
      <c r="F172">
        <f t="shared" si="14"/>
        <v>0.65024396678199514</v>
      </c>
      <c r="G172">
        <f t="shared" si="11"/>
        <v>1</v>
      </c>
    </row>
    <row r="173" spans="2:7" x14ac:dyDescent="0.3">
      <c r="B173">
        <v>1.6300000000000001</v>
      </c>
      <c r="C173">
        <f t="shared" si="12"/>
        <v>6.482421785352353E-3</v>
      </c>
      <c r="D173">
        <f t="shared" si="13"/>
        <v>-1.1269887900774602E-2</v>
      </c>
      <c r="E173">
        <f t="shared" si="10"/>
        <v>1.3117578214647649</v>
      </c>
      <c r="F173">
        <f t="shared" si="14"/>
        <v>0.65587891073238247</v>
      </c>
      <c r="G173">
        <f t="shared" si="11"/>
        <v>1</v>
      </c>
    </row>
    <row r="174" spans="2:7" x14ac:dyDescent="0.3">
      <c r="B174">
        <v>1.6400000000000001</v>
      </c>
      <c r="C174">
        <f t="shared" si="12"/>
        <v>6.5008986884910833E-3</v>
      </c>
      <c r="D174">
        <f t="shared" si="13"/>
        <v>1.8476903138730585E-3</v>
      </c>
      <c r="E174">
        <f t="shared" si="10"/>
        <v>-2.6100898688491085</v>
      </c>
      <c r="F174">
        <f t="shared" si="14"/>
        <v>-1.3050449344245543</v>
      </c>
      <c r="G174">
        <f t="shared" si="11"/>
        <v>-1</v>
      </c>
    </row>
    <row r="175" spans="2:7" x14ac:dyDescent="0.3">
      <c r="B175">
        <v>1.6500000000000001</v>
      </c>
      <c r="C175">
        <f t="shared" si="12"/>
        <v>6.258366604744903E-3</v>
      </c>
      <c r="D175">
        <f t="shared" si="13"/>
        <v>-2.425320837461805E-2</v>
      </c>
      <c r="E175">
        <f t="shared" si="10"/>
        <v>1.3341633395255099</v>
      </c>
      <c r="F175">
        <f t="shared" si="14"/>
        <v>0.66708166976275496</v>
      </c>
      <c r="G175">
        <f t="shared" si="11"/>
        <v>1</v>
      </c>
    </row>
    <row r="176" spans="2:7" x14ac:dyDescent="0.3">
      <c r="B176">
        <v>1.6600000000000001</v>
      </c>
      <c r="C176">
        <f t="shared" si="12"/>
        <v>6.1492508549512732E-3</v>
      </c>
      <c r="D176">
        <f t="shared" si="13"/>
        <v>-1.091157497936294E-2</v>
      </c>
      <c r="E176">
        <f t="shared" si="10"/>
        <v>1.3450749145048728</v>
      </c>
      <c r="F176">
        <f t="shared" si="14"/>
        <v>0.67253745725243641</v>
      </c>
      <c r="G176">
        <f t="shared" si="11"/>
        <v>1</v>
      </c>
    </row>
    <row r="177" spans="2:7" x14ac:dyDescent="0.3">
      <c r="B177">
        <v>1.67</v>
      </c>
      <c r="C177">
        <f t="shared" si="12"/>
        <v>6.1746425966081276E-3</v>
      </c>
      <c r="D177">
        <f t="shared" si="13"/>
        <v>2.5391741656855017E-3</v>
      </c>
      <c r="E177">
        <f t="shared" si="10"/>
        <v>-2.5774642596608128</v>
      </c>
      <c r="F177">
        <f t="shared" si="14"/>
        <v>-1.2887321298304064</v>
      </c>
      <c r="G177">
        <f t="shared" si="11"/>
        <v>-1</v>
      </c>
    </row>
    <row r="178" spans="2:7" x14ac:dyDescent="0.3">
      <c r="B178">
        <v>1.68</v>
      </c>
      <c r="C178">
        <f t="shared" si="12"/>
        <v>5.9422879122989006E-3</v>
      </c>
      <c r="D178">
        <f t="shared" si="13"/>
        <v>-2.323546843092265E-2</v>
      </c>
      <c r="E178">
        <f t="shared" si="10"/>
        <v>1.3657712087701102</v>
      </c>
      <c r="F178">
        <f t="shared" si="14"/>
        <v>0.68288560438505508</v>
      </c>
      <c r="G178">
        <f t="shared" si="11"/>
        <v>1</v>
      </c>
    </row>
    <row r="179" spans="2:7" x14ac:dyDescent="0.3">
      <c r="B179">
        <v>1.69</v>
      </c>
      <c r="C179">
        <f t="shared" si="12"/>
        <v>5.8465103488666847E-3</v>
      </c>
      <c r="D179">
        <f t="shared" si="13"/>
        <v>-9.577756343221536E-3</v>
      </c>
      <c r="E179">
        <f t="shared" si="10"/>
        <v>1.3753489651133317</v>
      </c>
      <c r="F179">
        <f t="shared" si="14"/>
        <v>0.68767448255666586</v>
      </c>
      <c r="G179">
        <f t="shared" si="11"/>
        <v>1</v>
      </c>
    </row>
    <row r="180" spans="2:7" x14ac:dyDescent="0.3">
      <c r="B180">
        <v>1.7</v>
      </c>
      <c r="C180">
        <f t="shared" si="12"/>
        <v>5.8882676819458028E-3</v>
      </c>
      <c r="D180">
        <f t="shared" si="13"/>
        <v>4.1757333079117925E-3</v>
      </c>
      <c r="E180">
        <f t="shared" si="10"/>
        <v>-2.5488267681945804</v>
      </c>
      <c r="F180">
        <f t="shared" si="14"/>
        <v>-1.2744133840972902</v>
      </c>
      <c r="G180">
        <f t="shared" si="11"/>
        <v>-1</v>
      </c>
    </row>
    <row r="181" spans="2:7" x14ac:dyDescent="0.3">
      <c r="B181">
        <v>1.71</v>
      </c>
      <c r="C181">
        <f t="shared" si="12"/>
        <v>5.6751423382054621E-3</v>
      </c>
      <c r="D181">
        <f t="shared" si="13"/>
        <v>-2.1312534374034034E-2</v>
      </c>
      <c r="E181">
        <f t="shared" si="10"/>
        <v>1.3924857661794539</v>
      </c>
      <c r="F181">
        <f t="shared" si="14"/>
        <v>0.69624288308972693</v>
      </c>
      <c r="G181">
        <f t="shared" si="11"/>
        <v>1</v>
      </c>
    </row>
    <row r="182" spans="2:7" x14ac:dyDescent="0.3">
      <c r="B182">
        <v>1.72</v>
      </c>
      <c r="C182">
        <f t="shared" si="12"/>
        <v>5.6012655710830674E-3</v>
      </c>
      <c r="D182">
        <f t="shared" si="13"/>
        <v>-7.3876767122394837E-3</v>
      </c>
      <c r="E182">
        <f t="shared" si="10"/>
        <v>1.3998734428916935</v>
      </c>
      <c r="F182">
        <f t="shared" si="14"/>
        <v>0.69993672144584673</v>
      </c>
      <c r="G182">
        <f t="shared" si="11"/>
        <v>1</v>
      </c>
    </row>
    <row r="183" spans="2:7" x14ac:dyDescent="0.3">
      <c r="B183">
        <v>1.73</v>
      </c>
      <c r="C183">
        <f t="shared" si="12"/>
        <v>5.6673761482498421E-3</v>
      </c>
      <c r="D183">
        <f t="shared" si="13"/>
        <v>6.6110577166774639E-3</v>
      </c>
      <c r="E183">
        <f t="shared" si="10"/>
        <v>-2.5267376148249845</v>
      </c>
      <c r="F183">
        <f t="shared" si="14"/>
        <v>-1.2633688074124922</v>
      </c>
      <c r="G183">
        <f t="shared" si="11"/>
        <v>-1</v>
      </c>
    </row>
    <row r="184" spans="2:7" x14ac:dyDescent="0.3">
      <c r="B184">
        <v>1.74</v>
      </c>
      <c r="C184">
        <f t="shared" si="12"/>
        <v>5.4808129639341181E-3</v>
      </c>
      <c r="D184">
        <f t="shared" si="13"/>
        <v>-1.8656318431572404E-2</v>
      </c>
      <c r="E184">
        <f t="shared" si="10"/>
        <v>1.4119187036065883</v>
      </c>
      <c r="F184">
        <f t="shared" si="14"/>
        <v>0.70595935180329417</v>
      </c>
      <c r="G184">
        <f t="shared" si="11"/>
        <v>1</v>
      </c>
    </row>
    <row r="185" spans="2:7" x14ac:dyDescent="0.3">
      <c r="B185">
        <v>1.75</v>
      </c>
      <c r="C185">
        <f t="shared" si="12"/>
        <v>5.4354416499790533E-3</v>
      </c>
      <c r="D185">
        <f t="shared" si="13"/>
        <v>-4.5371313955065093E-3</v>
      </c>
      <c r="E185">
        <f t="shared" si="10"/>
        <v>1.4164558350020948</v>
      </c>
      <c r="F185">
        <f t="shared" si="14"/>
        <v>0.70822791750104741</v>
      </c>
      <c r="G185">
        <f t="shared" si="11"/>
        <v>1</v>
      </c>
    </row>
    <row r="186" spans="2:7" x14ac:dyDescent="0.3">
      <c r="B186">
        <v>1.76</v>
      </c>
      <c r="C186">
        <f t="shared" si="12"/>
        <v>5.5317159195241977E-3</v>
      </c>
      <c r="D186">
        <f t="shared" si="13"/>
        <v>9.6274269545144515E-3</v>
      </c>
      <c r="E186">
        <f t="shared" si="10"/>
        <v>-2.5131715919524198</v>
      </c>
      <c r="F186">
        <f t="shared" si="14"/>
        <v>-1.2565857959762099</v>
      </c>
      <c r="G186">
        <f t="shared" si="11"/>
        <v>-1</v>
      </c>
    </row>
    <row r="187" spans="2:7" x14ac:dyDescent="0.3">
      <c r="B187">
        <v>1.77</v>
      </c>
      <c r="C187">
        <f t="shared" si="12"/>
        <v>5.3766730298740999E-3</v>
      </c>
      <c r="D187">
        <f t="shared" si="13"/>
        <v>-1.5504288965009768E-2</v>
      </c>
      <c r="E187">
        <f t="shared" si="10"/>
        <v>1.4223326970125902</v>
      </c>
      <c r="F187">
        <f t="shared" si="14"/>
        <v>0.71116634850629512</v>
      </c>
      <c r="G187">
        <f t="shared" si="11"/>
        <v>1</v>
      </c>
    </row>
    <row r="188" spans="2:7" x14ac:dyDescent="0.3">
      <c r="B188">
        <v>1.78</v>
      </c>
      <c r="C188">
        <f t="shared" si="12"/>
        <v>5.3638634099252612E-3</v>
      </c>
      <c r="D188">
        <f t="shared" si="13"/>
        <v>-1.280961994883853E-3</v>
      </c>
      <c r="E188">
        <f t="shared" si="10"/>
        <v>1.4236136590074739</v>
      </c>
      <c r="F188">
        <f t="shared" si="14"/>
        <v>0.71180682950373697</v>
      </c>
      <c r="G188">
        <f t="shared" si="11"/>
        <v>1</v>
      </c>
    </row>
    <row r="189" spans="2:7" x14ac:dyDescent="0.3">
      <c r="B189">
        <v>1.79</v>
      </c>
      <c r="C189">
        <f t="shared" si="12"/>
        <v>5.4934151558771703E-3</v>
      </c>
      <c r="D189">
        <f t="shared" si="13"/>
        <v>1.29551745951909E-2</v>
      </c>
      <c r="E189">
        <f t="shared" si="10"/>
        <v>-2.5093415155877175</v>
      </c>
      <c r="F189">
        <f t="shared" si="14"/>
        <v>-1.2546707577938587</v>
      </c>
      <c r="G189">
        <f t="shared" si="11"/>
        <v>-1</v>
      </c>
    </row>
    <row r="190" spans="2:7" x14ac:dyDescent="0.3">
      <c r="B190">
        <v>1.8</v>
      </c>
      <c r="C190">
        <f t="shared" si="12"/>
        <v>5.3720327502703074E-3</v>
      </c>
      <c r="D190">
        <f t="shared" si="13"/>
        <v>-1.2138240560686298E-2</v>
      </c>
      <c r="E190">
        <f t="shared" si="10"/>
        <v>1.4227967249729696</v>
      </c>
      <c r="F190">
        <f t="shared" si="14"/>
        <v>0.7113983624864848</v>
      </c>
      <c r="G190">
        <f t="shared" si="11"/>
        <v>1</v>
      </c>
    </row>
    <row r="191" spans="2:7" x14ac:dyDescent="0.3">
      <c r="B191">
        <v>1.81</v>
      </c>
      <c r="C191">
        <f t="shared" si="12"/>
        <v>5.3929300171607414E-3</v>
      </c>
      <c r="D191">
        <f t="shared" si="13"/>
        <v>2.089726689043411E-3</v>
      </c>
      <c r="E191">
        <f t="shared" si="10"/>
        <v>-2.4992930017160742</v>
      </c>
      <c r="F191">
        <f t="shared" si="14"/>
        <v>-1.2496465008580371</v>
      </c>
      <c r="G191">
        <f t="shared" si="11"/>
        <v>-1</v>
      </c>
    </row>
    <row r="192" spans="2:7" x14ac:dyDescent="0.3">
      <c r="B192">
        <v>1.82</v>
      </c>
      <c r="C192">
        <f t="shared" si="12"/>
        <v>5.1638979838795679E-3</v>
      </c>
      <c r="D192">
        <f t="shared" si="13"/>
        <v>-2.290320332811735E-2</v>
      </c>
      <c r="E192">
        <f t="shared" si="10"/>
        <v>1.4436102016120436</v>
      </c>
      <c r="F192">
        <f t="shared" si="14"/>
        <v>0.72180510080602178</v>
      </c>
      <c r="G192">
        <f t="shared" si="11"/>
        <v>1</v>
      </c>
    </row>
    <row r="193" spans="2:7" x14ac:dyDescent="0.3">
      <c r="B193">
        <v>1.83</v>
      </c>
      <c r="C193">
        <f t="shared" si="12"/>
        <v>5.0792269707595986E-3</v>
      </c>
      <c r="D193">
        <f t="shared" si="13"/>
        <v>-8.4671013119969017E-3</v>
      </c>
      <c r="E193">
        <f t="shared" si="10"/>
        <v>1.4520773029240404</v>
      </c>
      <c r="F193">
        <f t="shared" si="14"/>
        <v>0.72603865146202018</v>
      </c>
      <c r="G193">
        <f t="shared" si="11"/>
        <v>1</v>
      </c>
    </row>
    <row r="194" spans="2:7" x14ac:dyDescent="0.3">
      <c r="B194">
        <v>1.84</v>
      </c>
      <c r="C194">
        <f t="shared" si="12"/>
        <v>5.1397636879320337E-3</v>
      </c>
      <c r="D194">
        <f t="shared" si="13"/>
        <v>6.0536717172435146E-3</v>
      </c>
      <c r="E194">
        <f t="shared" si="10"/>
        <v>-2.4739763687932035</v>
      </c>
      <c r="F194">
        <f t="shared" si="14"/>
        <v>-1.2369881843966017</v>
      </c>
      <c r="G194">
        <f t="shared" si="11"/>
        <v>-1</v>
      </c>
    </row>
    <row r="195" spans="2:7" x14ac:dyDescent="0.3">
      <c r="B195">
        <v>1.85</v>
      </c>
      <c r="C195">
        <f t="shared" si="12"/>
        <v>4.9529027682251479E-3</v>
      </c>
      <c r="D195">
        <f t="shared" si="13"/>
        <v>-1.8686091970688542E-2</v>
      </c>
      <c r="E195">
        <f t="shared" si="10"/>
        <v>1.4647097231774855</v>
      </c>
      <c r="F195">
        <f t="shared" si="14"/>
        <v>0.73235486158874274</v>
      </c>
      <c r="G195">
        <f t="shared" si="11"/>
        <v>1</v>
      </c>
    </row>
    <row r="196" spans="2:7" x14ac:dyDescent="0.3">
      <c r="B196">
        <v>1.86</v>
      </c>
      <c r="C196">
        <f t="shared" si="12"/>
        <v>4.9125128208360111E-3</v>
      </c>
      <c r="D196">
        <f t="shared" si="13"/>
        <v>-4.0389947389136739E-3</v>
      </c>
      <c r="E196">
        <f t="shared" si="10"/>
        <v>1.4687487179163989</v>
      </c>
      <c r="F196">
        <f t="shared" si="14"/>
        <v>0.73437435895819947</v>
      </c>
      <c r="G196">
        <f t="shared" si="11"/>
        <v>1</v>
      </c>
    </row>
    <row r="197" spans="2:7" x14ac:dyDescent="0.3">
      <c r="B197">
        <v>1.87</v>
      </c>
      <c r="C197">
        <f t="shared" si="12"/>
        <v>5.0189977452385149E-3</v>
      </c>
      <c r="D197">
        <f t="shared" si="13"/>
        <v>1.0648492440250328E-2</v>
      </c>
      <c r="E197">
        <f t="shared" si="10"/>
        <v>-2.4618997745238516</v>
      </c>
      <c r="F197">
        <f t="shared" si="14"/>
        <v>-1.2309498872619258</v>
      </c>
      <c r="G197">
        <f t="shared" si="11"/>
        <v>-1</v>
      </c>
    </row>
    <row r="198" spans="2:7" x14ac:dyDescent="0.3">
      <c r="B198">
        <v>1.8800000000000001</v>
      </c>
      <c r="C198">
        <f t="shared" si="12"/>
        <v>4.8792926921886323E-3</v>
      </c>
      <c r="D198">
        <f t="shared" si="13"/>
        <v>-1.3970505304988209E-2</v>
      </c>
      <c r="E198">
        <f t="shared" si="10"/>
        <v>1.4720707307811369</v>
      </c>
      <c r="F198">
        <f t="shared" si="14"/>
        <v>0.73603536539056846</v>
      </c>
      <c r="G198">
        <f t="shared" si="11"/>
        <v>1</v>
      </c>
    </row>
    <row r="199" spans="2:7" x14ac:dyDescent="0.3">
      <c r="B199">
        <v>1.8900000000000001</v>
      </c>
      <c r="C199">
        <f t="shared" si="12"/>
        <v>4.8867947122168643E-3</v>
      </c>
      <c r="D199">
        <f t="shared" si="13"/>
        <v>7.5020200282317241E-4</v>
      </c>
      <c r="E199">
        <f t="shared" si="10"/>
        <v>-2.4486794712216868</v>
      </c>
      <c r="F199">
        <f t="shared" si="14"/>
        <v>-1.2243397356108434</v>
      </c>
      <c r="G199">
        <f t="shared" si="11"/>
        <v>-1</v>
      </c>
    </row>
    <row r="200" spans="2:7" x14ac:dyDescent="0.3">
      <c r="B200">
        <v>1.9000000000000001</v>
      </c>
      <c r="C200">
        <f t="shared" si="12"/>
        <v>4.6494287851229273E-3</v>
      </c>
      <c r="D200">
        <f t="shared" si="13"/>
        <v>-2.3736592709393718E-2</v>
      </c>
      <c r="E200">
        <f t="shared" si="10"/>
        <v>1.4950571214877075</v>
      </c>
      <c r="F200">
        <f t="shared" si="14"/>
        <v>0.74752856074385376</v>
      </c>
      <c r="G200">
        <f t="shared" si="11"/>
        <v>1</v>
      </c>
    </row>
    <row r="201" spans="2:7" x14ac:dyDescent="0.3">
      <c r="B201">
        <v>1.9100000000000001</v>
      </c>
      <c r="C201">
        <f t="shared" si="12"/>
        <v>4.5615685701777611E-3</v>
      </c>
      <c r="D201">
        <f t="shared" si="13"/>
        <v>-8.7860214945166288E-3</v>
      </c>
      <c r="E201">
        <f t="shared" si="10"/>
        <v>1.5038431429822241</v>
      </c>
      <c r="F201">
        <f t="shared" si="14"/>
        <v>0.75192157149111205</v>
      </c>
      <c r="G201">
        <f t="shared" si="11"/>
        <v>1</v>
      </c>
    </row>
    <row r="202" spans="2:7" x14ac:dyDescent="0.3">
      <c r="B202">
        <v>1.92</v>
      </c>
      <c r="C202">
        <f t="shared" si="12"/>
        <v>4.6240926695308125E-3</v>
      </c>
      <c r="D202">
        <f t="shared" si="13"/>
        <v>6.252409935305292E-3</v>
      </c>
      <c r="E202">
        <f t="shared" si="10"/>
        <v>-2.4224092669530815</v>
      </c>
      <c r="F202">
        <f t="shared" si="14"/>
        <v>-1.2112046334765407</v>
      </c>
      <c r="G202">
        <f t="shared" si="11"/>
        <v>-1</v>
      </c>
    </row>
    <row r="203" spans="2:7" x14ac:dyDescent="0.3">
      <c r="B203">
        <v>1.93</v>
      </c>
      <c r="C203">
        <f t="shared" si="12"/>
        <v>4.4443758421885571E-3</v>
      </c>
      <c r="D203">
        <f t="shared" si="13"/>
        <v>-1.7971682734225544E-2</v>
      </c>
      <c r="E203">
        <f t="shared" ref="E203:E266" si="15">-$C$2*C203+G203*($C$1*$C$3*$C$4)</f>
        <v>1.5155624157811445</v>
      </c>
      <c r="F203">
        <f t="shared" si="14"/>
        <v>0.75778120789057224</v>
      </c>
      <c r="G203">
        <f t="shared" ref="G203:G266" si="16">IF(D203 &gt; 0, -1, 1)</f>
        <v>1</v>
      </c>
    </row>
    <row r="204" spans="2:7" x14ac:dyDescent="0.3">
      <c r="B204">
        <v>1.94</v>
      </c>
      <c r="C204">
        <f t="shared" ref="C204:C267" si="17">C203+D204*(B204-B203)</f>
        <v>4.4162152564244167E-3</v>
      </c>
      <c r="D204">
        <f t="shared" ref="D204:D267" si="18">D203+E203*(B204-B203)</f>
        <v>-2.8160585764140864E-3</v>
      </c>
      <c r="E204">
        <f t="shared" si="15"/>
        <v>1.5183784743575586</v>
      </c>
      <c r="F204">
        <f t="shared" ref="F204:F267" si="19">E204/$C$1</f>
        <v>0.75918923717877929</v>
      </c>
      <c r="G204">
        <f t="shared" si="16"/>
        <v>1</v>
      </c>
    </row>
    <row r="205" spans="2:7" x14ac:dyDescent="0.3">
      <c r="B205">
        <v>1.95</v>
      </c>
      <c r="C205">
        <f t="shared" si="17"/>
        <v>4.5398925180960316E-3</v>
      </c>
      <c r="D205">
        <f t="shared" si="18"/>
        <v>1.2367726167161513E-2</v>
      </c>
      <c r="E205">
        <f t="shared" si="15"/>
        <v>-2.4139892518096033</v>
      </c>
      <c r="F205">
        <f t="shared" si="19"/>
        <v>-1.2069946259048017</v>
      </c>
      <c r="G205">
        <f t="shared" si="16"/>
        <v>-1</v>
      </c>
    </row>
    <row r="206" spans="2:7" x14ac:dyDescent="0.3">
      <c r="B206">
        <v>1.96</v>
      </c>
      <c r="C206">
        <f t="shared" si="17"/>
        <v>4.4221708545866857E-3</v>
      </c>
      <c r="D206">
        <f t="shared" si="18"/>
        <v>-1.1772166350934542E-2</v>
      </c>
      <c r="E206">
        <f t="shared" si="15"/>
        <v>1.5177829145413315</v>
      </c>
      <c r="F206">
        <f t="shared" si="19"/>
        <v>0.75889145727066576</v>
      </c>
      <c r="G206">
        <f t="shared" si="16"/>
        <v>1</v>
      </c>
    </row>
    <row r="207" spans="2:7" x14ac:dyDescent="0.3">
      <c r="B207">
        <v>1.97</v>
      </c>
      <c r="C207">
        <f t="shared" si="17"/>
        <v>4.4562274825314732E-3</v>
      </c>
      <c r="D207">
        <f t="shared" si="18"/>
        <v>3.4056627944787869E-3</v>
      </c>
      <c r="E207">
        <f t="shared" si="15"/>
        <v>-2.4056227482531476</v>
      </c>
      <c r="F207">
        <f t="shared" si="19"/>
        <v>-1.2028113741265738</v>
      </c>
      <c r="G207">
        <f t="shared" si="16"/>
        <v>-1</v>
      </c>
    </row>
    <row r="208" spans="2:7" x14ac:dyDescent="0.3">
      <c r="B208">
        <v>1.98</v>
      </c>
      <c r="C208">
        <f t="shared" si="17"/>
        <v>4.2497218356509457E-3</v>
      </c>
      <c r="D208">
        <f t="shared" si="18"/>
        <v>-2.0650564688052708E-2</v>
      </c>
      <c r="E208">
        <f t="shared" si="15"/>
        <v>1.5350278164349056</v>
      </c>
      <c r="F208">
        <f t="shared" si="19"/>
        <v>0.7675139082174528</v>
      </c>
      <c r="G208">
        <f t="shared" si="16"/>
        <v>1</v>
      </c>
    </row>
    <row r="209" spans="2:7" x14ac:dyDescent="0.3">
      <c r="B209">
        <v>1.99</v>
      </c>
      <c r="C209">
        <f t="shared" si="17"/>
        <v>4.1967189704139093E-3</v>
      </c>
      <c r="D209">
        <f t="shared" si="18"/>
        <v>-5.300286523703639E-3</v>
      </c>
      <c r="E209">
        <f t="shared" si="15"/>
        <v>1.5403281029586093</v>
      </c>
      <c r="F209">
        <f t="shared" si="19"/>
        <v>0.77016405147930467</v>
      </c>
      <c r="G209">
        <f t="shared" si="16"/>
        <v>1</v>
      </c>
    </row>
    <row r="210" spans="2:7" x14ac:dyDescent="0.3">
      <c r="B210">
        <v>2</v>
      </c>
      <c r="C210">
        <f t="shared" si="17"/>
        <v>4.2977489154727338E-3</v>
      </c>
      <c r="D210">
        <f t="shared" si="18"/>
        <v>1.0102994505882468E-2</v>
      </c>
      <c r="E210">
        <f t="shared" si="15"/>
        <v>-2.3897748915472734</v>
      </c>
      <c r="F210">
        <f t="shared" si="19"/>
        <v>-1.1948874457736367</v>
      </c>
      <c r="G210">
        <f t="shared" si="16"/>
        <v>-1</v>
      </c>
    </row>
    <row r="211" spans="2:7" x14ac:dyDescent="0.3">
      <c r="B211">
        <v>2.0100000000000002</v>
      </c>
      <c r="C211">
        <f t="shared" si="17"/>
        <v>4.1598013713768228E-3</v>
      </c>
      <c r="D211">
        <f t="shared" si="18"/>
        <v>-1.3794754409590819E-2</v>
      </c>
      <c r="E211">
        <f t="shared" si="15"/>
        <v>1.5440198628623178</v>
      </c>
      <c r="F211">
        <f t="shared" si="19"/>
        <v>0.77200993143115892</v>
      </c>
      <c r="G211">
        <f t="shared" si="16"/>
        <v>1</v>
      </c>
    </row>
    <row r="212" spans="2:7" x14ac:dyDescent="0.3">
      <c r="B212">
        <v>2.02</v>
      </c>
      <c r="C212">
        <f t="shared" si="17"/>
        <v>4.1762558135671427E-3</v>
      </c>
      <c r="D212">
        <f t="shared" si="18"/>
        <v>1.6454442190320297E-3</v>
      </c>
      <c r="E212">
        <f t="shared" si="15"/>
        <v>-2.3776255813567144</v>
      </c>
      <c r="F212">
        <f t="shared" si="19"/>
        <v>-1.1888127906783572</v>
      </c>
      <c r="G212">
        <f t="shared" si="16"/>
        <v>-1</v>
      </c>
    </row>
    <row r="213" spans="2:7" x14ac:dyDescent="0.3">
      <c r="B213">
        <v>2.0300000000000002</v>
      </c>
      <c r="C213">
        <f t="shared" si="17"/>
        <v>3.954947697621781E-3</v>
      </c>
      <c r="D213">
        <f t="shared" si="18"/>
        <v>-2.2130811594535664E-2</v>
      </c>
      <c r="E213">
        <f t="shared" si="15"/>
        <v>1.5645052302378222</v>
      </c>
      <c r="F213">
        <f t="shared" si="19"/>
        <v>0.78225261511891109</v>
      </c>
      <c r="G213">
        <f t="shared" si="16"/>
        <v>1</v>
      </c>
    </row>
    <row r="214" spans="2:7" x14ac:dyDescent="0.3">
      <c r="B214">
        <v>2.04</v>
      </c>
      <c r="C214">
        <f t="shared" si="17"/>
        <v>3.8900901047002048E-3</v>
      </c>
      <c r="D214">
        <f t="shared" si="18"/>
        <v>-6.4857592921577743E-3</v>
      </c>
      <c r="E214">
        <f t="shared" si="15"/>
        <v>1.5709909895299798</v>
      </c>
      <c r="F214">
        <f t="shared" si="19"/>
        <v>0.78549549476498992</v>
      </c>
      <c r="G214">
        <f t="shared" si="16"/>
        <v>1</v>
      </c>
    </row>
    <row r="215" spans="2:7" x14ac:dyDescent="0.3">
      <c r="B215">
        <v>2.0499999999999998</v>
      </c>
      <c r="C215">
        <f t="shared" si="17"/>
        <v>3.9823316107316193E-3</v>
      </c>
      <c r="D215">
        <f t="shared" si="18"/>
        <v>9.2241506031416898E-3</v>
      </c>
      <c r="E215">
        <f t="shared" si="15"/>
        <v>-2.3582331610731622</v>
      </c>
      <c r="F215">
        <f t="shared" si="19"/>
        <v>-1.1791165805365811</v>
      </c>
      <c r="G215">
        <f t="shared" si="16"/>
        <v>-1</v>
      </c>
    </row>
    <row r="216" spans="2:7" x14ac:dyDescent="0.3">
      <c r="B216">
        <v>2.06</v>
      </c>
      <c r="C216">
        <f t="shared" si="17"/>
        <v>3.8387498006557112E-3</v>
      </c>
      <c r="D216">
        <f t="shared" si="18"/>
        <v>-1.4358181007590478E-2</v>
      </c>
      <c r="E216">
        <f t="shared" si="15"/>
        <v>1.576125019934429</v>
      </c>
      <c r="F216">
        <f t="shared" si="19"/>
        <v>0.7880625099672145</v>
      </c>
      <c r="G216">
        <f t="shared" si="16"/>
        <v>1</v>
      </c>
    </row>
    <row r="217" spans="2:7" x14ac:dyDescent="0.3">
      <c r="B217">
        <v>2.0699999999999998</v>
      </c>
      <c r="C217">
        <f t="shared" si="17"/>
        <v>3.8527804925732457E-3</v>
      </c>
      <c r="D217">
        <f t="shared" si="18"/>
        <v>1.4030691917534775E-3</v>
      </c>
      <c r="E217">
        <f t="shared" si="15"/>
        <v>-2.3452780492573249</v>
      </c>
      <c r="F217">
        <f t="shared" si="19"/>
        <v>-1.1726390246286624</v>
      </c>
      <c r="G217">
        <f t="shared" si="16"/>
        <v>-1</v>
      </c>
    </row>
    <row r="218" spans="2:7" x14ac:dyDescent="0.3">
      <c r="B218">
        <v>2.08</v>
      </c>
      <c r="C218">
        <f t="shared" si="17"/>
        <v>3.6322833795650374E-3</v>
      </c>
      <c r="D218">
        <f t="shared" si="18"/>
        <v>-2.2049711300820313E-2</v>
      </c>
      <c r="E218">
        <f t="shared" si="15"/>
        <v>1.5967716620434964</v>
      </c>
      <c r="F218">
        <f t="shared" si="19"/>
        <v>0.7983858310217482</v>
      </c>
      <c r="G218">
        <f t="shared" si="16"/>
        <v>1</v>
      </c>
    </row>
    <row r="219" spans="2:7" x14ac:dyDescent="0.3">
      <c r="B219">
        <v>2.09</v>
      </c>
      <c r="C219">
        <f t="shared" si="17"/>
        <v>3.5714634327611819E-3</v>
      </c>
      <c r="D219">
        <f t="shared" si="18"/>
        <v>-6.0819946803856891E-3</v>
      </c>
      <c r="E219">
        <f t="shared" si="15"/>
        <v>1.602853656723882</v>
      </c>
      <c r="F219">
        <f t="shared" si="19"/>
        <v>0.80142682836194101</v>
      </c>
      <c r="G219">
        <f t="shared" si="16"/>
        <v>1</v>
      </c>
    </row>
    <row r="220" spans="2:7" x14ac:dyDescent="0.3">
      <c r="B220">
        <v>2.1</v>
      </c>
      <c r="C220">
        <f t="shared" si="17"/>
        <v>3.6709288516297194E-3</v>
      </c>
      <c r="D220">
        <f t="shared" si="18"/>
        <v>9.9465418868535001E-3</v>
      </c>
      <c r="E220">
        <f t="shared" si="15"/>
        <v>-2.3270928851629722</v>
      </c>
      <c r="F220">
        <f t="shared" si="19"/>
        <v>-1.1635464425814861</v>
      </c>
      <c r="G220">
        <f t="shared" si="16"/>
        <v>-1</v>
      </c>
    </row>
    <row r="221" spans="2:7" x14ac:dyDescent="0.3">
      <c r="B221">
        <v>2.11</v>
      </c>
      <c r="C221">
        <f t="shared" si="17"/>
        <v>3.5376849819819651E-3</v>
      </c>
      <c r="D221">
        <f t="shared" si="18"/>
        <v>-1.3324386964775725E-2</v>
      </c>
      <c r="E221">
        <f t="shared" si="15"/>
        <v>1.6062315018018036</v>
      </c>
      <c r="F221">
        <f t="shared" si="19"/>
        <v>0.80311575090090181</v>
      </c>
      <c r="G221">
        <f t="shared" si="16"/>
        <v>1</v>
      </c>
    </row>
    <row r="222" spans="2:7" x14ac:dyDescent="0.3">
      <c r="B222">
        <v>2.12</v>
      </c>
      <c r="C222">
        <f t="shared" si="17"/>
        <v>3.5650642625143923E-3</v>
      </c>
      <c r="D222">
        <f t="shared" si="18"/>
        <v>2.7379280532426817E-3</v>
      </c>
      <c r="E222">
        <f t="shared" si="15"/>
        <v>-2.3165064262514394</v>
      </c>
      <c r="F222">
        <f t="shared" si="19"/>
        <v>-1.1582532131257197</v>
      </c>
      <c r="G222">
        <f t="shared" si="16"/>
        <v>-1</v>
      </c>
    </row>
    <row r="223" spans="2:7" x14ac:dyDescent="0.3">
      <c r="B223">
        <v>2.13</v>
      </c>
      <c r="C223">
        <f t="shared" si="17"/>
        <v>3.3607929004216843E-3</v>
      </c>
      <c r="D223">
        <f t="shared" si="18"/>
        <v>-2.042713620927122E-2</v>
      </c>
      <c r="E223">
        <f t="shared" si="15"/>
        <v>1.6239207099578317</v>
      </c>
      <c r="F223">
        <f t="shared" si="19"/>
        <v>0.81196035497891583</v>
      </c>
      <c r="G223">
        <f t="shared" si="16"/>
        <v>1</v>
      </c>
    </row>
    <row r="224" spans="2:7" x14ac:dyDescent="0.3">
      <c r="B224">
        <v>2.14</v>
      </c>
      <c r="C224">
        <f t="shared" si="17"/>
        <v>3.3189136093247579E-3</v>
      </c>
      <c r="D224">
        <f t="shared" si="18"/>
        <v>-4.1879291096925293E-3</v>
      </c>
      <c r="E224">
        <f t="shared" si="15"/>
        <v>1.6281086390675243</v>
      </c>
      <c r="F224">
        <f t="shared" si="19"/>
        <v>0.81405431953376217</v>
      </c>
      <c r="G224">
        <f t="shared" si="16"/>
        <v>1</v>
      </c>
    </row>
    <row r="225" spans="2:7" x14ac:dyDescent="0.3">
      <c r="B225">
        <v>2.15</v>
      </c>
      <c r="C225">
        <f t="shared" si="17"/>
        <v>3.4398451821345791E-3</v>
      </c>
      <c r="D225">
        <f t="shared" si="18"/>
        <v>1.2093157280982366E-2</v>
      </c>
      <c r="E225">
        <f t="shared" si="15"/>
        <v>-2.3039845182134582</v>
      </c>
      <c r="F225">
        <f t="shared" si="19"/>
        <v>-1.1519922591067291</v>
      </c>
      <c r="G225">
        <f t="shared" si="16"/>
        <v>-1</v>
      </c>
    </row>
    <row r="226" spans="2:7" x14ac:dyDescent="0.3">
      <c r="B226">
        <v>2.16</v>
      </c>
      <c r="C226">
        <f t="shared" si="17"/>
        <v>3.330378303123049E-3</v>
      </c>
      <c r="D226">
        <f t="shared" si="18"/>
        <v>-1.0946687901152746E-2</v>
      </c>
      <c r="E226">
        <f t="shared" si="15"/>
        <v>1.6269621696876952</v>
      </c>
      <c r="F226">
        <f t="shared" si="19"/>
        <v>0.81348108484384762</v>
      </c>
      <c r="G226">
        <f t="shared" si="16"/>
        <v>1</v>
      </c>
    </row>
    <row r="227" spans="2:7" x14ac:dyDescent="0.3">
      <c r="B227">
        <v>2.17</v>
      </c>
      <c r="C227">
        <f t="shared" si="17"/>
        <v>3.3836076410802864E-3</v>
      </c>
      <c r="D227">
        <f t="shared" si="18"/>
        <v>5.3229337957238602E-3</v>
      </c>
      <c r="E227">
        <f t="shared" si="15"/>
        <v>-2.298360764108029</v>
      </c>
      <c r="F227">
        <f t="shared" si="19"/>
        <v>-1.1491803820540145</v>
      </c>
      <c r="G227">
        <f t="shared" si="16"/>
        <v>-1</v>
      </c>
    </row>
    <row r="228" spans="2:7" x14ac:dyDescent="0.3">
      <c r="B228">
        <v>2.1800000000000002</v>
      </c>
      <c r="C228">
        <f t="shared" si="17"/>
        <v>3.2070009026267127E-3</v>
      </c>
      <c r="D228">
        <f t="shared" si="18"/>
        <v>-1.766067384535696E-2</v>
      </c>
      <c r="E228">
        <f t="shared" si="15"/>
        <v>1.6392999097373289</v>
      </c>
      <c r="F228">
        <f t="shared" si="19"/>
        <v>0.81964995486866443</v>
      </c>
      <c r="G228">
        <f t="shared" si="16"/>
        <v>1</v>
      </c>
    </row>
    <row r="229" spans="2:7" x14ac:dyDescent="0.3">
      <c r="B229">
        <v>2.19</v>
      </c>
      <c r="C229">
        <f t="shared" si="17"/>
        <v>3.1943241551468729E-3</v>
      </c>
      <c r="D229">
        <f t="shared" si="18"/>
        <v>-1.2676747479840218E-3</v>
      </c>
      <c r="E229">
        <f t="shared" si="15"/>
        <v>1.6405675844853129</v>
      </c>
      <c r="F229">
        <f t="shared" si="19"/>
        <v>0.82028379224265646</v>
      </c>
      <c r="G229">
        <f t="shared" si="16"/>
        <v>1</v>
      </c>
    </row>
    <row r="230" spans="2:7" x14ac:dyDescent="0.3">
      <c r="B230">
        <v>2.2000000000000002</v>
      </c>
      <c r="C230">
        <f t="shared" si="17"/>
        <v>3.3457041661155711E-3</v>
      </c>
      <c r="D230">
        <f t="shared" si="18"/>
        <v>1.5138001096869486E-2</v>
      </c>
      <c r="E230">
        <f t="shared" si="15"/>
        <v>-2.2945704166115575</v>
      </c>
      <c r="F230">
        <f t="shared" si="19"/>
        <v>-1.1472852083057787</v>
      </c>
      <c r="G230">
        <f t="shared" si="16"/>
        <v>-1</v>
      </c>
    </row>
    <row r="231" spans="2:7" x14ac:dyDescent="0.3">
      <c r="B231">
        <v>2.21</v>
      </c>
      <c r="C231">
        <f t="shared" si="17"/>
        <v>3.2676271354231167E-3</v>
      </c>
      <c r="D231">
        <f t="shared" si="18"/>
        <v>-7.807703069245598E-3</v>
      </c>
      <c r="E231">
        <f t="shared" si="15"/>
        <v>1.6332372864576885</v>
      </c>
      <c r="F231">
        <f t="shared" si="19"/>
        <v>0.81661864322884425</v>
      </c>
      <c r="G231">
        <f t="shared" si="16"/>
        <v>1</v>
      </c>
    </row>
    <row r="232" spans="2:7" x14ac:dyDescent="0.3">
      <c r="B232">
        <v>2.2200000000000002</v>
      </c>
      <c r="C232">
        <f t="shared" si="17"/>
        <v>3.3528738333764353E-3</v>
      </c>
      <c r="D232">
        <f t="shared" si="18"/>
        <v>8.5246697953316637E-3</v>
      </c>
      <c r="E232">
        <f t="shared" si="15"/>
        <v>-2.2952873833376435</v>
      </c>
      <c r="F232">
        <f t="shared" si="19"/>
        <v>-1.1476436916688217</v>
      </c>
      <c r="G232">
        <f t="shared" si="16"/>
        <v>-1</v>
      </c>
    </row>
    <row r="233" spans="2:7" x14ac:dyDescent="0.3">
      <c r="B233">
        <v>2.23</v>
      </c>
      <c r="C233">
        <f t="shared" si="17"/>
        <v>3.2085917929959955E-3</v>
      </c>
      <c r="D233">
        <f t="shared" si="18"/>
        <v>-1.4428204038044283E-2</v>
      </c>
      <c r="E233">
        <f t="shared" si="15"/>
        <v>1.6391408207004006</v>
      </c>
      <c r="F233">
        <f t="shared" si="19"/>
        <v>0.81957041035020028</v>
      </c>
      <c r="G233">
        <f t="shared" si="16"/>
        <v>1</v>
      </c>
    </row>
    <row r="234" spans="2:7" x14ac:dyDescent="0.3">
      <c r="B234">
        <v>2.2400000000000002</v>
      </c>
      <c r="C234">
        <f t="shared" si="17"/>
        <v>3.2282238346855968E-3</v>
      </c>
      <c r="D234">
        <f t="shared" si="18"/>
        <v>1.9632041689601025E-3</v>
      </c>
      <c r="E234">
        <f t="shared" si="15"/>
        <v>-2.2828223834685599</v>
      </c>
      <c r="F234">
        <f t="shared" si="19"/>
        <v>-1.14141119173428</v>
      </c>
      <c r="G234">
        <f t="shared" si="16"/>
        <v>-1</v>
      </c>
    </row>
    <row r="235" spans="2:7" x14ac:dyDescent="0.3">
      <c r="B235">
        <v>2.25</v>
      </c>
      <c r="C235">
        <f t="shared" si="17"/>
        <v>3.0195736380283513E-3</v>
      </c>
      <c r="D235">
        <f t="shared" si="18"/>
        <v>-2.0865019665725012E-2</v>
      </c>
      <c r="E235">
        <f t="shared" si="15"/>
        <v>1.6580426361971652</v>
      </c>
      <c r="F235">
        <f t="shared" si="19"/>
        <v>0.82902131809858259</v>
      </c>
      <c r="G235">
        <f t="shared" si="16"/>
        <v>1</v>
      </c>
    </row>
    <row r="236" spans="2:7" x14ac:dyDescent="0.3">
      <c r="B236">
        <v>2.2600000000000002</v>
      </c>
      <c r="C236">
        <f t="shared" si="17"/>
        <v>2.9767277049908207E-3</v>
      </c>
      <c r="D236">
        <f t="shared" si="18"/>
        <v>-4.2845933037529774E-3</v>
      </c>
      <c r="E236">
        <f t="shared" si="15"/>
        <v>1.6623272295009182</v>
      </c>
      <c r="F236">
        <f t="shared" si="19"/>
        <v>0.83116361475045908</v>
      </c>
      <c r="G236">
        <f t="shared" si="16"/>
        <v>1</v>
      </c>
    </row>
    <row r="237" spans="2:7" x14ac:dyDescent="0.3">
      <c r="B237">
        <v>2.27</v>
      </c>
      <c r="C237">
        <f t="shared" si="17"/>
        <v>3.1001144949033767E-3</v>
      </c>
      <c r="D237">
        <f t="shared" si="18"/>
        <v>1.233867899125585E-2</v>
      </c>
      <c r="E237">
        <f t="shared" si="15"/>
        <v>-2.2700114494903376</v>
      </c>
      <c r="F237">
        <f t="shared" si="19"/>
        <v>-1.1350057247451688</v>
      </c>
      <c r="G237">
        <f t="shared" si="16"/>
        <v>-1</v>
      </c>
    </row>
    <row r="238" spans="2:7" x14ac:dyDescent="0.3">
      <c r="B238">
        <v>2.2800000000000002</v>
      </c>
      <c r="C238">
        <f t="shared" si="17"/>
        <v>2.9965001398668937E-3</v>
      </c>
      <c r="D238">
        <f t="shared" si="18"/>
        <v>-1.0361435503648049E-2</v>
      </c>
      <c r="E238">
        <f t="shared" si="15"/>
        <v>1.6603499860133109</v>
      </c>
      <c r="F238">
        <f t="shared" si="19"/>
        <v>0.83017499300665543</v>
      </c>
      <c r="G238">
        <f t="shared" si="16"/>
        <v>1</v>
      </c>
    </row>
    <row r="239" spans="2:7" x14ac:dyDescent="0.3">
      <c r="B239">
        <v>2.29</v>
      </c>
      <c r="C239">
        <f t="shared" si="17"/>
        <v>3.0589207834317393E-3</v>
      </c>
      <c r="D239">
        <f t="shared" si="18"/>
        <v>6.2420643564847049E-3</v>
      </c>
      <c r="E239">
        <f t="shared" si="15"/>
        <v>-2.2658920783431742</v>
      </c>
      <c r="F239">
        <f t="shared" si="19"/>
        <v>-1.1329460391715871</v>
      </c>
      <c r="G239">
        <f t="shared" si="16"/>
        <v>-1</v>
      </c>
    </row>
    <row r="240" spans="2:7" x14ac:dyDescent="0.3">
      <c r="B240">
        <v>2.3000000000000003</v>
      </c>
      <c r="C240">
        <f t="shared" si="17"/>
        <v>2.89475221916226E-3</v>
      </c>
      <c r="D240">
        <f t="shared" si="18"/>
        <v>-1.6416856426947561E-2</v>
      </c>
      <c r="E240">
        <f t="shared" si="15"/>
        <v>1.6705247780837742</v>
      </c>
      <c r="F240">
        <f t="shared" si="19"/>
        <v>0.8352623890418871</v>
      </c>
      <c r="G240">
        <f t="shared" si="16"/>
        <v>1</v>
      </c>
    </row>
    <row r="241" spans="2:7" x14ac:dyDescent="0.3">
      <c r="B241">
        <v>2.31</v>
      </c>
      <c r="C241">
        <f t="shared" si="17"/>
        <v>2.8976361327011581E-3</v>
      </c>
      <c r="D241">
        <f t="shared" si="18"/>
        <v>2.8839135388982612E-4</v>
      </c>
      <c r="E241">
        <f t="shared" si="15"/>
        <v>-2.2497636132701162</v>
      </c>
      <c r="F241">
        <f t="shared" si="19"/>
        <v>-1.1248818066350581</v>
      </c>
      <c r="G241">
        <f t="shared" si="16"/>
        <v>-1</v>
      </c>
    </row>
    <row r="242" spans="2:7" x14ac:dyDescent="0.3">
      <c r="B242">
        <v>2.3199999999999998</v>
      </c>
      <c r="C242">
        <f t="shared" si="17"/>
        <v>2.6755436849130541E-3</v>
      </c>
      <c r="D242">
        <f t="shared" si="18"/>
        <v>-2.2209244778810856E-2</v>
      </c>
      <c r="E242">
        <f t="shared" si="15"/>
        <v>1.6924456315086949</v>
      </c>
      <c r="F242">
        <f t="shared" si="19"/>
        <v>0.84622281575434743</v>
      </c>
      <c r="G242">
        <f t="shared" si="16"/>
        <v>1</v>
      </c>
    </row>
    <row r="243" spans="2:7" x14ac:dyDescent="0.3">
      <c r="B243">
        <v>2.33</v>
      </c>
      <c r="C243">
        <f t="shared" si="17"/>
        <v>2.6226958002758178E-3</v>
      </c>
      <c r="D243">
        <f t="shared" si="18"/>
        <v>-5.2847884637235165E-3</v>
      </c>
      <c r="E243">
        <f t="shared" si="15"/>
        <v>1.6977304199724184</v>
      </c>
      <c r="F243">
        <f t="shared" si="19"/>
        <v>0.84886520998620918</v>
      </c>
      <c r="G243">
        <f t="shared" si="16"/>
        <v>1</v>
      </c>
    </row>
    <row r="244" spans="2:7" x14ac:dyDescent="0.3">
      <c r="B244">
        <v>2.34</v>
      </c>
      <c r="C244">
        <f t="shared" si="17"/>
        <v>2.7396209576358182E-3</v>
      </c>
      <c r="D244">
        <f t="shared" si="18"/>
        <v>1.1692515736000306E-2</v>
      </c>
      <c r="E244">
        <f t="shared" si="15"/>
        <v>-2.233962095763582</v>
      </c>
      <c r="F244">
        <f t="shared" si="19"/>
        <v>-1.116981047881791</v>
      </c>
      <c r="G244">
        <f t="shared" si="16"/>
        <v>-1</v>
      </c>
    </row>
    <row r="245" spans="2:7" x14ac:dyDescent="0.3">
      <c r="B245">
        <v>2.35</v>
      </c>
      <c r="C245">
        <f t="shared" si="17"/>
        <v>2.6331499054194555E-3</v>
      </c>
      <c r="D245">
        <f t="shared" si="18"/>
        <v>-1.0647105221636029E-2</v>
      </c>
      <c r="E245">
        <f t="shared" si="15"/>
        <v>1.6966850094580546</v>
      </c>
      <c r="F245">
        <f t="shared" si="19"/>
        <v>0.84834250472902728</v>
      </c>
      <c r="G245">
        <f t="shared" si="16"/>
        <v>1</v>
      </c>
    </row>
    <row r="246" spans="2:7" x14ac:dyDescent="0.3">
      <c r="B246">
        <v>2.36</v>
      </c>
      <c r="C246">
        <f t="shared" si="17"/>
        <v>2.696347354148896E-3</v>
      </c>
      <c r="D246">
        <f t="shared" si="18"/>
        <v>6.3197448729441531E-3</v>
      </c>
      <c r="E246">
        <f t="shared" si="15"/>
        <v>-2.2296347354148898</v>
      </c>
      <c r="F246">
        <f t="shared" si="19"/>
        <v>-1.1148173677074449</v>
      </c>
      <c r="G246">
        <f t="shared" si="16"/>
        <v>-1</v>
      </c>
    </row>
    <row r="247" spans="2:7" x14ac:dyDescent="0.3">
      <c r="B247">
        <v>2.37</v>
      </c>
      <c r="C247">
        <f t="shared" si="17"/>
        <v>2.5365813293368395E-3</v>
      </c>
      <c r="D247">
        <f t="shared" si="18"/>
        <v>-1.5976602481205259E-2</v>
      </c>
      <c r="E247">
        <f t="shared" si="15"/>
        <v>1.7063418670663162</v>
      </c>
      <c r="F247">
        <f t="shared" si="19"/>
        <v>0.85317093353315809</v>
      </c>
      <c r="G247">
        <f t="shared" si="16"/>
        <v>1</v>
      </c>
    </row>
    <row r="248" spans="2:7" x14ac:dyDescent="0.3">
      <c r="B248">
        <v>2.38</v>
      </c>
      <c r="C248">
        <f t="shared" si="17"/>
        <v>2.5474494912314147E-3</v>
      </c>
      <c r="D248">
        <f t="shared" si="18"/>
        <v>1.0868161894575373E-3</v>
      </c>
      <c r="E248">
        <f t="shared" si="15"/>
        <v>-2.2147449491231415</v>
      </c>
      <c r="F248">
        <f t="shared" si="19"/>
        <v>-1.1073724745615707</v>
      </c>
      <c r="G248">
        <f t="shared" si="16"/>
        <v>-1</v>
      </c>
    </row>
    <row r="249" spans="2:7" x14ac:dyDescent="0.3">
      <c r="B249">
        <v>2.39</v>
      </c>
      <c r="C249">
        <f t="shared" si="17"/>
        <v>2.336843158213666E-3</v>
      </c>
      <c r="D249">
        <f t="shared" si="18"/>
        <v>-2.1060633301774389E-2</v>
      </c>
      <c r="E249">
        <f t="shared" si="15"/>
        <v>1.7263156841786336</v>
      </c>
      <c r="F249">
        <f t="shared" si="19"/>
        <v>0.86315784208931678</v>
      </c>
      <c r="G249">
        <f t="shared" si="16"/>
        <v>1</v>
      </c>
    </row>
    <row r="250" spans="2:7" x14ac:dyDescent="0.3">
      <c r="B250">
        <v>2.4</v>
      </c>
      <c r="C250">
        <f t="shared" si="17"/>
        <v>2.2988683936137825E-3</v>
      </c>
      <c r="D250">
        <f t="shared" si="18"/>
        <v>-3.7974764599884199E-3</v>
      </c>
      <c r="E250">
        <f t="shared" si="15"/>
        <v>1.730113160638622</v>
      </c>
      <c r="F250">
        <f t="shared" si="19"/>
        <v>0.86505658031931099</v>
      </c>
      <c r="G250">
        <f t="shared" si="16"/>
        <v>1</v>
      </c>
    </row>
    <row r="251" spans="2:7" x14ac:dyDescent="0.3">
      <c r="B251">
        <v>2.41</v>
      </c>
      <c r="C251">
        <f t="shared" si="17"/>
        <v>2.4339049450777675E-3</v>
      </c>
      <c r="D251">
        <f t="shared" si="18"/>
        <v>1.3503655146398199E-2</v>
      </c>
      <c r="E251">
        <f t="shared" si="15"/>
        <v>-2.2033904945077771</v>
      </c>
      <c r="F251">
        <f t="shared" si="19"/>
        <v>-1.1016952472538886</v>
      </c>
      <c r="G251">
        <f t="shared" si="16"/>
        <v>-1</v>
      </c>
    </row>
    <row r="252" spans="2:7" x14ac:dyDescent="0.3">
      <c r="B252">
        <v>2.42</v>
      </c>
      <c r="C252">
        <f t="shared" si="17"/>
        <v>2.3486024470909784E-3</v>
      </c>
      <c r="D252">
        <f t="shared" si="18"/>
        <v>-8.5302497986791022E-3</v>
      </c>
      <c r="E252">
        <f t="shared" si="15"/>
        <v>1.7251397552909022</v>
      </c>
      <c r="F252">
        <f t="shared" si="19"/>
        <v>0.86256987764545112</v>
      </c>
      <c r="G252">
        <f t="shared" si="16"/>
        <v>1</v>
      </c>
    </row>
    <row r="253" spans="2:7" x14ac:dyDescent="0.3">
      <c r="B253">
        <v>2.4300000000000002</v>
      </c>
      <c r="C253">
        <f t="shared" si="17"/>
        <v>2.4358139246332838E-3</v>
      </c>
      <c r="D253">
        <f t="shared" si="18"/>
        <v>8.7211477542303191E-3</v>
      </c>
      <c r="E253">
        <f t="shared" si="15"/>
        <v>-2.2035813924633287</v>
      </c>
      <c r="F253">
        <f t="shared" si="19"/>
        <v>-1.1017906962316644</v>
      </c>
      <c r="G253">
        <f t="shared" si="16"/>
        <v>-1</v>
      </c>
    </row>
    <row r="254" spans="2:7" x14ac:dyDescent="0.3">
      <c r="B254">
        <v>2.44</v>
      </c>
      <c r="C254">
        <f t="shared" si="17"/>
        <v>2.3026672629292617E-3</v>
      </c>
      <c r="D254">
        <f t="shared" si="18"/>
        <v>-1.3314666170402497E-2</v>
      </c>
      <c r="E254">
        <f t="shared" si="15"/>
        <v>1.7297332737070741</v>
      </c>
      <c r="F254">
        <f t="shared" si="19"/>
        <v>0.86486663685353704</v>
      </c>
      <c r="G254">
        <f t="shared" si="16"/>
        <v>1</v>
      </c>
    </row>
    <row r="255" spans="2:7" x14ac:dyDescent="0.3">
      <c r="B255">
        <v>2.4500000000000002</v>
      </c>
      <c r="C255">
        <f t="shared" si="17"/>
        <v>2.342493928595949E-3</v>
      </c>
      <c r="D255">
        <f t="shared" si="18"/>
        <v>3.9826665666686419E-3</v>
      </c>
      <c r="E255">
        <f t="shared" si="15"/>
        <v>-2.1942493928595952</v>
      </c>
      <c r="F255">
        <f t="shared" si="19"/>
        <v>-1.0971246964297976</v>
      </c>
      <c r="G255">
        <f t="shared" si="16"/>
        <v>-1</v>
      </c>
    </row>
    <row r="256" spans="2:7" x14ac:dyDescent="0.3">
      <c r="B256">
        <v>2.46</v>
      </c>
      <c r="C256">
        <f t="shared" si="17"/>
        <v>2.1628956549766846E-3</v>
      </c>
      <c r="D256">
        <f t="shared" si="18"/>
        <v>-1.7959827361926844E-2</v>
      </c>
      <c r="E256">
        <f t="shared" si="15"/>
        <v>1.7437104345023318</v>
      </c>
      <c r="F256">
        <f t="shared" si="19"/>
        <v>0.87185521725116588</v>
      </c>
      <c r="G256">
        <f t="shared" si="16"/>
        <v>1</v>
      </c>
    </row>
    <row r="257" spans="2:7" x14ac:dyDescent="0.3">
      <c r="B257">
        <v>2.4700000000000002</v>
      </c>
      <c r="C257">
        <f t="shared" si="17"/>
        <v>2.1576684248076532E-3</v>
      </c>
      <c r="D257">
        <f t="shared" si="18"/>
        <v>-5.2272301690312398E-4</v>
      </c>
      <c r="E257">
        <f t="shared" si="15"/>
        <v>1.7442331575192349</v>
      </c>
      <c r="F257">
        <f t="shared" si="19"/>
        <v>0.87211657875961746</v>
      </c>
      <c r="G257">
        <f t="shared" si="16"/>
        <v>1</v>
      </c>
    </row>
    <row r="258" spans="2:7" x14ac:dyDescent="0.3">
      <c r="B258">
        <v>2.48</v>
      </c>
      <c r="C258">
        <f t="shared" si="17"/>
        <v>2.3268645103905381E-3</v>
      </c>
      <c r="D258">
        <f t="shared" si="18"/>
        <v>1.6919608558288852E-2</v>
      </c>
      <c r="E258">
        <f t="shared" si="15"/>
        <v>-2.1926864510390538</v>
      </c>
      <c r="F258">
        <f t="shared" si="19"/>
        <v>-1.0963432255195269</v>
      </c>
      <c r="G258">
        <f t="shared" si="16"/>
        <v>-1</v>
      </c>
    </row>
    <row r="259" spans="2:7" x14ac:dyDescent="0.3">
      <c r="B259">
        <v>2.4900000000000002</v>
      </c>
      <c r="C259">
        <f t="shared" si="17"/>
        <v>2.2767919508695149E-3</v>
      </c>
      <c r="D259">
        <f t="shared" si="18"/>
        <v>-5.0072559521021909E-3</v>
      </c>
      <c r="E259">
        <f t="shared" si="15"/>
        <v>1.7323208049130487</v>
      </c>
      <c r="F259">
        <f t="shared" si="19"/>
        <v>0.86616040245652437</v>
      </c>
      <c r="G259">
        <f t="shared" si="16"/>
        <v>1</v>
      </c>
    </row>
    <row r="260" spans="2:7" x14ac:dyDescent="0.3">
      <c r="B260">
        <v>2.5</v>
      </c>
      <c r="C260">
        <f t="shared" si="17"/>
        <v>2.3999514718397916E-3</v>
      </c>
      <c r="D260">
        <f t="shared" si="18"/>
        <v>1.2315952097027929E-2</v>
      </c>
      <c r="E260">
        <f t="shared" si="15"/>
        <v>-2.1999951471839791</v>
      </c>
      <c r="F260">
        <f t="shared" si="19"/>
        <v>-1.0999975735919896</v>
      </c>
      <c r="G260">
        <f t="shared" si="16"/>
        <v>-1</v>
      </c>
    </row>
    <row r="261" spans="2:7" x14ac:dyDescent="0.3">
      <c r="B261">
        <v>2.5100000000000002</v>
      </c>
      <c r="C261">
        <f t="shared" si="17"/>
        <v>2.3031114780916657E-3</v>
      </c>
      <c r="D261">
        <f t="shared" si="18"/>
        <v>-9.6839993748123708E-3</v>
      </c>
      <c r="E261">
        <f t="shared" si="15"/>
        <v>1.7296888521908336</v>
      </c>
      <c r="F261">
        <f t="shared" si="19"/>
        <v>0.86484442609541679</v>
      </c>
      <c r="G261">
        <f t="shared" si="16"/>
        <v>1</v>
      </c>
    </row>
    <row r="262" spans="2:7" x14ac:dyDescent="0.3">
      <c r="B262">
        <v>2.52</v>
      </c>
      <c r="C262">
        <f t="shared" si="17"/>
        <v>2.37924036956262E-3</v>
      </c>
      <c r="D262">
        <f t="shared" si="18"/>
        <v>7.6128891470955973E-3</v>
      </c>
      <c r="E262">
        <f t="shared" si="15"/>
        <v>-2.197924036956262</v>
      </c>
      <c r="F262">
        <f t="shared" si="19"/>
        <v>-1.098962018478131</v>
      </c>
      <c r="G262">
        <f t="shared" si="16"/>
        <v>-1</v>
      </c>
    </row>
    <row r="263" spans="2:7" x14ac:dyDescent="0.3">
      <c r="B263">
        <v>2.5300000000000002</v>
      </c>
      <c r="C263">
        <f t="shared" si="17"/>
        <v>2.2355768573379415E-3</v>
      </c>
      <c r="D263">
        <f t="shared" si="18"/>
        <v>-1.436635122246753E-2</v>
      </c>
      <c r="E263">
        <f t="shared" si="15"/>
        <v>1.736442314266206</v>
      </c>
      <c r="F263">
        <f t="shared" si="19"/>
        <v>0.86822115713310299</v>
      </c>
      <c r="G263">
        <f t="shared" si="16"/>
        <v>1</v>
      </c>
    </row>
    <row r="264" spans="2:7" x14ac:dyDescent="0.3">
      <c r="B264">
        <v>2.54</v>
      </c>
      <c r="C264">
        <f t="shared" si="17"/>
        <v>2.2655575765398823E-3</v>
      </c>
      <c r="D264">
        <f t="shared" si="18"/>
        <v>2.9980719201941584E-3</v>
      </c>
      <c r="E264">
        <f t="shared" si="15"/>
        <v>-2.1865557576539882</v>
      </c>
      <c r="F264">
        <f t="shared" si="19"/>
        <v>-1.0932778788269941</v>
      </c>
      <c r="G264">
        <f t="shared" si="16"/>
        <v>-1</v>
      </c>
    </row>
    <row r="265" spans="2:7" x14ac:dyDescent="0.3">
      <c r="B265">
        <v>2.5500000000000003</v>
      </c>
      <c r="C265">
        <f t="shared" si="17"/>
        <v>2.0768827199764157E-3</v>
      </c>
      <c r="D265">
        <f t="shared" si="18"/>
        <v>-1.8867485656346227E-2</v>
      </c>
      <c r="E265">
        <f t="shared" si="15"/>
        <v>1.7523117280023586</v>
      </c>
      <c r="F265">
        <f t="shared" si="19"/>
        <v>0.87615586400117929</v>
      </c>
      <c r="G265">
        <f t="shared" si="16"/>
        <v>1</v>
      </c>
    </row>
    <row r="266" spans="2:7" x14ac:dyDescent="0.3">
      <c r="B266">
        <v>2.56</v>
      </c>
      <c r="C266">
        <f t="shared" si="17"/>
        <v>2.0634390362131859E-3</v>
      </c>
      <c r="D266">
        <f t="shared" si="18"/>
        <v>-1.3443683763230165E-3</v>
      </c>
      <c r="E266">
        <f t="shared" si="15"/>
        <v>1.7536560963786816</v>
      </c>
      <c r="F266">
        <f t="shared" si="19"/>
        <v>0.87682804818934079</v>
      </c>
      <c r="G266">
        <f t="shared" si="16"/>
        <v>1</v>
      </c>
    </row>
    <row r="267" spans="2:7" x14ac:dyDescent="0.3">
      <c r="B267">
        <v>2.57</v>
      </c>
      <c r="C267">
        <f t="shared" si="17"/>
        <v>2.2253609620878165E-3</v>
      </c>
      <c r="D267">
        <f t="shared" si="18"/>
        <v>1.6192192587463426E-2</v>
      </c>
      <c r="E267">
        <f t="shared" ref="E267:E330" si="20">-$C$2*C267+G267*($C$1*$C$3*$C$4)</f>
        <v>-2.1825360962087816</v>
      </c>
      <c r="F267">
        <f t="shared" si="19"/>
        <v>-1.0912680481043908</v>
      </c>
      <c r="G267">
        <f t="shared" ref="G267:G330" si="21">IF(D267 &gt; 0, -1, 1)</f>
        <v>-1</v>
      </c>
    </row>
    <row r="268" spans="2:7" x14ac:dyDescent="0.3">
      <c r="B268">
        <v>2.58</v>
      </c>
      <c r="C268">
        <f t="shared" ref="C268:C331" si="22">C267+D268*(B268-B267)</f>
        <v>2.1690292783415662E-3</v>
      </c>
      <c r="D268">
        <f t="shared" ref="D268:D331" si="23">D267+E267*(B268-B267)</f>
        <v>-5.6331683746248945E-3</v>
      </c>
      <c r="E268">
        <f t="shared" si="20"/>
        <v>1.7430970721658436</v>
      </c>
      <c r="F268">
        <f t="shared" ref="F268:F331" si="24">E268/$C$1</f>
        <v>0.87154853608292182</v>
      </c>
      <c r="G268">
        <f t="shared" si="21"/>
        <v>1</v>
      </c>
    </row>
    <row r="269" spans="2:7" x14ac:dyDescent="0.3">
      <c r="B269">
        <v>2.59</v>
      </c>
      <c r="C269">
        <f t="shared" si="22"/>
        <v>2.2870073018118955E-3</v>
      </c>
      <c r="D269">
        <f t="shared" si="23"/>
        <v>1.1797802347033169E-2</v>
      </c>
      <c r="E269">
        <f t="shared" si="20"/>
        <v>-2.1887007301811896</v>
      </c>
      <c r="F269">
        <f t="shared" si="24"/>
        <v>-1.0943503650905948</v>
      </c>
      <c r="G269">
        <f t="shared" si="21"/>
        <v>-1</v>
      </c>
    </row>
    <row r="270" spans="2:7" x14ac:dyDescent="0.3">
      <c r="B270">
        <v>2.6</v>
      </c>
      <c r="C270">
        <f t="shared" si="22"/>
        <v>2.1861152522641009E-3</v>
      </c>
      <c r="D270">
        <f t="shared" si="23"/>
        <v>-1.0089204954779232E-2</v>
      </c>
      <c r="E270">
        <f t="shared" si="20"/>
        <v>1.7413884747735902</v>
      </c>
      <c r="F270">
        <f t="shared" si="24"/>
        <v>0.87069423738679508</v>
      </c>
      <c r="G270">
        <f t="shared" si="21"/>
        <v>1</v>
      </c>
    </row>
    <row r="271" spans="2:7" x14ac:dyDescent="0.3">
      <c r="B271">
        <v>2.61</v>
      </c>
      <c r="C271">
        <f t="shared" si="22"/>
        <v>2.2593620501936622E-3</v>
      </c>
      <c r="D271">
        <f t="shared" si="23"/>
        <v>7.3246797929562985E-3</v>
      </c>
      <c r="E271">
        <f t="shared" si="20"/>
        <v>-2.1859362050193663</v>
      </c>
      <c r="F271">
        <f t="shared" si="24"/>
        <v>-1.0929681025096831</v>
      </c>
      <c r="G271">
        <f t="shared" si="21"/>
        <v>-1</v>
      </c>
    </row>
    <row r="272" spans="2:7" x14ac:dyDescent="0.3">
      <c r="B272">
        <v>2.62</v>
      </c>
      <c r="C272">
        <f t="shared" si="22"/>
        <v>2.1140152276212802E-3</v>
      </c>
      <c r="D272">
        <f t="shared" si="23"/>
        <v>-1.453468225723787E-2</v>
      </c>
      <c r="E272">
        <f t="shared" si="20"/>
        <v>1.7485984772378722</v>
      </c>
      <c r="F272">
        <f t="shared" si="24"/>
        <v>0.8742992386189361</v>
      </c>
      <c r="G272">
        <f t="shared" si="21"/>
        <v>1</v>
      </c>
    </row>
    <row r="273" spans="2:7" x14ac:dyDescent="0.3">
      <c r="B273">
        <v>2.63</v>
      </c>
      <c r="C273">
        <f t="shared" si="22"/>
        <v>2.1435282527726843E-3</v>
      </c>
      <c r="D273">
        <f t="shared" si="23"/>
        <v>2.9513025151404783E-3</v>
      </c>
      <c r="E273">
        <f t="shared" si="20"/>
        <v>-2.1743528252772686</v>
      </c>
      <c r="F273">
        <f t="shared" si="24"/>
        <v>-1.0871764126386343</v>
      </c>
      <c r="G273">
        <f t="shared" si="21"/>
        <v>-1</v>
      </c>
    </row>
    <row r="274" spans="2:7" x14ac:dyDescent="0.3">
      <c r="B274">
        <v>2.64</v>
      </c>
      <c r="C274">
        <f t="shared" si="22"/>
        <v>1.955605995396353E-3</v>
      </c>
      <c r="D274">
        <f t="shared" si="23"/>
        <v>-1.8792225737632711E-2</v>
      </c>
      <c r="E274">
        <f t="shared" si="20"/>
        <v>1.764439400460365</v>
      </c>
      <c r="F274">
        <f t="shared" si="24"/>
        <v>0.88221970023018248</v>
      </c>
      <c r="G274">
        <f t="shared" si="21"/>
        <v>1</v>
      </c>
    </row>
    <row r="275" spans="2:7" x14ac:dyDescent="0.3">
      <c r="B275">
        <v>2.65</v>
      </c>
      <c r="C275">
        <f t="shared" si="22"/>
        <v>1.944127678066059E-3</v>
      </c>
      <c r="D275">
        <f t="shared" si="23"/>
        <v>-1.1478317330294377E-3</v>
      </c>
      <c r="E275">
        <f t="shared" si="20"/>
        <v>1.7655872321933943</v>
      </c>
      <c r="F275">
        <f t="shared" si="24"/>
        <v>0.88279361609669715</v>
      </c>
      <c r="G275">
        <f t="shared" si="21"/>
        <v>1</v>
      </c>
    </row>
    <row r="276" spans="2:7" x14ac:dyDescent="0.3">
      <c r="B276">
        <v>2.66</v>
      </c>
      <c r="C276">
        <f t="shared" si="22"/>
        <v>2.109208083955112E-3</v>
      </c>
      <c r="D276">
        <f t="shared" si="23"/>
        <v>1.6508040588904913E-2</v>
      </c>
      <c r="E276">
        <f t="shared" si="20"/>
        <v>-2.1709208083955112</v>
      </c>
      <c r="F276">
        <f t="shared" si="24"/>
        <v>-1.0854604041977556</v>
      </c>
      <c r="G276">
        <f t="shared" si="21"/>
        <v>-1</v>
      </c>
    </row>
    <row r="277" spans="2:7" x14ac:dyDescent="0.3">
      <c r="B277">
        <v>2.67</v>
      </c>
      <c r="C277">
        <f t="shared" si="22"/>
        <v>2.0571964090046156E-3</v>
      </c>
      <c r="D277">
        <f t="shared" si="23"/>
        <v>-5.2011674950497369E-3</v>
      </c>
      <c r="E277">
        <f t="shared" si="20"/>
        <v>1.7542803590995386</v>
      </c>
      <c r="F277">
        <f t="shared" si="24"/>
        <v>0.87714017954976931</v>
      </c>
      <c r="G277">
        <f t="shared" si="21"/>
        <v>1</v>
      </c>
    </row>
    <row r="278" spans="2:7" x14ac:dyDescent="0.3">
      <c r="B278">
        <v>2.68</v>
      </c>
      <c r="C278">
        <f t="shared" si="22"/>
        <v>2.1806127699640788E-3</v>
      </c>
      <c r="D278">
        <f t="shared" si="23"/>
        <v>1.2341636095946053E-2</v>
      </c>
      <c r="E278">
        <f t="shared" si="20"/>
        <v>-2.1780612769964081</v>
      </c>
      <c r="F278">
        <f t="shared" si="24"/>
        <v>-1.089030638498204</v>
      </c>
      <c r="G278">
        <f t="shared" si="21"/>
        <v>-1</v>
      </c>
    </row>
    <row r="279" spans="2:7" x14ac:dyDescent="0.3">
      <c r="B279">
        <v>2.69</v>
      </c>
      <c r="C279">
        <f t="shared" si="22"/>
        <v>2.086223003223905E-3</v>
      </c>
      <c r="D279">
        <f t="shared" si="23"/>
        <v>-9.4389766740175622E-3</v>
      </c>
      <c r="E279">
        <f t="shared" si="20"/>
        <v>1.7513776996776098</v>
      </c>
      <c r="F279">
        <f t="shared" si="24"/>
        <v>0.87568884983880491</v>
      </c>
      <c r="G279">
        <f t="shared" si="21"/>
        <v>1</v>
      </c>
    </row>
    <row r="280" spans="2:7" x14ac:dyDescent="0.3">
      <c r="B280">
        <v>2.7</v>
      </c>
      <c r="C280">
        <f t="shared" si="22"/>
        <v>2.1669710064514962E-3</v>
      </c>
      <c r="D280">
        <f t="shared" si="23"/>
        <v>8.0748003227589411E-3</v>
      </c>
      <c r="E280">
        <f t="shared" si="20"/>
        <v>-2.1766971006451499</v>
      </c>
      <c r="F280">
        <f t="shared" si="24"/>
        <v>-1.0883485503225749</v>
      </c>
      <c r="G280">
        <f t="shared" si="21"/>
        <v>-1</v>
      </c>
    </row>
    <row r="281" spans="2:7" x14ac:dyDescent="0.3">
      <c r="B281">
        <v>2.71</v>
      </c>
      <c r="C281">
        <f t="shared" si="22"/>
        <v>2.0300492996145783E-3</v>
      </c>
      <c r="D281">
        <f t="shared" si="23"/>
        <v>-1.3692170683692093E-2</v>
      </c>
      <c r="E281">
        <f t="shared" si="20"/>
        <v>1.7569950700385424</v>
      </c>
      <c r="F281">
        <f t="shared" si="24"/>
        <v>0.87849753501927119</v>
      </c>
      <c r="G281">
        <f t="shared" si="21"/>
        <v>1</v>
      </c>
    </row>
    <row r="282" spans="2:7" x14ac:dyDescent="0.3">
      <c r="B282">
        <v>2.72</v>
      </c>
      <c r="C282">
        <f t="shared" si="22"/>
        <v>2.0688270997815165E-3</v>
      </c>
      <c r="D282">
        <f t="shared" si="23"/>
        <v>3.8777800166937375E-3</v>
      </c>
      <c r="E282">
        <f t="shared" si="20"/>
        <v>-2.166882709978152</v>
      </c>
      <c r="F282">
        <f t="shared" si="24"/>
        <v>-1.083441354989076</v>
      </c>
      <c r="G282">
        <f t="shared" si="21"/>
        <v>-1</v>
      </c>
    </row>
    <row r="283" spans="2:7" x14ac:dyDescent="0.3">
      <c r="B283">
        <v>2.73</v>
      </c>
      <c r="C283">
        <f t="shared" si="22"/>
        <v>1.8909166289506471E-3</v>
      </c>
      <c r="D283">
        <f t="shared" si="23"/>
        <v>-1.7791047083087323E-2</v>
      </c>
      <c r="E283">
        <f t="shared" si="20"/>
        <v>1.7709083371049354</v>
      </c>
      <c r="F283">
        <f t="shared" si="24"/>
        <v>0.88545416855246772</v>
      </c>
      <c r="G283">
        <f t="shared" si="21"/>
        <v>1</v>
      </c>
    </row>
    <row r="284" spans="2:7" x14ac:dyDescent="0.3">
      <c r="B284">
        <v>2.74</v>
      </c>
      <c r="C284">
        <f t="shared" si="22"/>
        <v>1.8900969918302715E-3</v>
      </c>
      <c r="D284">
        <f t="shared" si="23"/>
        <v>-8.1963712037558256E-5</v>
      </c>
      <c r="E284">
        <f t="shared" si="20"/>
        <v>1.770990300816973</v>
      </c>
      <c r="F284">
        <f t="shared" si="24"/>
        <v>0.88549515040848648</v>
      </c>
      <c r="G284">
        <f t="shared" si="21"/>
        <v>1</v>
      </c>
    </row>
    <row r="285" spans="2:7" x14ac:dyDescent="0.3">
      <c r="B285">
        <v>2.75</v>
      </c>
      <c r="C285">
        <f t="shared" si="22"/>
        <v>2.0663763847915857E-3</v>
      </c>
      <c r="D285">
        <f t="shared" si="23"/>
        <v>1.7627939296131795E-2</v>
      </c>
      <c r="E285">
        <f t="shared" si="20"/>
        <v>-2.1666376384791586</v>
      </c>
      <c r="F285">
        <f t="shared" si="24"/>
        <v>-1.0833188192395793</v>
      </c>
      <c r="G285">
        <f t="shared" si="21"/>
        <v>-1</v>
      </c>
    </row>
    <row r="286" spans="2:7" x14ac:dyDescent="0.3">
      <c r="B286">
        <v>2.7600000000000002</v>
      </c>
      <c r="C286">
        <f t="shared" si="22"/>
        <v>2.0259920139049821E-3</v>
      </c>
      <c r="D286">
        <f t="shared" si="23"/>
        <v>-4.0384370886602898E-3</v>
      </c>
      <c r="E286">
        <f t="shared" si="20"/>
        <v>1.7574007986095019</v>
      </c>
      <c r="F286">
        <f t="shared" si="24"/>
        <v>0.87870039930475097</v>
      </c>
      <c r="G286">
        <f t="shared" si="21"/>
        <v>1</v>
      </c>
    </row>
    <row r="287" spans="2:7" x14ac:dyDescent="0.3">
      <c r="B287">
        <v>2.77</v>
      </c>
      <c r="C287">
        <f t="shared" si="22"/>
        <v>2.1613477228793229E-3</v>
      </c>
      <c r="D287">
        <f t="shared" si="23"/>
        <v>1.3535570897434356E-2</v>
      </c>
      <c r="E287">
        <f t="shared" si="20"/>
        <v>-2.1761347722879325</v>
      </c>
      <c r="F287">
        <f t="shared" si="24"/>
        <v>-1.0880673861439663</v>
      </c>
      <c r="G287">
        <f t="shared" si="21"/>
        <v>-1</v>
      </c>
    </row>
    <row r="288" spans="2:7" x14ac:dyDescent="0.3">
      <c r="B288">
        <v>2.7800000000000002</v>
      </c>
      <c r="C288">
        <f t="shared" si="22"/>
        <v>2.0790899546248662E-3</v>
      </c>
      <c r="D288">
        <f t="shared" si="23"/>
        <v>-8.225776825445473E-3</v>
      </c>
      <c r="E288">
        <f t="shared" si="20"/>
        <v>1.7520910045375135</v>
      </c>
      <c r="F288">
        <f t="shared" si="24"/>
        <v>0.87604550226875677</v>
      </c>
      <c r="G288">
        <f t="shared" si="21"/>
        <v>1</v>
      </c>
    </row>
    <row r="289" spans="2:7" x14ac:dyDescent="0.3">
      <c r="B289">
        <v>2.79</v>
      </c>
      <c r="C289">
        <f t="shared" si="22"/>
        <v>2.1720412868241573E-3</v>
      </c>
      <c r="D289">
        <f t="shared" si="23"/>
        <v>9.2951332199292906E-3</v>
      </c>
      <c r="E289">
        <f t="shared" si="20"/>
        <v>-2.177204128682416</v>
      </c>
      <c r="F289">
        <f t="shared" si="24"/>
        <v>-1.088602064341208</v>
      </c>
      <c r="G289">
        <f t="shared" si="21"/>
        <v>-1</v>
      </c>
    </row>
    <row r="290" spans="2:7" x14ac:dyDescent="0.3">
      <c r="B290">
        <v>2.8000000000000003</v>
      </c>
      <c r="C290">
        <f t="shared" si="22"/>
        <v>2.0472722061552007E-3</v>
      </c>
      <c r="D290">
        <f t="shared" si="23"/>
        <v>-1.2476908066895373E-2</v>
      </c>
      <c r="E290">
        <f t="shared" si="20"/>
        <v>1.7552727793844802</v>
      </c>
      <c r="F290">
        <f t="shared" si="24"/>
        <v>0.87763638969224012</v>
      </c>
      <c r="G290">
        <f t="shared" si="21"/>
        <v>1</v>
      </c>
    </row>
    <row r="291" spans="2:7" x14ac:dyDescent="0.3">
      <c r="B291">
        <v>2.81</v>
      </c>
      <c r="C291">
        <f t="shared" si="22"/>
        <v>2.0980304034246902E-3</v>
      </c>
      <c r="D291">
        <f t="shared" si="23"/>
        <v>5.0758197269490553E-3</v>
      </c>
      <c r="E291">
        <f t="shared" si="20"/>
        <v>-2.1698030403424693</v>
      </c>
      <c r="F291">
        <f t="shared" si="24"/>
        <v>-1.0849015201712346</v>
      </c>
      <c r="G291">
        <f t="shared" si="21"/>
        <v>-1</v>
      </c>
    </row>
    <row r="292" spans="2:7" x14ac:dyDescent="0.3">
      <c r="B292">
        <v>2.82</v>
      </c>
      <c r="C292">
        <f t="shared" si="22"/>
        <v>1.931808296659942E-3</v>
      </c>
      <c r="D292">
        <f t="shared" si="23"/>
        <v>-1.6622210676475176E-2</v>
      </c>
      <c r="E292">
        <f t="shared" si="20"/>
        <v>1.7668191703340059</v>
      </c>
      <c r="F292">
        <f t="shared" si="24"/>
        <v>0.88340958516700296</v>
      </c>
      <c r="G292">
        <f t="shared" si="21"/>
        <v>1</v>
      </c>
    </row>
    <row r="293" spans="2:7" x14ac:dyDescent="0.3">
      <c r="B293">
        <v>2.83</v>
      </c>
      <c r="C293">
        <f t="shared" si="22"/>
        <v>1.9422681069285951E-3</v>
      </c>
      <c r="D293">
        <f t="shared" si="23"/>
        <v>1.0459810268652926E-3</v>
      </c>
      <c r="E293">
        <f t="shared" si="20"/>
        <v>-2.1542268106928599</v>
      </c>
      <c r="F293">
        <f t="shared" si="24"/>
        <v>-1.07711340534643</v>
      </c>
      <c r="G293">
        <f t="shared" si="21"/>
        <v>-1</v>
      </c>
    </row>
    <row r="294" spans="2:7" x14ac:dyDescent="0.3">
      <c r="B294">
        <v>2.84</v>
      </c>
      <c r="C294">
        <f t="shared" si="22"/>
        <v>1.7373052361279711E-3</v>
      </c>
      <c r="D294">
        <f t="shared" si="23"/>
        <v>-2.0496287080062847E-2</v>
      </c>
      <c r="E294">
        <f t="shared" si="20"/>
        <v>1.7862694763872031</v>
      </c>
      <c r="F294">
        <f t="shared" si="24"/>
        <v>0.89313473819360156</v>
      </c>
      <c r="G294">
        <f t="shared" si="21"/>
        <v>1</v>
      </c>
    </row>
    <row r="295" spans="2:7" x14ac:dyDescent="0.3">
      <c r="B295">
        <v>2.85</v>
      </c>
      <c r="C295">
        <f t="shared" si="22"/>
        <v>1.7109693129660664E-3</v>
      </c>
      <c r="D295">
        <f t="shared" si="23"/>
        <v>-2.6335923161904043E-3</v>
      </c>
      <c r="E295">
        <f t="shared" si="20"/>
        <v>1.7889030687033936</v>
      </c>
      <c r="F295">
        <f t="shared" si="24"/>
        <v>0.89445153435169678</v>
      </c>
      <c r="G295">
        <f t="shared" si="21"/>
        <v>1</v>
      </c>
    </row>
    <row r="296" spans="2:7" x14ac:dyDescent="0.3">
      <c r="B296">
        <v>2.86</v>
      </c>
      <c r="C296">
        <f t="shared" si="22"/>
        <v>1.8635236966744947E-3</v>
      </c>
      <c r="D296">
        <f t="shared" si="23"/>
        <v>1.5255438370843151E-2</v>
      </c>
      <c r="E296">
        <f t="shared" si="20"/>
        <v>-2.1463523696674498</v>
      </c>
      <c r="F296">
        <f t="shared" si="24"/>
        <v>-1.0731761848337249</v>
      </c>
      <c r="G296">
        <f t="shared" si="21"/>
        <v>-1</v>
      </c>
    </row>
    <row r="297" spans="2:7" x14ac:dyDescent="0.3">
      <c r="B297">
        <v>2.87</v>
      </c>
      <c r="C297">
        <f t="shared" si="22"/>
        <v>1.8014428434161749E-3</v>
      </c>
      <c r="D297">
        <f t="shared" si="23"/>
        <v>-6.2080853258318427E-3</v>
      </c>
      <c r="E297">
        <f t="shared" si="20"/>
        <v>1.7798557156583827</v>
      </c>
      <c r="F297">
        <f t="shared" si="24"/>
        <v>0.88992785782919137</v>
      </c>
      <c r="G297">
        <f t="shared" si="21"/>
        <v>1</v>
      </c>
    </row>
    <row r="298" spans="2:7" x14ac:dyDescent="0.3">
      <c r="B298">
        <v>2.88</v>
      </c>
      <c r="C298">
        <f t="shared" si="22"/>
        <v>1.9173475617236884E-3</v>
      </c>
      <c r="D298">
        <f t="shared" si="23"/>
        <v>1.1590471830751604E-2</v>
      </c>
      <c r="E298">
        <f t="shared" si="20"/>
        <v>-2.151734756172369</v>
      </c>
      <c r="F298">
        <f t="shared" si="24"/>
        <v>-1.0758673780861845</v>
      </c>
      <c r="G298">
        <f t="shared" si="21"/>
        <v>-1</v>
      </c>
    </row>
    <row r="299" spans="2:7" x14ac:dyDescent="0.3">
      <c r="B299">
        <v>2.89</v>
      </c>
      <c r="C299">
        <f t="shared" si="22"/>
        <v>1.8180788044139602E-3</v>
      </c>
      <c r="D299">
        <f t="shared" si="23"/>
        <v>-9.9268757309725827E-3</v>
      </c>
      <c r="E299">
        <f t="shared" si="20"/>
        <v>1.7781921195586041</v>
      </c>
      <c r="F299">
        <f t="shared" si="24"/>
        <v>0.88909605977930206</v>
      </c>
      <c r="G299">
        <f t="shared" si="21"/>
        <v>1</v>
      </c>
    </row>
    <row r="300" spans="2:7" x14ac:dyDescent="0.3">
      <c r="B300">
        <v>2.9</v>
      </c>
      <c r="C300">
        <f t="shared" si="22"/>
        <v>1.8966292590600893E-3</v>
      </c>
      <c r="D300">
        <f t="shared" si="23"/>
        <v>7.8550454646130786E-3</v>
      </c>
      <c r="E300">
        <f t="shared" si="20"/>
        <v>-2.1496629259060089</v>
      </c>
      <c r="F300">
        <f t="shared" si="24"/>
        <v>-1.0748314629530045</v>
      </c>
      <c r="G300">
        <f t="shared" si="21"/>
        <v>-1</v>
      </c>
    </row>
    <row r="301" spans="2:7" x14ac:dyDescent="0.3">
      <c r="B301">
        <v>2.91</v>
      </c>
      <c r="C301">
        <f t="shared" si="22"/>
        <v>1.7602134211156112E-3</v>
      </c>
      <c r="D301">
        <f t="shared" si="23"/>
        <v>-1.3641583794447507E-2</v>
      </c>
      <c r="E301">
        <f t="shared" si="20"/>
        <v>1.7839786578884391</v>
      </c>
      <c r="F301">
        <f t="shared" si="24"/>
        <v>0.89198932894421956</v>
      </c>
      <c r="G301">
        <f t="shared" si="21"/>
        <v>1</v>
      </c>
    </row>
    <row r="302" spans="2:7" x14ac:dyDescent="0.3">
      <c r="B302">
        <v>2.92</v>
      </c>
      <c r="C302">
        <f t="shared" si="22"/>
        <v>1.8021954489599752E-3</v>
      </c>
      <c r="D302">
        <f t="shared" si="23"/>
        <v>4.1982027844365034E-3</v>
      </c>
      <c r="E302">
        <f t="shared" si="20"/>
        <v>-2.1402195448959977</v>
      </c>
      <c r="F302">
        <f t="shared" si="24"/>
        <v>-1.0701097724479989</v>
      </c>
      <c r="G302">
        <f t="shared" si="21"/>
        <v>-1</v>
      </c>
    </row>
    <row r="303" spans="2:7" x14ac:dyDescent="0.3">
      <c r="B303">
        <v>2.93</v>
      </c>
      <c r="C303">
        <f t="shared" si="22"/>
        <v>1.6301555223147315E-3</v>
      </c>
      <c r="D303">
        <f t="shared" si="23"/>
        <v>-1.7203992664523968E-2</v>
      </c>
      <c r="E303">
        <f t="shared" si="20"/>
        <v>1.7969844477685271</v>
      </c>
      <c r="F303">
        <f t="shared" si="24"/>
        <v>0.89849222388426353</v>
      </c>
      <c r="G303">
        <f t="shared" si="21"/>
        <v>1</v>
      </c>
    </row>
    <row r="304" spans="2:7" x14ac:dyDescent="0.3">
      <c r="B304">
        <v>2.94</v>
      </c>
      <c r="C304">
        <f t="shared" si="22"/>
        <v>1.6378140404463405E-3</v>
      </c>
      <c r="D304">
        <f t="shared" si="23"/>
        <v>7.6585181316091849E-4</v>
      </c>
      <c r="E304">
        <f t="shared" si="20"/>
        <v>-2.1237814040446343</v>
      </c>
      <c r="F304">
        <f t="shared" si="24"/>
        <v>-1.0618907020223172</v>
      </c>
      <c r="G304">
        <f t="shared" si="21"/>
        <v>-1</v>
      </c>
    </row>
    <row r="305" spans="2:7" x14ac:dyDescent="0.3">
      <c r="B305">
        <v>2.95</v>
      </c>
      <c r="C305">
        <f t="shared" si="22"/>
        <v>1.4330944181734765E-3</v>
      </c>
      <c r="D305">
        <f t="shared" si="23"/>
        <v>-2.0471962227285916E-2</v>
      </c>
      <c r="E305">
        <f t="shared" si="20"/>
        <v>1.8166905581826525</v>
      </c>
      <c r="F305">
        <f t="shared" si="24"/>
        <v>0.90834527909132623</v>
      </c>
      <c r="G305">
        <f t="shared" si="21"/>
        <v>1</v>
      </c>
    </row>
    <row r="306" spans="2:7" x14ac:dyDescent="0.3">
      <c r="B306">
        <v>2.96</v>
      </c>
      <c r="C306">
        <f t="shared" si="22"/>
        <v>1.4100438517188792E-3</v>
      </c>
      <c r="D306">
        <f t="shared" si="23"/>
        <v>-2.3050566454597791E-3</v>
      </c>
      <c r="E306">
        <f t="shared" si="20"/>
        <v>1.8189956148281123</v>
      </c>
      <c r="F306">
        <f t="shared" si="24"/>
        <v>0.90949780741405617</v>
      </c>
      <c r="G306">
        <f t="shared" si="21"/>
        <v>1</v>
      </c>
    </row>
    <row r="307" spans="2:7" x14ac:dyDescent="0.3">
      <c r="B307">
        <v>2.97</v>
      </c>
      <c r="C307">
        <f t="shared" si="22"/>
        <v>1.5688928467471005E-3</v>
      </c>
      <c r="D307">
        <f t="shared" si="23"/>
        <v>1.5884899502821764E-2</v>
      </c>
      <c r="E307">
        <f t="shared" si="20"/>
        <v>-2.11688928467471</v>
      </c>
      <c r="F307">
        <f t="shared" si="24"/>
        <v>-1.058444642337355</v>
      </c>
      <c r="G307">
        <f t="shared" si="21"/>
        <v>-1</v>
      </c>
    </row>
    <row r="308" spans="2:7" x14ac:dyDescent="0.3">
      <c r="B308">
        <v>2.98</v>
      </c>
      <c r="C308">
        <f t="shared" si="22"/>
        <v>1.5160529133078527E-3</v>
      </c>
      <c r="D308">
        <f t="shared" si="23"/>
        <v>-5.2839933439248858E-3</v>
      </c>
      <c r="E308">
        <f t="shared" si="20"/>
        <v>1.8083947086692149</v>
      </c>
      <c r="F308">
        <f t="shared" si="24"/>
        <v>0.90419735433460746</v>
      </c>
      <c r="G308">
        <f t="shared" si="21"/>
        <v>1</v>
      </c>
    </row>
    <row r="309" spans="2:7" x14ac:dyDescent="0.3">
      <c r="B309">
        <v>2.99</v>
      </c>
      <c r="C309">
        <f t="shared" si="22"/>
        <v>1.6440524507355325E-3</v>
      </c>
      <c r="D309">
        <f t="shared" si="23"/>
        <v>1.279995374276768E-2</v>
      </c>
      <c r="E309">
        <f t="shared" si="20"/>
        <v>-2.1244052450735533</v>
      </c>
      <c r="F309">
        <f t="shared" si="24"/>
        <v>-1.0622026225367767</v>
      </c>
      <c r="G309">
        <f t="shared" si="21"/>
        <v>-1</v>
      </c>
    </row>
    <row r="310" spans="2:7" x14ac:dyDescent="0.3">
      <c r="B310">
        <v>3</v>
      </c>
      <c r="C310">
        <f t="shared" si="22"/>
        <v>1.5596114636558603E-3</v>
      </c>
      <c r="D310">
        <f t="shared" si="23"/>
        <v>-8.4440987079674006E-3</v>
      </c>
      <c r="E310">
        <f t="shared" si="20"/>
        <v>1.8040388536344141</v>
      </c>
      <c r="F310">
        <f t="shared" si="24"/>
        <v>0.90201942681720704</v>
      </c>
      <c r="G310">
        <f t="shared" si="21"/>
        <v>1</v>
      </c>
    </row>
    <row r="311" spans="2:7" x14ac:dyDescent="0.3">
      <c r="B311">
        <v>3.0100000000000002</v>
      </c>
      <c r="C311">
        <f t="shared" si="22"/>
        <v>1.655574361939634E-3</v>
      </c>
      <c r="D311">
        <f t="shared" si="23"/>
        <v>9.596289828377156E-3</v>
      </c>
      <c r="E311">
        <f t="shared" si="20"/>
        <v>-2.1255574361939638</v>
      </c>
      <c r="F311">
        <f t="shared" si="24"/>
        <v>-1.0627787180969819</v>
      </c>
      <c r="G311">
        <f t="shared" si="21"/>
        <v>-1</v>
      </c>
    </row>
    <row r="312" spans="2:7" x14ac:dyDescent="0.3">
      <c r="B312">
        <v>3.02</v>
      </c>
      <c r="C312">
        <f t="shared" si="22"/>
        <v>1.5389815166040163E-3</v>
      </c>
      <c r="D312">
        <f t="shared" si="23"/>
        <v>-1.1659284533562027E-2</v>
      </c>
      <c r="E312">
        <f t="shared" si="20"/>
        <v>1.8061018483395985</v>
      </c>
      <c r="F312">
        <f t="shared" si="24"/>
        <v>0.90305092416979926</v>
      </c>
      <c r="G312">
        <f t="shared" si="21"/>
        <v>1</v>
      </c>
    </row>
    <row r="313" spans="2:7" x14ac:dyDescent="0.3">
      <c r="B313">
        <v>3.0300000000000002</v>
      </c>
      <c r="C313">
        <f t="shared" si="22"/>
        <v>1.6029988561023615E-3</v>
      </c>
      <c r="D313">
        <f t="shared" si="23"/>
        <v>6.4017339498343741E-3</v>
      </c>
      <c r="E313">
        <f t="shared" si="20"/>
        <v>-2.1202998856102364</v>
      </c>
      <c r="F313">
        <f t="shared" si="24"/>
        <v>-1.0601499428051182</v>
      </c>
      <c r="G313">
        <f t="shared" si="21"/>
        <v>-1</v>
      </c>
    </row>
    <row r="314" spans="2:7" x14ac:dyDescent="0.3">
      <c r="B314">
        <v>3.04</v>
      </c>
      <c r="C314">
        <f t="shared" si="22"/>
        <v>1.4549862070396893E-3</v>
      </c>
      <c r="D314">
        <f t="shared" si="23"/>
        <v>-1.4801264906267538E-2</v>
      </c>
      <c r="E314">
        <f t="shared" si="20"/>
        <v>1.8145013792960312</v>
      </c>
      <c r="F314">
        <f t="shared" si="24"/>
        <v>0.90725068964801558</v>
      </c>
      <c r="G314">
        <f t="shared" si="21"/>
        <v>1</v>
      </c>
    </row>
    <row r="315" spans="2:7" x14ac:dyDescent="0.3">
      <c r="B315">
        <v>3.0500000000000003</v>
      </c>
      <c r="C315">
        <f t="shared" si="22"/>
        <v>1.488423695906622E-3</v>
      </c>
      <c r="D315">
        <f t="shared" si="23"/>
        <v>3.3437488866931916E-3</v>
      </c>
      <c r="E315">
        <f t="shared" si="20"/>
        <v>-2.1088423695906622</v>
      </c>
      <c r="F315">
        <f t="shared" si="24"/>
        <v>-1.0544211847953311</v>
      </c>
      <c r="G315">
        <f t="shared" si="21"/>
        <v>-1</v>
      </c>
    </row>
    <row r="316" spans="2:7" x14ac:dyDescent="0.3">
      <c r="B316">
        <v>3.06</v>
      </c>
      <c r="C316">
        <f t="shared" si="22"/>
        <v>1.3109769478144961E-3</v>
      </c>
      <c r="D316">
        <f t="shared" si="23"/>
        <v>-1.774467480921298E-2</v>
      </c>
      <c r="E316">
        <f t="shared" si="20"/>
        <v>1.8289023052185507</v>
      </c>
      <c r="F316">
        <f t="shared" si="24"/>
        <v>0.91445115260927534</v>
      </c>
      <c r="G316">
        <f t="shared" si="21"/>
        <v>1</v>
      </c>
    </row>
    <row r="317" spans="2:7" x14ac:dyDescent="0.3">
      <c r="B317">
        <v>3.0700000000000003</v>
      </c>
      <c r="C317">
        <f t="shared" si="22"/>
        <v>1.3164204302442257E-3</v>
      </c>
      <c r="D317">
        <f t="shared" si="23"/>
        <v>5.4434824297295084E-4</v>
      </c>
      <c r="E317">
        <f t="shared" si="20"/>
        <v>-2.0916420430244229</v>
      </c>
      <c r="F317">
        <f t="shared" si="24"/>
        <v>-1.0458210215122115</v>
      </c>
      <c r="G317">
        <f t="shared" si="21"/>
        <v>-1</v>
      </c>
    </row>
    <row r="318" spans="2:7" x14ac:dyDescent="0.3">
      <c r="B318">
        <v>3.08</v>
      </c>
      <c r="C318">
        <f t="shared" si="22"/>
        <v>1.1126997083715216E-3</v>
      </c>
      <c r="D318">
        <f t="shared" si="23"/>
        <v>-2.0372072187270832E-2</v>
      </c>
      <c r="E318">
        <f t="shared" si="20"/>
        <v>1.8487300291628481</v>
      </c>
      <c r="F318">
        <f t="shared" si="24"/>
        <v>0.92436501458142406</v>
      </c>
      <c r="G318">
        <f t="shared" si="21"/>
        <v>1</v>
      </c>
    </row>
    <row r="319" spans="2:7" x14ac:dyDescent="0.3">
      <c r="B319">
        <v>3.09</v>
      </c>
      <c r="C319">
        <f t="shared" si="22"/>
        <v>1.0938519894150946E-3</v>
      </c>
      <c r="D319">
        <f t="shared" si="23"/>
        <v>-1.8847718956427444E-3</v>
      </c>
      <c r="E319">
        <f t="shared" si="20"/>
        <v>1.8506148010584906</v>
      </c>
      <c r="F319">
        <f t="shared" si="24"/>
        <v>0.92530740052924532</v>
      </c>
      <c r="G319">
        <f t="shared" si="21"/>
        <v>1</v>
      </c>
    </row>
    <row r="320" spans="2:7" x14ac:dyDescent="0.3">
      <c r="B320">
        <v>3.1</v>
      </c>
      <c r="C320">
        <f t="shared" si="22"/>
        <v>1.2600657505645245E-3</v>
      </c>
      <c r="D320">
        <f t="shared" si="23"/>
        <v>1.662137611494259E-2</v>
      </c>
      <c r="E320">
        <f t="shared" si="20"/>
        <v>-2.0860065750564525</v>
      </c>
      <c r="F320">
        <f t="shared" si="24"/>
        <v>-1.0430032875282262</v>
      </c>
      <c r="G320">
        <f t="shared" si="21"/>
        <v>-1</v>
      </c>
    </row>
    <row r="321" spans="2:7" x14ac:dyDescent="0.3">
      <c r="B321">
        <v>3.11</v>
      </c>
      <c r="C321">
        <f t="shared" si="22"/>
        <v>1.2176788542083105E-3</v>
      </c>
      <c r="D321">
        <f t="shared" si="23"/>
        <v>-4.2386896356214898E-3</v>
      </c>
      <c r="E321">
        <f t="shared" si="20"/>
        <v>1.8382321145791691</v>
      </c>
      <c r="F321">
        <f t="shared" si="24"/>
        <v>0.91911605728958456</v>
      </c>
      <c r="G321">
        <f t="shared" si="21"/>
        <v>1</v>
      </c>
    </row>
    <row r="322" spans="2:7" x14ac:dyDescent="0.3">
      <c r="B322">
        <v>3.12</v>
      </c>
      <c r="C322">
        <f t="shared" si="22"/>
        <v>1.3591151693100199E-3</v>
      </c>
      <c r="D322">
        <f t="shared" si="23"/>
        <v>1.4143631510170625E-2</v>
      </c>
      <c r="E322">
        <f t="shared" si="20"/>
        <v>-2.0959115169310021</v>
      </c>
      <c r="F322">
        <f t="shared" si="24"/>
        <v>-1.047955758465501</v>
      </c>
      <c r="G322">
        <f t="shared" si="21"/>
        <v>-1</v>
      </c>
    </row>
    <row r="323" spans="2:7" x14ac:dyDescent="0.3">
      <c r="B323">
        <v>3.13</v>
      </c>
      <c r="C323">
        <f t="shared" si="22"/>
        <v>1.2909603327186318E-3</v>
      </c>
      <c r="D323">
        <f t="shared" si="23"/>
        <v>-6.8154836591389489E-3</v>
      </c>
      <c r="E323">
        <f t="shared" si="20"/>
        <v>1.830903966728137</v>
      </c>
      <c r="F323">
        <f t="shared" si="24"/>
        <v>0.91545198336406852</v>
      </c>
      <c r="G323">
        <f t="shared" si="21"/>
        <v>1</v>
      </c>
    </row>
    <row r="324" spans="2:7" x14ac:dyDescent="0.3">
      <c r="B324">
        <v>3.14</v>
      </c>
      <c r="C324">
        <f t="shared" si="22"/>
        <v>1.4058958928000629E-3</v>
      </c>
      <c r="D324">
        <f t="shared" si="23"/>
        <v>1.1493556008142846E-2</v>
      </c>
      <c r="E324">
        <f t="shared" si="20"/>
        <v>-2.1005895892800064</v>
      </c>
      <c r="F324">
        <f t="shared" si="24"/>
        <v>-1.0502947946400032</v>
      </c>
      <c r="G324">
        <f t="shared" si="21"/>
        <v>-1</v>
      </c>
    </row>
    <row r="325" spans="2:7" x14ac:dyDescent="0.3">
      <c r="B325">
        <v>3.15</v>
      </c>
      <c r="C325">
        <f t="shared" si="22"/>
        <v>1.3107724939534972E-3</v>
      </c>
      <c r="D325">
        <f t="shared" si="23"/>
        <v>-9.5123398846567696E-3</v>
      </c>
      <c r="E325">
        <f t="shared" si="20"/>
        <v>1.8289227506046504</v>
      </c>
      <c r="F325">
        <f t="shared" si="24"/>
        <v>0.91446137530232519</v>
      </c>
      <c r="G325">
        <f t="shared" si="21"/>
        <v>1</v>
      </c>
    </row>
    <row r="326" spans="2:7" x14ac:dyDescent="0.3">
      <c r="B326">
        <v>3.16</v>
      </c>
      <c r="C326">
        <f t="shared" si="22"/>
        <v>1.3985413701674007E-3</v>
      </c>
      <c r="D326">
        <f t="shared" si="23"/>
        <v>8.7768876213901552E-3</v>
      </c>
      <c r="E326">
        <f t="shared" si="20"/>
        <v>-2.0998541370167403</v>
      </c>
      <c r="F326">
        <f t="shared" si="24"/>
        <v>-1.0499270685083701</v>
      </c>
      <c r="G326">
        <f t="shared" si="21"/>
        <v>-1</v>
      </c>
    </row>
    <row r="327" spans="2:7" x14ac:dyDescent="0.3">
      <c r="B327">
        <v>3.17</v>
      </c>
      <c r="C327">
        <f t="shared" si="22"/>
        <v>1.2763248326796354E-3</v>
      </c>
      <c r="D327">
        <f t="shared" si="23"/>
        <v>-1.22216537487768E-2</v>
      </c>
      <c r="E327">
        <f t="shared" si="20"/>
        <v>1.8323675167320366</v>
      </c>
      <c r="F327">
        <f t="shared" si="24"/>
        <v>0.91618375836601829</v>
      </c>
      <c r="G327">
        <f t="shared" si="21"/>
        <v>1</v>
      </c>
    </row>
    <row r="328" spans="2:7" x14ac:dyDescent="0.3">
      <c r="B328">
        <v>3.18</v>
      </c>
      <c r="C328">
        <f t="shared" si="22"/>
        <v>1.3373450468650767E-3</v>
      </c>
      <c r="D328">
        <f t="shared" si="23"/>
        <v>6.1020214185439903E-3</v>
      </c>
      <c r="E328">
        <f t="shared" si="20"/>
        <v>-2.0937345046865077</v>
      </c>
      <c r="F328">
        <f t="shared" si="24"/>
        <v>-1.0468672523432538</v>
      </c>
      <c r="G328">
        <f t="shared" si="21"/>
        <v>-1</v>
      </c>
    </row>
    <row r="329" spans="2:7" x14ac:dyDescent="0.3">
      <c r="B329">
        <v>3.19</v>
      </c>
      <c r="C329">
        <f t="shared" si="22"/>
        <v>1.1889918105818735E-3</v>
      </c>
      <c r="D329">
        <f t="shared" si="23"/>
        <v>-1.483532362832064E-2</v>
      </c>
      <c r="E329">
        <f t="shared" si="20"/>
        <v>1.8411008189418128</v>
      </c>
      <c r="F329">
        <f t="shared" si="24"/>
        <v>0.92055040947090638</v>
      </c>
      <c r="G329">
        <f t="shared" si="21"/>
        <v>1</v>
      </c>
    </row>
    <row r="330" spans="2:7" x14ac:dyDescent="0.3">
      <c r="B330">
        <v>3.2</v>
      </c>
      <c r="C330">
        <f t="shared" si="22"/>
        <v>1.2247486561928534E-3</v>
      </c>
      <c r="D330">
        <f t="shared" si="23"/>
        <v>3.5756845610979138E-3</v>
      </c>
      <c r="E330">
        <f t="shared" si="20"/>
        <v>-2.0824748656192855</v>
      </c>
      <c r="F330">
        <f t="shared" si="24"/>
        <v>-1.0412374328096428</v>
      </c>
      <c r="G330">
        <f t="shared" si="21"/>
        <v>-1</v>
      </c>
    </row>
    <row r="331" spans="2:7" x14ac:dyDescent="0.3">
      <c r="B331">
        <v>3.21</v>
      </c>
      <c r="C331">
        <f t="shared" si="22"/>
        <v>1.052258015241912E-3</v>
      </c>
      <c r="D331">
        <f t="shared" si="23"/>
        <v>-1.7249064095094496E-2</v>
      </c>
      <c r="E331">
        <f t="shared" ref="E331:E394" si="25">-$C$2*C331+G331*($C$1*$C$3*$C$4)</f>
        <v>1.854774198475809</v>
      </c>
      <c r="F331">
        <f t="shared" si="24"/>
        <v>0.92738709923790452</v>
      </c>
      <c r="G331">
        <f t="shared" ref="G331:G394" si="26">IF(D331 &gt; 0, -1, 1)</f>
        <v>1</v>
      </c>
    </row>
    <row r="332" spans="2:7" x14ac:dyDescent="0.3">
      <c r="B332">
        <v>3.22</v>
      </c>
      <c r="C332">
        <f t="shared" ref="C332:C395" si="27">C331+D332*(B332-B331)</f>
        <v>1.0652447941385526E-3</v>
      </c>
      <c r="D332">
        <f t="shared" ref="D332:D395" si="28">D331+E331*(B332-B331)</f>
        <v>1.2986778896640211E-3</v>
      </c>
      <c r="E332">
        <f t="shared" si="25"/>
        <v>-2.0665244794138555</v>
      </c>
      <c r="F332">
        <f t="shared" ref="F332:F395" si="29">E332/$C$1</f>
        <v>-1.0332622397069278</v>
      </c>
      <c r="G332">
        <f t="shared" si="26"/>
        <v>-1</v>
      </c>
    </row>
    <row r="333" spans="2:7" x14ac:dyDescent="0.3">
      <c r="B333">
        <v>3.23</v>
      </c>
      <c r="C333">
        <f t="shared" si="27"/>
        <v>8.7157912509381577E-4</v>
      </c>
      <c r="D333">
        <f t="shared" si="28"/>
        <v>-1.9366566904474095E-2</v>
      </c>
      <c r="E333">
        <f t="shared" si="25"/>
        <v>1.8728420874906186</v>
      </c>
      <c r="F333">
        <f t="shared" si="29"/>
        <v>0.93642104374530932</v>
      </c>
      <c r="G333">
        <f t="shared" si="26"/>
        <v>1</v>
      </c>
    </row>
    <row r="334" spans="2:7" x14ac:dyDescent="0.3">
      <c r="B334">
        <v>3.24</v>
      </c>
      <c r="C334">
        <f t="shared" si="27"/>
        <v>8.6519766479814086E-4</v>
      </c>
      <c r="D334">
        <f t="shared" si="28"/>
        <v>-6.381460295674761E-4</v>
      </c>
      <c r="E334">
        <f t="shared" si="25"/>
        <v>1.8734802335201861</v>
      </c>
      <c r="F334">
        <f t="shared" si="29"/>
        <v>0.93674011676009306</v>
      </c>
      <c r="G334">
        <f t="shared" si="26"/>
        <v>1</v>
      </c>
    </row>
    <row r="335" spans="2:7" x14ac:dyDescent="0.3">
      <c r="B335">
        <v>3.25</v>
      </c>
      <c r="C335">
        <f t="shared" si="27"/>
        <v>1.0461642278544769E-3</v>
      </c>
      <c r="D335">
        <f t="shared" si="28"/>
        <v>1.8096656305633986E-2</v>
      </c>
      <c r="E335">
        <f t="shared" si="25"/>
        <v>-2.064616422785448</v>
      </c>
      <c r="F335">
        <f t="shared" si="29"/>
        <v>-1.032308211392724</v>
      </c>
      <c r="G335">
        <f t="shared" si="26"/>
        <v>-1</v>
      </c>
    </row>
    <row r="336" spans="2:7" x14ac:dyDescent="0.3">
      <c r="B336">
        <v>3.2600000000000002</v>
      </c>
      <c r="C336">
        <f t="shared" si="27"/>
        <v>1.0206691486322665E-3</v>
      </c>
      <c r="D336">
        <f t="shared" si="28"/>
        <v>-2.5495079222209692E-3</v>
      </c>
      <c r="E336">
        <f t="shared" si="25"/>
        <v>1.8579330851367735</v>
      </c>
      <c r="F336">
        <f t="shared" si="29"/>
        <v>0.92896654256838673</v>
      </c>
      <c r="G336">
        <f t="shared" si="26"/>
        <v>1</v>
      </c>
    </row>
    <row r="337" spans="2:7" x14ac:dyDescent="0.3">
      <c r="B337">
        <v>3.27</v>
      </c>
      <c r="C337">
        <f t="shared" si="27"/>
        <v>1.1809673779237268E-3</v>
      </c>
      <c r="D337">
        <f t="shared" si="28"/>
        <v>1.602982292914637E-2</v>
      </c>
      <c r="E337">
        <f t="shared" si="25"/>
        <v>-2.0780967377923729</v>
      </c>
      <c r="F337">
        <f t="shared" si="29"/>
        <v>-1.0390483688961865</v>
      </c>
      <c r="G337">
        <f t="shared" si="26"/>
        <v>-1</v>
      </c>
    </row>
    <row r="338" spans="2:7" x14ac:dyDescent="0.3">
      <c r="B338">
        <v>3.2800000000000002</v>
      </c>
      <c r="C338">
        <f t="shared" si="27"/>
        <v>1.1334559334359473E-3</v>
      </c>
      <c r="D338">
        <f t="shared" si="28"/>
        <v>-4.7511444487778401E-3</v>
      </c>
      <c r="E338">
        <f t="shared" si="25"/>
        <v>1.8466544066564055</v>
      </c>
      <c r="F338">
        <f t="shared" si="29"/>
        <v>0.92332720332820273</v>
      </c>
      <c r="G338">
        <f t="shared" si="26"/>
        <v>1</v>
      </c>
    </row>
    <row r="339" spans="2:7" x14ac:dyDescent="0.3">
      <c r="B339">
        <v>3.29</v>
      </c>
      <c r="C339">
        <f t="shared" si="27"/>
        <v>1.2706099296138026E-3</v>
      </c>
      <c r="D339">
        <f t="shared" si="28"/>
        <v>1.3715399617785822E-2</v>
      </c>
      <c r="E339">
        <f t="shared" si="25"/>
        <v>-2.0870609929613804</v>
      </c>
      <c r="F339">
        <f t="shared" si="29"/>
        <v>-1.0435304964806902</v>
      </c>
      <c r="G339">
        <f t="shared" si="26"/>
        <v>-1</v>
      </c>
    </row>
    <row r="340" spans="2:7" x14ac:dyDescent="0.3">
      <c r="B340">
        <v>3.3000000000000003</v>
      </c>
      <c r="C340">
        <f t="shared" si="27"/>
        <v>1.1990578264955162E-3</v>
      </c>
      <c r="D340">
        <f t="shared" si="28"/>
        <v>-7.1552103118284645E-3</v>
      </c>
      <c r="E340">
        <f t="shared" si="25"/>
        <v>1.8400942173504486</v>
      </c>
      <c r="F340">
        <f t="shared" si="29"/>
        <v>0.92004710867522432</v>
      </c>
      <c r="G340">
        <f t="shared" si="26"/>
        <v>1</v>
      </c>
    </row>
    <row r="341" spans="2:7" x14ac:dyDescent="0.3">
      <c r="B341">
        <v>3.31</v>
      </c>
      <c r="C341">
        <f t="shared" si="27"/>
        <v>1.3115151451122702E-3</v>
      </c>
      <c r="D341">
        <f t="shared" si="28"/>
        <v>1.1245731861675629E-2</v>
      </c>
      <c r="E341">
        <f t="shared" si="25"/>
        <v>-2.0911515145112274</v>
      </c>
      <c r="F341">
        <f t="shared" si="29"/>
        <v>-1.0455757572556137</v>
      </c>
      <c r="G341">
        <f t="shared" si="26"/>
        <v>-1</v>
      </c>
    </row>
    <row r="342" spans="2:7" x14ac:dyDescent="0.3">
      <c r="B342">
        <v>3.3200000000000003</v>
      </c>
      <c r="C342">
        <f t="shared" si="27"/>
        <v>1.2148573122778966E-3</v>
      </c>
      <c r="D342">
        <f t="shared" si="28"/>
        <v>-9.6657832834371286E-3</v>
      </c>
      <c r="E342">
        <f t="shared" si="25"/>
        <v>1.8385142687722105</v>
      </c>
      <c r="F342">
        <f t="shared" si="29"/>
        <v>0.91925713438610523</v>
      </c>
      <c r="G342">
        <f t="shared" si="26"/>
        <v>1</v>
      </c>
    </row>
    <row r="343" spans="2:7" x14ac:dyDescent="0.3">
      <c r="B343">
        <v>3.33</v>
      </c>
      <c r="C343">
        <f t="shared" si="27"/>
        <v>1.3020509063207406E-3</v>
      </c>
      <c r="D343">
        <f t="shared" si="28"/>
        <v>8.7193594042845844E-3</v>
      </c>
      <c r="E343">
        <f t="shared" si="25"/>
        <v>-2.0902050906320744</v>
      </c>
      <c r="F343">
        <f t="shared" si="29"/>
        <v>-1.0451025453160372</v>
      </c>
      <c r="G343">
        <f t="shared" si="26"/>
        <v>-1</v>
      </c>
    </row>
    <row r="344" spans="2:7" x14ac:dyDescent="0.3">
      <c r="B344">
        <v>3.34</v>
      </c>
      <c r="C344">
        <f t="shared" si="27"/>
        <v>1.180223991300386E-3</v>
      </c>
      <c r="D344">
        <f t="shared" si="28"/>
        <v>-1.2182691502035714E-2</v>
      </c>
      <c r="E344">
        <f t="shared" si="25"/>
        <v>1.8419776008699615</v>
      </c>
      <c r="F344">
        <f t="shared" si="29"/>
        <v>0.92098880043498077</v>
      </c>
      <c r="G344">
        <f t="shared" si="26"/>
        <v>1</v>
      </c>
    </row>
    <row r="345" spans="2:7" x14ac:dyDescent="0.3">
      <c r="B345">
        <v>3.35</v>
      </c>
      <c r="C345">
        <f t="shared" si="27"/>
        <v>1.2425948363670306E-3</v>
      </c>
      <c r="D345">
        <f t="shared" si="28"/>
        <v>6.2370845066643255E-3</v>
      </c>
      <c r="E345">
        <f t="shared" si="25"/>
        <v>-2.0842594836367034</v>
      </c>
      <c r="F345">
        <f t="shared" si="29"/>
        <v>-1.0421297418183517</v>
      </c>
      <c r="G345">
        <f t="shared" si="26"/>
        <v>-1</v>
      </c>
    </row>
    <row r="346" spans="2:7" x14ac:dyDescent="0.3">
      <c r="B346">
        <v>3.36</v>
      </c>
      <c r="C346">
        <f t="shared" si="27"/>
        <v>1.0965397330700111E-3</v>
      </c>
      <c r="D346">
        <f t="shared" si="28"/>
        <v>-1.4605510329702264E-2</v>
      </c>
      <c r="E346">
        <f t="shared" si="25"/>
        <v>1.850346026692999</v>
      </c>
      <c r="F346">
        <f t="shared" si="29"/>
        <v>0.92517301334649948</v>
      </c>
      <c r="G346">
        <f t="shared" si="26"/>
        <v>1</v>
      </c>
    </row>
    <row r="347" spans="2:7" x14ac:dyDescent="0.3">
      <c r="B347">
        <v>3.37</v>
      </c>
      <c r="C347">
        <f t="shared" si="27"/>
        <v>1.1355192324422935E-3</v>
      </c>
      <c r="D347">
        <f t="shared" si="28"/>
        <v>3.897949937228154E-3</v>
      </c>
      <c r="E347">
        <f t="shared" si="25"/>
        <v>-2.0735519232442297</v>
      </c>
      <c r="F347">
        <f t="shared" si="29"/>
        <v>-1.0367759616221148</v>
      </c>
      <c r="G347">
        <f t="shared" si="26"/>
        <v>-1</v>
      </c>
    </row>
    <row r="348" spans="2:7" x14ac:dyDescent="0.3">
      <c r="B348">
        <v>3.38</v>
      </c>
      <c r="C348">
        <f t="shared" si="27"/>
        <v>9.6714353949016007E-4</v>
      </c>
      <c r="D348">
        <f t="shared" si="28"/>
        <v>-1.6837569295213701E-2</v>
      </c>
      <c r="E348">
        <f t="shared" si="25"/>
        <v>1.8632856460509841</v>
      </c>
      <c r="F348">
        <f t="shared" si="29"/>
        <v>0.93164282302549206</v>
      </c>
      <c r="G348">
        <f t="shared" si="26"/>
        <v>1</v>
      </c>
    </row>
    <row r="349" spans="2:7" x14ac:dyDescent="0.3">
      <c r="B349">
        <v>3.39</v>
      </c>
      <c r="C349">
        <f t="shared" si="27"/>
        <v>9.8509641114312625E-4</v>
      </c>
      <c r="D349">
        <f t="shared" si="28"/>
        <v>1.7952871652965711E-3</v>
      </c>
      <c r="E349">
        <f t="shared" si="25"/>
        <v>-2.0585096411143127</v>
      </c>
      <c r="F349">
        <f t="shared" si="29"/>
        <v>-1.0292548205571563</v>
      </c>
      <c r="G349">
        <f t="shared" si="26"/>
        <v>-1</v>
      </c>
    </row>
    <row r="350" spans="2:7" x14ac:dyDescent="0.3">
      <c r="B350">
        <v>3.4</v>
      </c>
      <c r="C350">
        <f t="shared" si="27"/>
        <v>7.9719831868466909E-4</v>
      </c>
      <c r="D350">
        <f t="shared" si="28"/>
        <v>-1.8789809245846115E-2</v>
      </c>
      <c r="E350">
        <f t="shared" si="25"/>
        <v>1.8802801681315333</v>
      </c>
      <c r="F350">
        <f t="shared" si="29"/>
        <v>0.94014008406576666</v>
      </c>
      <c r="G350">
        <f t="shared" si="26"/>
        <v>1</v>
      </c>
    </row>
    <row r="351" spans="2:7" x14ac:dyDescent="0.3">
      <c r="B351">
        <v>3.41</v>
      </c>
      <c r="C351">
        <f t="shared" si="27"/>
        <v>7.9732824303936558E-4</v>
      </c>
      <c r="D351">
        <f t="shared" si="28"/>
        <v>1.2992435469653257E-5</v>
      </c>
      <c r="E351">
        <f t="shared" si="25"/>
        <v>-2.0397328243039365</v>
      </c>
      <c r="F351">
        <f t="shared" si="29"/>
        <v>-1.0198664121519683</v>
      </c>
      <c r="G351">
        <f t="shared" si="26"/>
        <v>-1</v>
      </c>
    </row>
    <row r="352" spans="2:7" x14ac:dyDescent="0.3">
      <c r="B352">
        <v>3.42</v>
      </c>
      <c r="C352">
        <f t="shared" si="27"/>
        <v>5.9348488496367713E-4</v>
      </c>
      <c r="D352">
        <f t="shared" si="28"/>
        <v>-2.0384335807569279E-2</v>
      </c>
      <c r="E352">
        <f t="shared" si="25"/>
        <v>1.9006515115036324</v>
      </c>
      <c r="F352">
        <f t="shared" si="29"/>
        <v>0.95032575575181621</v>
      </c>
      <c r="G352">
        <f t="shared" si="26"/>
        <v>1</v>
      </c>
    </row>
    <row r="353" spans="2:7" x14ac:dyDescent="0.3">
      <c r="B353">
        <v>3.43</v>
      </c>
      <c r="C353">
        <f t="shared" si="27"/>
        <v>5.7970667803835163E-4</v>
      </c>
      <c r="D353">
        <f t="shared" si="28"/>
        <v>-1.3778206925325158E-3</v>
      </c>
      <c r="E353">
        <f t="shared" si="25"/>
        <v>1.902029332196165</v>
      </c>
      <c r="F353">
        <f t="shared" si="29"/>
        <v>0.9510146660980825</v>
      </c>
      <c r="G353">
        <f t="shared" si="26"/>
        <v>1</v>
      </c>
    </row>
    <row r="354" spans="2:7" x14ac:dyDescent="0.3">
      <c r="B354">
        <v>3.44</v>
      </c>
      <c r="C354">
        <f t="shared" si="27"/>
        <v>7.5613140433263514E-4</v>
      </c>
      <c r="D354">
        <f t="shared" si="28"/>
        <v>1.7642472629428727E-2</v>
      </c>
      <c r="E354">
        <f t="shared" si="25"/>
        <v>-2.0356131404332638</v>
      </c>
      <c r="F354">
        <f t="shared" si="29"/>
        <v>-1.0178065702166319</v>
      </c>
      <c r="G354">
        <f t="shared" si="26"/>
        <v>-1</v>
      </c>
    </row>
    <row r="355" spans="2:7" x14ac:dyDescent="0.3">
      <c r="B355">
        <v>3.45</v>
      </c>
      <c r="C355">
        <f t="shared" si="27"/>
        <v>7.2899481658359074E-4</v>
      </c>
      <c r="D355">
        <f t="shared" si="28"/>
        <v>-2.713658774904381E-3</v>
      </c>
      <c r="E355">
        <f t="shared" si="25"/>
        <v>1.8871005183416412</v>
      </c>
      <c r="F355">
        <f t="shared" si="29"/>
        <v>0.94355025917082058</v>
      </c>
      <c r="G355">
        <f t="shared" si="26"/>
        <v>1</v>
      </c>
    </row>
    <row r="356" spans="2:7" x14ac:dyDescent="0.3">
      <c r="B356">
        <v>3.46</v>
      </c>
      <c r="C356">
        <f t="shared" si="27"/>
        <v>8.9056828066870356E-4</v>
      </c>
      <c r="D356">
        <f t="shared" si="28"/>
        <v>1.6157346408511627E-2</v>
      </c>
      <c r="E356">
        <f t="shared" si="25"/>
        <v>-2.0490568280668704</v>
      </c>
      <c r="F356">
        <f t="shared" si="29"/>
        <v>-1.0245284140334352</v>
      </c>
      <c r="G356">
        <f t="shared" si="26"/>
        <v>-1</v>
      </c>
    </row>
    <row r="357" spans="2:7" x14ac:dyDescent="0.3">
      <c r="B357">
        <v>3.47</v>
      </c>
      <c r="C357">
        <f t="shared" si="27"/>
        <v>8.4723606194712702E-4</v>
      </c>
      <c r="D357">
        <f t="shared" si="28"/>
        <v>-4.3332218721575493E-3</v>
      </c>
      <c r="E357">
        <f t="shared" si="25"/>
        <v>1.8752763938052874</v>
      </c>
      <c r="F357">
        <f t="shared" si="29"/>
        <v>0.93763819690264372</v>
      </c>
      <c r="G357">
        <f t="shared" si="26"/>
        <v>1</v>
      </c>
    </row>
    <row r="358" spans="2:7" x14ac:dyDescent="0.3">
      <c r="B358">
        <v>3.48</v>
      </c>
      <c r="C358">
        <f t="shared" si="27"/>
        <v>9.9143148260607324E-4</v>
      </c>
      <c r="D358">
        <f t="shared" si="28"/>
        <v>1.4419542065894925E-2</v>
      </c>
      <c r="E358">
        <f t="shared" si="25"/>
        <v>-2.0591431482606075</v>
      </c>
      <c r="F358">
        <f t="shared" si="29"/>
        <v>-1.0295715741303038</v>
      </c>
      <c r="G358">
        <f t="shared" si="26"/>
        <v>-1</v>
      </c>
    </row>
    <row r="359" spans="2:7" x14ac:dyDescent="0.3">
      <c r="B359">
        <v>3.49</v>
      </c>
      <c r="C359">
        <f t="shared" si="27"/>
        <v>9.2971258843895551E-4</v>
      </c>
      <c r="D359">
        <f t="shared" si="28"/>
        <v>-6.1718894167116269E-3</v>
      </c>
      <c r="E359">
        <f t="shared" si="25"/>
        <v>1.8670287411561046</v>
      </c>
      <c r="F359">
        <f t="shared" si="29"/>
        <v>0.93351437057805231</v>
      </c>
      <c r="G359">
        <f t="shared" si="26"/>
        <v>1</v>
      </c>
    </row>
    <row r="360" spans="2:7" x14ac:dyDescent="0.3">
      <c r="B360">
        <v>3.5</v>
      </c>
      <c r="C360">
        <f t="shared" si="27"/>
        <v>1.0546965683874429E-3</v>
      </c>
      <c r="D360">
        <f t="shared" si="28"/>
        <v>1.2498397994849021E-2</v>
      </c>
      <c r="E360">
        <f t="shared" si="25"/>
        <v>-2.0654696568387445</v>
      </c>
      <c r="F360">
        <f t="shared" si="29"/>
        <v>-1.0327348284193723</v>
      </c>
      <c r="G360">
        <f t="shared" si="26"/>
        <v>-1</v>
      </c>
    </row>
    <row r="361" spans="2:7" x14ac:dyDescent="0.3">
      <c r="B361">
        <v>3.5100000000000002</v>
      </c>
      <c r="C361">
        <f t="shared" si="27"/>
        <v>9.7313358265205198E-4</v>
      </c>
      <c r="D361">
        <f t="shared" si="28"/>
        <v>-8.1562985735389032E-3</v>
      </c>
      <c r="E361">
        <f t="shared" si="25"/>
        <v>1.8626866417347949</v>
      </c>
      <c r="F361">
        <f t="shared" si="29"/>
        <v>0.93134332086739746</v>
      </c>
      <c r="G361">
        <f t="shared" si="26"/>
        <v>1</v>
      </c>
    </row>
    <row r="362" spans="2:7" x14ac:dyDescent="0.3">
      <c r="B362">
        <v>3.52</v>
      </c>
      <c r="C362">
        <f t="shared" si="27"/>
        <v>1.0778392610901362E-3</v>
      </c>
      <c r="D362">
        <f t="shared" si="28"/>
        <v>1.0470567843808648E-2</v>
      </c>
      <c r="E362">
        <f t="shared" si="25"/>
        <v>-2.0677839261090138</v>
      </c>
      <c r="F362">
        <f t="shared" si="29"/>
        <v>-1.0338919630545069</v>
      </c>
      <c r="G362">
        <f t="shared" si="26"/>
        <v>-1</v>
      </c>
    </row>
    <row r="363" spans="2:7" x14ac:dyDescent="0.3">
      <c r="B363">
        <v>3.5300000000000002</v>
      </c>
      <c r="C363">
        <f t="shared" si="27"/>
        <v>9.7576654691731415E-4</v>
      </c>
      <c r="D363">
        <f t="shared" si="28"/>
        <v>-1.0207271417281966E-2</v>
      </c>
      <c r="E363">
        <f t="shared" si="25"/>
        <v>1.8624233453082688</v>
      </c>
      <c r="F363">
        <f t="shared" si="29"/>
        <v>0.9312116726541344</v>
      </c>
      <c r="G363">
        <f t="shared" si="26"/>
        <v>1</v>
      </c>
    </row>
    <row r="364" spans="2:7" x14ac:dyDescent="0.3">
      <c r="B364">
        <v>3.54</v>
      </c>
      <c r="C364">
        <f t="shared" si="27"/>
        <v>1.0599361672753156E-3</v>
      </c>
      <c r="D364">
        <f t="shared" si="28"/>
        <v>8.4169620358003246E-3</v>
      </c>
      <c r="E364">
        <f t="shared" si="25"/>
        <v>-2.0659936167275319</v>
      </c>
      <c r="F364">
        <f t="shared" si="29"/>
        <v>-1.032996808363766</v>
      </c>
      <c r="G364">
        <f t="shared" si="26"/>
        <v>-1</v>
      </c>
    </row>
    <row r="365" spans="2:7" x14ac:dyDescent="0.3">
      <c r="B365">
        <v>3.5500000000000003</v>
      </c>
      <c r="C365">
        <f t="shared" si="27"/>
        <v>9.3750642596055801E-4</v>
      </c>
      <c r="D365">
        <f t="shared" si="28"/>
        <v>-1.2242974131475473E-2</v>
      </c>
      <c r="E365">
        <f t="shared" si="25"/>
        <v>1.8662493574039445</v>
      </c>
      <c r="F365">
        <f t="shared" si="29"/>
        <v>0.93312467870197224</v>
      </c>
      <c r="G365">
        <f t="shared" si="26"/>
        <v>1</v>
      </c>
    </row>
    <row r="366" spans="2:7" x14ac:dyDescent="0.3">
      <c r="B366">
        <v>3.56</v>
      </c>
      <c r="C366">
        <f t="shared" si="27"/>
        <v>1.0017016203861923E-3</v>
      </c>
      <c r="D366">
        <f t="shared" si="28"/>
        <v>6.4195194425635746E-3</v>
      </c>
      <c r="E366">
        <f t="shared" si="25"/>
        <v>-2.0601701620386192</v>
      </c>
      <c r="F366">
        <f t="shared" si="29"/>
        <v>-1.0300850810193096</v>
      </c>
      <c r="G366">
        <f t="shared" si="26"/>
        <v>-1</v>
      </c>
    </row>
    <row r="367" spans="2:7" x14ac:dyDescent="0.3">
      <c r="B367">
        <v>3.5700000000000003</v>
      </c>
      <c r="C367">
        <f t="shared" si="27"/>
        <v>8.5987979860795811E-4</v>
      </c>
      <c r="D367">
        <f t="shared" si="28"/>
        <v>-1.4182182177823095E-2</v>
      </c>
      <c r="E367">
        <f t="shared" si="25"/>
        <v>1.8740120201392043</v>
      </c>
      <c r="F367">
        <f t="shared" si="29"/>
        <v>0.93700601006960216</v>
      </c>
      <c r="G367">
        <f t="shared" si="26"/>
        <v>1</v>
      </c>
    </row>
    <row r="368" spans="2:7" x14ac:dyDescent="0.3">
      <c r="B368">
        <v>3.58</v>
      </c>
      <c r="C368">
        <f t="shared" si="27"/>
        <v>9.0545917884364265E-4</v>
      </c>
      <c r="D368">
        <f t="shared" si="28"/>
        <v>4.5579380235685509E-3</v>
      </c>
      <c r="E368">
        <f t="shared" si="25"/>
        <v>-2.0505459178843646</v>
      </c>
      <c r="F368">
        <f t="shared" si="29"/>
        <v>-1.0252729589421823</v>
      </c>
      <c r="G368">
        <f t="shared" si="26"/>
        <v>-1</v>
      </c>
    </row>
    <row r="369" spans="2:7" x14ac:dyDescent="0.3">
      <c r="B369">
        <v>3.59</v>
      </c>
      <c r="C369">
        <f t="shared" si="27"/>
        <v>7.4598396729089948E-4</v>
      </c>
      <c r="D369">
        <f t="shared" si="28"/>
        <v>-1.5947521155274657E-2</v>
      </c>
      <c r="E369">
        <f t="shared" si="25"/>
        <v>1.8854016032709102</v>
      </c>
      <c r="F369">
        <f t="shared" si="29"/>
        <v>0.94270080163545511</v>
      </c>
      <c r="G369">
        <f t="shared" si="26"/>
        <v>1</v>
      </c>
    </row>
    <row r="370" spans="2:7" x14ac:dyDescent="0.3">
      <c r="B370">
        <v>3.6</v>
      </c>
      <c r="C370">
        <f t="shared" si="27"/>
        <v>7.7504891606524891E-4</v>
      </c>
      <c r="D370">
        <f t="shared" si="28"/>
        <v>2.9064948774348807E-3</v>
      </c>
      <c r="E370">
        <f t="shared" si="25"/>
        <v>-2.0375048916065253</v>
      </c>
      <c r="F370">
        <f t="shared" si="29"/>
        <v>-1.0187524458032626</v>
      </c>
      <c r="G370">
        <f t="shared" si="26"/>
        <v>-1</v>
      </c>
    </row>
    <row r="371" spans="2:7" x14ac:dyDescent="0.3">
      <c r="B371">
        <v>3.61</v>
      </c>
      <c r="C371">
        <f t="shared" si="27"/>
        <v>6.0036337567895325E-4</v>
      </c>
      <c r="D371">
        <f t="shared" si="28"/>
        <v>-1.7468554038629937E-2</v>
      </c>
      <c r="E371">
        <f t="shared" si="25"/>
        <v>1.8999636624321048</v>
      </c>
      <c r="F371">
        <f t="shared" si="29"/>
        <v>0.9499818312160524</v>
      </c>
      <c r="G371">
        <f t="shared" si="26"/>
        <v>1</v>
      </c>
    </row>
    <row r="372" spans="2:7" x14ac:dyDescent="0.3">
      <c r="B372">
        <v>3.62</v>
      </c>
      <c r="C372">
        <f t="shared" si="27"/>
        <v>6.1567420153586913E-4</v>
      </c>
      <c r="D372">
        <f t="shared" si="28"/>
        <v>1.5310825856915504E-3</v>
      </c>
      <c r="E372">
        <f t="shared" si="25"/>
        <v>-2.0215674201535871</v>
      </c>
      <c r="F372">
        <f t="shared" si="29"/>
        <v>-1.0107837100767936</v>
      </c>
      <c r="G372">
        <f t="shared" si="26"/>
        <v>-1</v>
      </c>
    </row>
    <row r="373" spans="2:7" x14ac:dyDescent="0.3">
      <c r="B373">
        <v>3.63</v>
      </c>
      <c r="C373">
        <f t="shared" si="27"/>
        <v>4.2882828537743422E-4</v>
      </c>
      <c r="D373">
        <f t="shared" si="28"/>
        <v>-1.868459161584389E-2</v>
      </c>
      <c r="E373">
        <f t="shared" si="25"/>
        <v>1.9171171714622568</v>
      </c>
      <c r="F373">
        <f t="shared" si="29"/>
        <v>0.9585585857311284</v>
      </c>
      <c r="G373">
        <f t="shared" si="26"/>
        <v>1</v>
      </c>
    </row>
    <row r="374" spans="2:7" x14ac:dyDescent="0.3">
      <c r="B374">
        <v>3.64</v>
      </c>
      <c r="C374">
        <f t="shared" si="27"/>
        <v>4.3369408636522556E-4</v>
      </c>
      <c r="D374">
        <f t="shared" si="28"/>
        <v>4.8658009877912065E-4</v>
      </c>
      <c r="E374">
        <f t="shared" si="25"/>
        <v>-2.0033694086365226</v>
      </c>
      <c r="F374">
        <f t="shared" si="29"/>
        <v>-1.0016847043182613</v>
      </c>
      <c r="G374">
        <f t="shared" si="26"/>
        <v>-1</v>
      </c>
    </row>
    <row r="375" spans="2:7" x14ac:dyDescent="0.3">
      <c r="B375">
        <v>3.65</v>
      </c>
      <c r="C375">
        <f t="shared" si="27"/>
        <v>2.3822294648937294E-4</v>
      </c>
      <c r="D375">
        <f t="shared" si="28"/>
        <v>-1.9547113987585678E-2</v>
      </c>
      <c r="E375">
        <f t="shared" si="25"/>
        <v>1.9361777053510629</v>
      </c>
      <c r="F375">
        <f t="shared" si="29"/>
        <v>0.96808885267553146</v>
      </c>
      <c r="G375">
        <f t="shared" si="26"/>
        <v>1</v>
      </c>
    </row>
    <row r="376" spans="2:7" x14ac:dyDescent="0.3">
      <c r="B376">
        <v>3.66</v>
      </c>
      <c r="C376">
        <f t="shared" si="27"/>
        <v>2.363695771486269E-4</v>
      </c>
      <c r="D376">
        <f t="shared" si="28"/>
        <v>-1.8533693407460014E-4</v>
      </c>
      <c r="E376">
        <f t="shared" si="25"/>
        <v>1.9363630422851374</v>
      </c>
      <c r="F376">
        <f t="shared" si="29"/>
        <v>0.96818152114256872</v>
      </c>
      <c r="G376">
        <f t="shared" si="26"/>
        <v>1</v>
      </c>
    </row>
    <row r="377" spans="2:7" x14ac:dyDescent="0.3">
      <c r="B377">
        <v>3.67</v>
      </c>
      <c r="C377">
        <f t="shared" si="27"/>
        <v>4.2815251203638644E-4</v>
      </c>
      <c r="D377">
        <f t="shared" si="28"/>
        <v>1.9178293488776362E-2</v>
      </c>
      <c r="E377">
        <f t="shared" si="25"/>
        <v>-2.0028152512036388</v>
      </c>
      <c r="F377">
        <f t="shared" si="29"/>
        <v>-1.0014076256018194</v>
      </c>
      <c r="G377">
        <f t="shared" si="26"/>
        <v>-1</v>
      </c>
    </row>
    <row r="378" spans="2:7" x14ac:dyDescent="0.3">
      <c r="B378">
        <v>3.68</v>
      </c>
      <c r="C378">
        <f t="shared" si="27"/>
        <v>4.1965392180378134E-4</v>
      </c>
      <c r="D378">
        <f t="shared" si="28"/>
        <v>-8.4985902326048871E-4</v>
      </c>
      <c r="E378">
        <f t="shared" si="25"/>
        <v>1.918034607819622</v>
      </c>
      <c r="F378">
        <f t="shared" si="29"/>
        <v>0.95901730390981099</v>
      </c>
      <c r="G378">
        <f t="shared" si="26"/>
        <v>1</v>
      </c>
    </row>
    <row r="379" spans="2:7" x14ac:dyDescent="0.3">
      <c r="B379">
        <v>3.69</v>
      </c>
      <c r="C379">
        <f t="shared" si="27"/>
        <v>6.029587923531306E-4</v>
      </c>
      <c r="D379">
        <f t="shared" si="28"/>
        <v>1.8330487054935323E-2</v>
      </c>
      <c r="E379">
        <f t="shared" si="25"/>
        <v>-2.0202958792353134</v>
      </c>
      <c r="F379">
        <f t="shared" si="29"/>
        <v>-1.0101479396176567</v>
      </c>
      <c r="G379">
        <f t="shared" si="26"/>
        <v>-1</v>
      </c>
    </row>
    <row r="380" spans="2:7" x14ac:dyDescent="0.3">
      <c r="B380">
        <v>3.7</v>
      </c>
      <c r="C380">
        <f t="shared" si="27"/>
        <v>5.8423407497894741E-4</v>
      </c>
      <c r="D380">
        <f t="shared" si="28"/>
        <v>-1.8724717374182763E-3</v>
      </c>
      <c r="E380">
        <f t="shared" si="25"/>
        <v>1.9015765925021055</v>
      </c>
      <c r="F380">
        <f t="shared" si="29"/>
        <v>0.95078829625105277</v>
      </c>
      <c r="G380">
        <f t="shared" si="26"/>
        <v>1</v>
      </c>
    </row>
    <row r="381" spans="2:7" x14ac:dyDescent="0.3">
      <c r="B381">
        <v>3.71</v>
      </c>
      <c r="C381">
        <f t="shared" si="27"/>
        <v>7.5566701685496752E-4</v>
      </c>
      <c r="D381">
        <f t="shared" si="28"/>
        <v>1.7143294187602375E-2</v>
      </c>
      <c r="E381">
        <f t="shared" si="25"/>
        <v>-2.035566701685497</v>
      </c>
      <c r="F381">
        <f t="shared" si="29"/>
        <v>-1.0177833508427485</v>
      </c>
      <c r="G381">
        <f t="shared" si="26"/>
        <v>-1</v>
      </c>
    </row>
    <row r="382" spans="2:7" x14ac:dyDescent="0.3">
      <c r="B382">
        <v>3.72</v>
      </c>
      <c r="C382">
        <f t="shared" si="27"/>
        <v>7.2354328856243609E-4</v>
      </c>
      <c r="D382">
        <f t="shared" si="28"/>
        <v>-3.2123728292530671E-3</v>
      </c>
      <c r="E382">
        <f t="shared" si="25"/>
        <v>1.8876456711437566</v>
      </c>
      <c r="F382">
        <f t="shared" si="29"/>
        <v>0.94382283557187829</v>
      </c>
      <c r="G382">
        <f t="shared" si="26"/>
        <v>1</v>
      </c>
    </row>
    <row r="383" spans="2:7" x14ac:dyDescent="0.3">
      <c r="B383">
        <v>3.73</v>
      </c>
      <c r="C383">
        <f t="shared" si="27"/>
        <v>8.801841273842737E-4</v>
      </c>
      <c r="D383">
        <f t="shared" si="28"/>
        <v>1.5664083882184095E-2</v>
      </c>
      <c r="E383">
        <f t="shared" si="25"/>
        <v>-2.0480184127384273</v>
      </c>
      <c r="F383">
        <f t="shared" si="29"/>
        <v>-1.0240092063692137</v>
      </c>
      <c r="G383">
        <f t="shared" si="26"/>
        <v>-1</v>
      </c>
    </row>
    <row r="384" spans="2:7" x14ac:dyDescent="0.3">
      <c r="B384">
        <v>3.74</v>
      </c>
      <c r="C384">
        <f t="shared" si="27"/>
        <v>8.3202312493226612E-4</v>
      </c>
      <c r="D384">
        <f t="shared" si="28"/>
        <v>-4.8161002452006517E-3</v>
      </c>
      <c r="E384">
        <f t="shared" si="25"/>
        <v>1.8767976875067736</v>
      </c>
      <c r="F384">
        <f t="shared" si="29"/>
        <v>0.93839884375338678</v>
      </c>
      <c r="G384">
        <f t="shared" si="26"/>
        <v>1</v>
      </c>
    </row>
    <row r="385" spans="2:7" x14ac:dyDescent="0.3">
      <c r="B385">
        <v>3.75</v>
      </c>
      <c r="C385">
        <f t="shared" si="27"/>
        <v>9.7154189123093001E-4</v>
      </c>
      <c r="D385">
        <f t="shared" si="28"/>
        <v>1.3951876629866685E-2</v>
      </c>
      <c r="E385">
        <f t="shared" si="25"/>
        <v>-2.0571541891230933</v>
      </c>
      <c r="F385">
        <f t="shared" si="29"/>
        <v>-1.0285770945615467</v>
      </c>
      <c r="G385">
        <f t="shared" si="26"/>
        <v>-1</v>
      </c>
    </row>
    <row r="386" spans="2:7" x14ac:dyDescent="0.3">
      <c r="B386">
        <v>3.7600000000000002</v>
      </c>
      <c r="C386">
        <f t="shared" si="27"/>
        <v>9.0534523861728121E-4</v>
      </c>
      <c r="D386">
        <f t="shared" si="28"/>
        <v>-6.6196652613647218E-3</v>
      </c>
      <c r="E386">
        <f t="shared" si="25"/>
        <v>1.8694654761382721</v>
      </c>
      <c r="F386">
        <f t="shared" si="29"/>
        <v>0.93473273806913604</v>
      </c>
      <c r="G386">
        <f t="shared" si="26"/>
        <v>1</v>
      </c>
    </row>
    <row r="387" spans="2:7" x14ac:dyDescent="0.3">
      <c r="B387">
        <v>3.77</v>
      </c>
      <c r="C387">
        <f t="shared" si="27"/>
        <v>1.0260951336174546E-3</v>
      </c>
      <c r="D387">
        <f t="shared" si="28"/>
        <v>1.2074989500017601E-2</v>
      </c>
      <c r="E387">
        <f t="shared" si="25"/>
        <v>-2.0626095133617457</v>
      </c>
      <c r="F387">
        <f t="shared" si="29"/>
        <v>-1.0313047566808728</v>
      </c>
      <c r="G387">
        <f t="shared" si="26"/>
        <v>-1</v>
      </c>
    </row>
    <row r="388" spans="2:7" x14ac:dyDescent="0.3">
      <c r="B388">
        <v>3.7800000000000002</v>
      </c>
      <c r="C388">
        <f t="shared" si="27"/>
        <v>9.4058407728144931E-4</v>
      </c>
      <c r="D388">
        <f t="shared" si="28"/>
        <v>-8.5511056336003317E-3</v>
      </c>
      <c r="E388">
        <f t="shared" si="25"/>
        <v>1.8659415922718552</v>
      </c>
      <c r="F388">
        <f t="shared" si="29"/>
        <v>0.93297079613592759</v>
      </c>
      <c r="G388">
        <f t="shared" si="26"/>
        <v>1</v>
      </c>
    </row>
    <row r="389" spans="2:7" x14ac:dyDescent="0.3">
      <c r="B389">
        <v>3.79</v>
      </c>
      <c r="C389">
        <f t="shared" si="27"/>
        <v>1.0416671801726253E-3</v>
      </c>
      <c r="D389">
        <f t="shared" si="28"/>
        <v>1.0108310289117822E-2</v>
      </c>
      <c r="E389">
        <f t="shared" si="25"/>
        <v>-2.0641667180172627</v>
      </c>
      <c r="F389">
        <f t="shared" si="29"/>
        <v>-1.0320833590086314</v>
      </c>
      <c r="G389">
        <f t="shared" si="26"/>
        <v>-1</v>
      </c>
    </row>
    <row r="390" spans="2:7" x14ac:dyDescent="0.3">
      <c r="B390">
        <v>3.8000000000000003</v>
      </c>
      <c r="C390">
        <f t="shared" si="27"/>
        <v>9.3633361126207006E-4</v>
      </c>
      <c r="D390">
        <f t="shared" si="28"/>
        <v>-1.0533356891055282E-2</v>
      </c>
      <c r="E390">
        <f t="shared" si="25"/>
        <v>1.8663666388737932</v>
      </c>
      <c r="F390">
        <f t="shared" si="29"/>
        <v>0.93318331943689659</v>
      </c>
      <c r="G390">
        <f t="shared" si="26"/>
        <v>1</v>
      </c>
    </row>
    <row r="391" spans="2:7" x14ac:dyDescent="0.3">
      <c r="B391">
        <v>3.81</v>
      </c>
      <c r="C391">
        <f t="shared" si="27"/>
        <v>1.0176367062388909E-3</v>
      </c>
      <c r="D391">
        <f t="shared" si="28"/>
        <v>8.1303094976822518E-3</v>
      </c>
      <c r="E391">
        <f t="shared" si="25"/>
        <v>-2.0617636706238893</v>
      </c>
      <c r="F391">
        <f t="shared" si="29"/>
        <v>-1.0308818353119447</v>
      </c>
      <c r="G391">
        <f t="shared" si="26"/>
        <v>-1</v>
      </c>
    </row>
    <row r="392" spans="2:7" x14ac:dyDescent="0.3">
      <c r="B392">
        <v>3.8200000000000003</v>
      </c>
      <c r="C392">
        <f t="shared" si="27"/>
        <v>8.9276343415331679E-4</v>
      </c>
      <c r="D392">
        <f t="shared" si="28"/>
        <v>-1.2487327208557119E-2</v>
      </c>
      <c r="E392">
        <f t="shared" si="25"/>
        <v>1.8707236565846685</v>
      </c>
      <c r="F392">
        <f t="shared" si="29"/>
        <v>0.93536182829233427</v>
      </c>
      <c r="G392">
        <f t="shared" si="26"/>
        <v>1</v>
      </c>
    </row>
    <row r="393" spans="2:7" x14ac:dyDescent="0.3">
      <c r="B393">
        <v>3.83</v>
      </c>
      <c r="C393">
        <f t="shared" si="27"/>
        <v>9.5496252772620709E-4</v>
      </c>
      <c r="D393">
        <f t="shared" si="28"/>
        <v>6.2199093572891662E-3</v>
      </c>
      <c r="E393">
        <f t="shared" si="25"/>
        <v>-2.0554962527726208</v>
      </c>
      <c r="F393">
        <f t="shared" si="29"/>
        <v>-1.0277481263863104</v>
      </c>
      <c r="G393">
        <f t="shared" si="26"/>
        <v>-1</v>
      </c>
    </row>
    <row r="394" spans="2:7" x14ac:dyDescent="0.3">
      <c r="B394">
        <v>3.84</v>
      </c>
      <c r="C394">
        <f t="shared" si="27"/>
        <v>8.1161199602184405E-4</v>
      </c>
      <c r="D394">
        <f t="shared" si="28"/>
        <v>-1.4335053170436603E-2</v>
      </c>
      <c r="E394">
        <f t="shared" si="25"/>
        <v>1.8788388003978158</v>
      </c>
      <c r="F394">
        <f t="shared" si="29"/>
        <v>0.93941940019890791</v>
      </c>
      <c r="G394">
        <f t="shared" si="26"/>
        <v>1</v>
      </c>
    </row>
    <row r="395" spans="2:7" x14ac:dyDescent="0.3">
      <c r="B395">
        <v>3.85</v>
      </c>
      <c r="C395">
        <f t="shared" si="27"/>
        <v>8.5614534435726492E-4</v>
      </c>
      <c r="D395">
        <f t="shared" si="28"/>
        <v>4.4533348335419887E-3</v>
      </c>
      <c r="E395">
        <f t="shared" ref="E395:E458" si="30">-$C$2*C395+G395*($C$1*$C$3*$C$4)</f>
        <v>-2.0456145344357268</v>
      </c>
      <c r="F395">
        <f t="shared" si="29"/>
        <v>-1.0228072672178634</v>
      </c>
      <c r="G395">
        <f t="shared" ref="G395:G458" si="31">IF(D395 &gt; 0, -1, 1)</f>
        <v>-1</v>
      </c>
    </row>
    <row r="396" spans="2:7" x14ac:dyDescent="0.3">
      <c r="B396">
        <v>3.86</v>
      </c>
      <c r="C396">
        <f t="shared" ref="C396:C459" si="32">C395+D396*(B396-B395)</f>
        <v>6.9611723924911987E-4</v>
      </c>
      <c r="D396">
        <f t="shared" ref="D396:D459" si="33">D395+E395*(B396-B395)</f>
        <v>-1.6002810510814845E-2</v>
      </c>
      <c r="E396">
        <f t="shared" si="30"/>
        <v>1.8903882760750883</v>
      </c>
      <c r="F396">
        <f t="shared" ref="F396:F459" si="34">E396/$C$1</f>
        <v>0.94519413803754415</v>
      </c>
      <c r="G396">
        <f t="shared" si="31"/>
        <v>1</v>
      </c>
    </row>
    <row r="397" spans="2:7" x14ac:dyDescent="0.3">
      <c r="B397">
        <v>3.87</v>
      </c>
      <c r="C397">
        <f t="shared" si="32"/>
        <v>7.2512796174848532E-4</v>
      </c>
      <c r="D397">
        <f t="shared" si="33"/>
        <v>2.9010722499364754E-3</v>
      </c>
      <c r="E397">
        <f t="shared" si="30"/>
        <v>-2.0325127961748488</v>
      </c>
      <c r="F397">
        <f t="shared" si="34"/>
        <v>-1.0162563980874244</v>
      </c>
      <c r="G397">
        <f t="shared" si="31"/>
        <v>-1</v>
      </c>
    </row>
    <row r="398" spans="2:7" x14ac:dyDescent="0.3">
      <c r="B398">
        <v>3.88</v>
      </c>
      <c r="C398">
        <f t="shared" si="32"/>
        <v>5.5088740463037327E-4</v>
      </c>
      <c r="D398">
        <f t="shared" si="33"/>
        <v>-1.7424055711811579E-2</v>
      </c>
      <c r="E398">
        <f t="shared" si="30"/>
        <v>1.9049112595369628</v>
      </c>
      <c r="F398">
        <f t="shared" si="34"/>
        <v>0.95245562976848142</v>
      </c>
      <c r="G398">
        <f t="shared" si="31"/>
        <v>1</v>
      </c>
    </row>
    <row r="399" spans="2:7" x14ac:dyDescent="0.3">
      <c r="B399">
        <v>3.89</v>
      </c>
      <c r="C399">
        <f t="shared" si="32"/>
        <v>5.6713797346595856E-4</v>
      </c>
      <c r="D399">
        <f t="shared" si="33"/>
        <v>1.62505688355849E-3</v>
      </c>
      <c r="E399">
        <f t="shared" si="30"/>
        <v>-2.0167137973465961</v>
      </c>
      <c r="F399">
        <f t="shared" si="34"/>
        <v>-1.008356898673298</v>
      </c>
      <c r="G399">
        <f t="shared" si="31"/>
        <v>-1</v>
      </c>
    </row>
    <row r="400" spans="2:7" x14ac:dyDescent="0.3">
      <c r="B400">
        <v>3.9</v>
      </c>
      <c r="C400">
        <f t="shared" si="32"/>
        <v>3.8171716256689208E-4</v>
      </c>
      <c r="D400">
        <f t="shared" si="33"/>
        <v>-1.8542081089907042E-2</v>
      </c>
      <c r="E400">
        <f t="shared" si="30"/>
        <v>1.9218282837433109</v>
      </c>
      <c r="F400">
        <f t="shared" si="34"/>
        <v>0.96091414187165547</v>
      </c>
      <c r="G400">
        <f t="shared" si="31"/>
        <v>1</v>
      </c>
    </row>
    <row r="401" spans="2:7" x14ac:dyDescent="0.3">
      <c r="B401">
        <v>3.91</v>
      </c>
      <c r="C401">
        <f t="shared" si="32"/>
        <v>3.8847918004215735E-4</v>
      </c>
      <c r="D401">
        <f t="shared" si="33"/>
        <v>6.7620174752651072E-4</v>
      </c>
      <c r="E401">
        <f t="shared" si="30"/>
        <v>-1.998847918004216</v>
      </c>
      <c r="F401">
        <f t="shared" si="34"/>
        <v>-0.99942395900210801</v>
      </c>
      <c r="G401">
        <f t="shared" si="31"/>
        <v>-1</v>
      </c>
    </row>
    <row r="402" spans="2:7" x14ac:dyDescent="0.3">
      <c r="B402">
        <v>3.92</v>
      </c>
      <c r="C402">
        <f t="shared" si="32"/>
        <v>1.9535640571700921E-4</v>
      </c>
      <c r="D402">
        <f t="shared" si="33"/>
        <v>-1.9312277432515224E-2</v>
      </c>
      <c r="E402">
        <f t="shared" si="30"/>
        <v>1.9404643594282993</v>
      </c>
      <c r="F402">
        <f t="shared" si="34"/>
        <v>0.97023217971414966</v>
      </c>
      <c r="G402">
        <f t="shared" si="31"/>
        <v>1</v>
      </c>
    </row>
    <row r="403" spans="2:7" x14ac:dyDescent="0.3">
      <c r="B403">
        <v>3.93</v>
      </c>
      <c r="C403">
        <f t="shared" si="32"/>
        <v>1.9628006733469141E-4</v>
      </c>
      <c r="D403">
        <f t="shared" si="33"/>
        <v>9.2366161768216853E-5</v>
      </c>
      <c r="E403">
        <f t="shared" si="30"/>
        <v>-1.9796280067334693</v>
      </c>
      <c r="F403">
        <f t="shared" si="34"/>
        <v>-0.98981400336673464</v>
      </c>
      <c r="G403">
        <f t="shared" si="31"/>
        <v>-1</v>
      </c>
    </row>
    <row r="404" spans="2:7" x14ac:dyDescent="0.3">
      <c r="B404">
        <v>3.94</v>
      </c>
      <c r="C404">
        <f t="shared" si="32"/>
        <v>-7.5907172096491195E-7</v>
      </c>
      <c r="D404">
        <f t="shared" si="33"/>
        <v>-1.9703913905566053E-2</v>
      </c>
      <c r="E404">
        <f t="shared" si="30"/>
        <v>1.9600759071720968</v>
      </c>
      <c r="F404">
        <f t="shared" si="34"/>
        <v>0.98003795358604839</v>
      </c>
      <c r="G404">
        <f t="shared" si="31"/>
        <v>1</v>
      </c>
    </row>
    <row r="405" spans="2:7" x14ac:dyDescent="0.3">
      <c r="B405">
        <v>3.95</v>
      </c>
      <c r="C405">
        <f t="shared" si="32"/>
        <v>-1.7906200594112695E-6</v>
      </c>
      <c r="D405">
        <f t="shared" si="33"/>
        <v>-1.0315483384463336E-4</v>
      </c>
      <c r="E405">
        <f t="shared" si="30"/>
        <v>1.9601790620059414</v>
      </c>
      <c r="F405">
        <f t="shared" si="34"/>
        <v>0.98008953100297069</v>
      </c>
      <c r="G405">
        <f t="shared" si="31"/>
        <v>1</v>
      </c>
    </row>
    <row r="406" spans="2:7" x14ac:dyDescent="0.3">
      <c r="B406">
        <v>3.96</v>
      </c>
      <c r="C406">
        <f t="shared" si="32"/>
        <v>1.9319573780272818E-4</v>
      </c>
      <c r="D406">
        <f t="shared" si="33"/>
        <v>1.9498635786214361E-2</v>
      </c>
      <c r="E406">
        <f t="shared" si="30"/>
        <v>-1.9793195737802729</v>
      </c>
      <c r="F406">
        <f t="shared" si="34"/>
        <v>-0.98965978689013645</v>
      </c>
      <c r="G406">
        <f t="shared" si="31"/>
        <v>-1</v>
      </c>
    </row>
    <row r="407" spans="2:7" x14ac:dyDescent="0.3">
      <c r="B407">
        <v>3.97</v>
      </c>
      <c r="C407">
        <f t="shared" si="32"/>
        <v>1.9025013828683987E-4</v>
      </c>
      <c r="D407">
        <f t="shared" si="33"/>
        <v>-2.9455995158882489E-4</v>
      </c>
      <c r="E407">
        <f t="shared" si="30"/>
        <v>1.9409749861713161</v>
      </c>
      <c r="F407">
        <f t="shared" si="34"/>
        <v>0.97048749308565807</v>
      </c>
      <c r="G407">
        <f t="shared" si="31"/>
        <v>1</v>
      </c>
    </row>
    <row r="408" spans="2:7" x14ac:dyDescent="0.3">
      <c r="B408">
        <v>3.98</v>
      </c>
      <c r="C408">
        <f t="shared" si="32"/>
        <v>3.8140203738807504E-4</v>
      </c>
      <c r="D408">
        <f t="shared" si="33"/>
        <v>1.9115189910123922E-2</v>
      </c>
      <c r="E408">
        <f t="shared" si="30"/>
        <v>-1.9981402037388076</v>
      </c>
      <c r="F408">
        <f t="shared" si="34"/>
        <v>-0.99907010186940381</v>
      </c>
      <c r="G408">
        <f t="shared" si="31"/>
        <v>-1</v>
      </c>
    </row>
    <row r="409" spans="2:7" x14ac:dyDescent="0.3">
      <c r="B409">
        <v>3.99</v>
      </c>
      <c r="C409">
        <f t="shared" si="32"/>
        <v>3.7273991611542866E-4</v>
      </c>
      <c r="D409">
        <f t="shared" si="33"/>
        <v>-8.6621212726461713E-4</v>
      </c>
      <c r="E409">
        <f t="shared" si="30"/>
        <v>1.9227260083884574</v>
      </c>
      <c r="F409">
        <f t="shared" si="34"/>
        <v>0.96136300419422871</v>
      </c>
      <c r="G409">
        <f t="shared" si="31"/>
        <v>1</v>
      </c>
    </row>
    <row r="410" spans="2:7" x14ac:dyDescent="0.3">
      <c r="B410">
        <v>4</v>
      </c>
      <c r="C410">
        <f t="shared" si="32"/>
        <v>5.5635039568162022E-4</v>
      </c>
      <c r="D410">
        <f t="shared" si="33"/>
        <v>1.8361047956619546E-2</v>
      </c>
      <c r="E410">
        <f t="shared" si="30"/>
        <v>-2.0156350395681621</v>
      </c>
      <c r="F410">
        <f t="shared" si="34"/>
        <v>-1.0078175197840811</v>
      </c>
      <c r="G410">
        <f t="shared" si="31"/>
        <v>-1</v>
      </c>
    </row>
    <row r="411" spans="2:7" x14ac:dyDescent="0.3">
      <c r="B411">
        <v>4.01</v>
      </c>
      <c r="C411">
        <f t="shared" si="32"/>
        <v>5.3839737129100416E-4</v>
      </c>
      <c r="D411">
        <f t="shared" si="33"/>
        <v>-1.7953024390616468E-3</v>
      </c>
      <c r="E411">
        <f t="shared" si="30"/>
        <v>1.9061602628708998</v>
      </c>
      <c r="F411">
        <f t="shared" si="34"/>
        <v>0.9530801314354499</v>
      </c>
      <c r="G411">
        <f t="shared" si="31"/>
        <v>1</v>
      </c>
    </row>
    <row r="412" spans="2:7" x14ac:dyDescent="0.3">
      <c r="B412">
        <v>4.0200000000000005</v>
      </c>
      <c r="C412">
        <f t="shared" si="32"/>
        <v>7.1106037318750218E-4</v>
      </c>
      <c r="D412">
        <f t="shared" si="33"/>
        <v>1.7266300189648639E-2</v>
      </c>
      <c r="E412">
        <f t="shared" si="30"/>
        <v>-2.0311060373187506</v>
      </c>
      <c r="F412">
        <f t="shared" si="34"/>
        <v>-1.0155530186593753</v>
      </c>
      <c r="G412">
        <f t="shared" si="31"/>
        <v>-1</v>
      </c>
    </row>
    <row r="413" spans="2:7" x14ac:dyDescent="0.3">
      <c r="B413">
        <v>4.03</v>
      </c>
      <c r="C413">
        <f t="shared" si="32"/>
        <v>6.806127713521185E-4</v>
      </c>
      <c r="D413">
        <f t="shared" si="33"/>
        <v>-3.044760183538435E-3</v>
      </c>
      <c r="E413">
        <f t="shared" si="30"/>
        <v>1.8919387228647884</v>
      </c>
      <c r="F413">
        <f t="shared" si="34"/>
        <v>0.94596936143239418</v>
      </c>
      <c r="G413">
        <f t="shared" si="31"/>
        <v>1</v>
      </c>
    </row>
    <row r="414" spans="2:7" x14ac:dyDescent="0.3">
      <c r="B414">
        <v>4.04</v>
      </c>
      <c r="C414">
        <f t="shared" si="32"/>
        <v>8.3935904180320556E-4</v>
      </c>
      <c r="D414">
        <f t="shared" si="33"/>
        <v>1.5874627045109044E-2</v>
      </c>
      <c r="E414">
        <f t="shared" si="30"/>
        <v>-2.0439359041803207</v>
      </c>
      <c r="F414">
        <f t="shared" si="34"/>
        <v>-1.0219679520901603</v>
      </c>
      <c r="G414">
        <f t="shared" si="31"/>
        <v>-1</v>
      </c>
    </row>
    <row r="415" spans="2:7" x14ac:dyDescent="0.3">
      <c r="B415">
        <v>4.05</v>
      </c>
      <c r="C415">
        <f t="shared" si="32"/>
        <v>7.9371172183626926E-4</v>
      </c>
      <c r="D415">
        <f t="shared" si="33"/>
        <v>-4.5647319966937265E-3</v>
      </c>
      <c r="E415">
        <f t="shared" si="30"/>
        <v>1.8806288278163732</v>
      </c>
      <c r="F415">
        <f t="shared" si="34"/>
        <v>0.9403144139081866</v>
      </c>
      <c r="G415">
        <f t="shared" si="31"/>
        <v>1</v>
      </c>
    </row>
    <row r="416" spans="2:7" x14ac:dyDescent="0.3">
      <c r="B416">
        <v>4.0600000000000005</v>
      </c>
      <c r="C416">
        <f t="shared" si="32"/>
        <v>9.3612728465099161E-4</v>
      </c>
      <c r="D416">
        <f t="shared" si="33"/>
        <v>1.4241556281471276E-2</v>
      </c>
      <c r="E416">
        <f t="shared" si="30"/>
        <v>-2.0536127284650991</v>
      </c>
      <c r="F416">
        <f t="shared" si="34"/>
        <v>-1.0268063642325496</v>
      </c>
      <c r="G416">
        <f t="shared" si="31"/>
        <v>-1</v>
      </c>
    </row>
    <row r="417" spans="2:7" x14ac:dyDescent="0.3">
      <c r="B417">
        <v>4.07</v>
      </c>
      <c r="C417">
        <f t="shared" si="32"/>
        <v>8.731815746192002E-4</v>
      </c>
      <c r="D417">
        <f t="shared" si="33"/>
        <v>-6.2945710031792786E-3</v>
      </c>
      <c r="E417">
        <f t="shared" si="30"/>
        <v>1.8726818425380802</v>
      </c>
      <c r="F417">
        <f t="shared" si="34"/>
        <v>0.93634092126904012</v>
      </c>
      <c r="G417">
        <f t="shared" si="31"/>
        <v>1</v>
      </c>
    </row>
    <row r="418" spans="2:7" x14ac:dyDescent="0.3">
      <c r="B418">
        <v>4.08</v>
      </c>
      <c r="C418">
        <f t="shared" si="32"/>
        <v>9.9750404884120882E-4</v>
      </c>
      <c r="D418">
        <f t="shared" si="33"/>
        <v>1.2432247422201125E-2</v>
      </c>
      <c r="E418">
        <f t="shared" si="30"/>
        <v>-2.0597504048841211</v>
      </c>
      <c r="F418">
        <f t="shared" si="34"/>
        <v>-1.0298752024420605</v>
      </c>
      <c r="G418">
        <f t="shared" si="31"/>
        <v>-1</v>
      </c>
    </row>
    <row r="419" spans="2:7" x14ac:dyDescent="0.3">
      <c r="B419">
        <v>4.09</v>
      </c>
      <c r="C419">
        <f t="shared" si="32"/>
        <v>9.1585148257481406E-4</v>
      </c>
      <c r="D419">
        <f t="shared" si="33"/>
        <v>-8.1652566266396456E-3</v>
      </c>
      <c r="E419">
        <f t="shared" si="30"/>
        <v>1.8684148517425188</v>
      </c>
      <c r="F419">
        <f t="shared" si="34"/>
        <v>0.93420742587125938</v>
      </c>
      <c r="G419">
        <f t="shared" si="31"/>
        <v>1</v>
      </c>
    </row>
    <row r="420" spans="2:7" x14ac:dyDescent="0.3">
      <c r="B420">
        <v>4.0999999999999996</v>
      </c>
      <c r="C420">
        <f t="shared" si="32"/>
        <v>1.0210404014826633E-3</v>
      </c>
      <c r="D420">
        <f t="shared" si="33"/>
        <v>1.0518891890785143E-2</v>
      </c>
      <c r="E420">
        <f t="shared" si="30"/>
        <v>-2.0621040401482666</v>
      </c>
      <c r="F420">
        <f t="shared" si="34"/>
        <v>-1.0310520200741333</v>
      </c>
      <c r="G420">
        <f t="shared" si="31"/>
        <v>-1</v>
      </c>
    </row>
    <row r="421" spans="2:7" x14ac:dyDescent="0.3">
      <c r="B421">
        <v>4.1100000000000003</v>
      </c>
      <c r="C421">
        <f t="shared" si="32"/>
        <v>9.2001891637566728E-4</v>
      </c>
      <c r="D421">
        <f t="shared" si="33"/>
        <v>-1.0102148510698915E-2</v>
      </c>
      <c r="E421">
        <f t="shared" si="30"/>
        <v>1.8679981083624335</v>
      </c>
      <c r="F421">
        <f t="shared" si="34"/>
        <v>0.93399905418121676</v>
      </c>
      <c r="G421">
        <f t="shared" si="31"/>
        <v>1</v>
      </c>
    </row>
    <row r="422" spans="2:7" x14ac:dyDescent="0.3">
      <c r="B422">
        <v>4.12</v>
      </c>
      <c r="C422">
        <f t="shared" si="32"/>
        <v>1.0057972421049157E-3</v>
      </c>
      <c r="D422">
        <f t="shared" si="33"/>
        <v>8.5778325729250204E-3</v>
      </c>
      <c r="E422">
        <f t="shared" si="30"/>
        <v>-2.0605797242104917</v>
      </c>
      <c r="F422">
        <f t="shared" si="34"/>
        <v>-1.0302898621052459</v>
      </c>
      <c r="G422">
        <f t="shared" si="31"/>
        <v>-1</v>
      </c>
    </row>
    <row r="423" spans="2:7" x14ac:dyDescent="0.3">
      <c r="B423">
        <v>4.13</v>
      </c>
      <c r="C423">
        <f t="shared" si="32"/>
        <v>8.855175954131237E-4</v>
      </c>
      <c r="D423">
        <f t="shared" si="33"/>
        <v>-1.2027964669179457E-2</v>
      </c>
      <c r="E423">
        <f t="shared" si="30"/>
        <v>1.8714482404586879</v>
      </c>
      <c r="F423">
        <f t="shared" si="34"/>
        <v>0.93572412022934393</v>
      </c>
      <c r="G423">
        <f t="shared" si="31"/>
        <v>1</v>
      </c>
    </row>
    <row r="424" spans="2:7" x14ac:dyDescent="0.3">
      <c r="B424">
        <v>4.1399999999999997</v>
      </c>
      <c r="C424">
        <f t="shared" si="32"/>
        <v>9.5238277276719246E-4</v>
      </c>
      <c r="D424">
        <f t="shared" si="33"/>
        <v>6.6865177354070229E-3</v>
      </c>
      <c r="E424">
        <f t="shared" si="30"/>
        <v>-2.0552382772767195</v>
      </c>
      <c r="F424">
        <f t="shared" si="34"/>
        <v>-1.0276191386383597</v>
      </c>
      <c r="G424">
        <f t="shared" si="31"/>
        <v>-1</v>
      </c>
    </row>
    <row r="425" spans="2:7" x14ac:dyDescent="0.3">
      <c r="B425">
        <v>4.1500000000000004</v>
      </c>
      <c r="C425">
        <f t="shared" si="32"/>
        <v>8.1372412239356755E-4</v>
      </c>
      <c r="D425">
        <f t="shared" si="33"/>
        <v>-1.386586503736156E-2</v>
      </c>
      <c r="E425">
        <f t="shared" si="30"/>
        <v>1.8786275877606435</v>
      </c>
      <c r="F425">
        <f t="shared" si="34"/>
        <v>0.93931379388032177</v>
      </c>
      <c r="G425">
        <f t="shared" si="31"/>
        <v>1</v>
      </c>
    </row>
    <row r="426" spans="2:7" x14ac:dyDescent="0.3">
      <c r="B426">
        <v>4.16</v>
      </c>
      <c r="C426">
        <f t="shared" si="32"/>
        <v>8.6292823079601121E-4</v>
      </c>
      <c r="D426">
        <f t="shared" si="33"/>
        <v>4.9204108402444748E-3</v>
      </c>
      <c r="E426">
        <f t="shared" si="30"/>
        <v>-2.0462928230796011</v>
      </c>
      <c r="F426">
        <f t="shared" si="34"/>
        <v>-1.0231464115398006</v>
      </c>
      <c r="G426">
        <f t="shared" si="31"/>
        <v>-1</v>
      </c>
    </row>
    <row r="427" spans="2:7" x14ac:dyDescent="0.3">
      <c r="B427">
        <v>4.17</v>
      </c>
      <c r="C427">
        <f t="shared" si="32"/>
        <v>7.0750305689050354E-4</v>
      </c>
      <c r="D427">
        <f t="shared" si="33"/>
        <v>-1.5542517390551101E-2</v>
      </c>
      <c r="E427">
        <f t="shared" si="30"/>
        <v>1.8892496943109498</v>
      </c>
      <c r="F427">
        <f t="shared" si="34"/>
        <v>0.9446248471554749</v>
      </c>
      <c r="G427">
        <f t="shared" si="31"/>
        <v>1</v>
      </c>
    </row>
    <row r="428" spans="2:7" x14ac:dyDescent="0.3">
      <c r="B428">
        <v>4.18</v>
      </c>
      <c r="C428">
        <f t="shared" si="32"/>
        <v>7.4100285241608275E-4</v>
      </c>
      <c r="D428">
        <f t="shared" si="33"/>
        <v>3.3499795525579953E-3</v>
      </c>
      <c r="E428">
        <f t="shared" si="30"/>
        <v>-2.0341002852416086</v>
      </c>
      <c r="F428">
        <f t="shared" si="34"/>
        <v>-1.0170501426208043</v>
      </c>
      <c r="G428">
        <f t="shared" si="31"/>
        <v>-1</v>
      </c>
    </row>
    <row r="429" spans="2:7" x14ac:dyDescent="0.3">
      <c r="B429">
        <v>4.1900000000000004</v>
      </c>
      <c r="C429">
        <f t="shared" si="32"/>
        <v>5.7109261941747666E-4</v>
      </c>
      <c r="D429">
        <f t="shared" si="33"/>
        <v>-1.6991023299859465E-2</v>
      </c>
      <c r="E429">
        <f t="shared" si="30"/>
        <v>1.9028907380582525</v>
      </c>
      <c r="F429">
        <f t="shared" si="34"/>
        <v>0.95144536902912624</v>
      </c>
      <c r="G429">
        <f t="shared" si="31"/>
        <v>1</v>
      </c>
    </row>
    <row r="430" spans="2:7" x14ac:dyDescent="0.3">
      <c r="B430">
        <v>4.2</v>
      </c>
      <c r="C430">
        <f t="shared" si="32"/>
        <v>5.9147146022470274E-4</v>
      </c>
      <c r="D430">
        <f t="shared" si="33"/>
        <v>2.0378840807226545E-3</v>
      </c>
      <c r="E430">
        <f t="shared" si="30"/>
        <v>-2.0191471460224704</v>
      </c>
      <c r="F430">
        <f t="shared" si="34"/>
        <v>-1.0095735730112352</v>
      </c>
      <c r="G430">
        <f t="shared" si="31"/>
        <v>-1</v>
      </c>
    </row>
    <row r="431" spans="2:7" x14ac:dyDescent="0.3">
      <c r="B431">
        <v>4.21</v>
      </c>
      <c r="C431">
        <f t="shared" si="32"/>
        <v>4.099355864296904E-4</v>
      </c>
      <c r="D431">
        <f t="shared" si="33"/>
        <v>-1.815358737950162E-2</v>
      </c>
      <c r="E431">
        <f t="shared" si="30"/>
        <v>1.9190064413570311</v>
      </c>
      <c r="F431">
        <f t="shared" si="34"/>
        <v>0.95950322067851557</v>
      </c>
      <c r="G431">
        <f t="shared" si="31"/>
        <v>1</v>
      </c>
    </row>
    <row r="432" spans="2:7" x14ac:dyDescent="0.3">
      <c r="B432">
        <v>4.22</v>
      </c>
      <c r="C432">
        <f t="shared" si="32"/>
        <v>4.2030035677037303E-4</v>
      </c>
      <c r="D432">
        <f t="shared" si="33"/>
        <v>1.0364770340682838E-3</v>
      </c>
      <c r="E432">
        <f t="shared" si="30"/>
        <v>-2.0020300356770373</v>
      </c>
      <c r="F432">
        <f t="shared" si="34"/>
        <v>-1.0010150178385187</v>
      </c>
      <c r="G432">
        <f t="shared" si="31"/>
        <v>-1</v>
      </c>
    </row>
    <row r="433" spans="2:7" x14ac:dyDescent="0.3">
      <c r="B433">
        <v>4.2300000000000004</v>
      </c>
      <c r="C433">
        <f t="shared" si="32"/>
        <v>2.3046212354332581E-4</v>
      </c>
      <c r="D433">
        <f t="shared" si="33"/>
        <v>-1.8983823322703441E-2</v>
      </c>
      <c r="E433">
        <f t="shared" si="30"/>
        <v>1.9369537876456675</v>
      </c>
      <c r="F433">
        <f t="shared" si="34"/>
        <v>0.96847689382283375</v>
      </c>
      <c r="G433">
        <f t="shared" si="31"/>
        <v>1</v>
      </c>
    </row>
    <row r="434" spans="2:7" x14ac:dyDescent="0.3">
      <c r="B434">
        <v>4.24</v>
      </c>
      <c r="C434">
        <f t="shared" si="32"/>
        <v>2.3431926908085393E-4</v>
      </c>
      <c r="D434">
        <f t="shared" si="33"/>
        <v>3.8571455375282018E-4</v>
      </c>
      <c r="E434">
        <f t="shared" si="30"/>
        <v>-1.9834319269080856</v>
      </c>
      <c r="F434">
        <f t="shared" si="34"/>
        <v>-0.99171596345404278</v>
      </c>
      <c r="G434">
        <f t="shared" si="31"/>
        <v>-1</v>
      </c>
    </row>
    <row r="435" spans="2:7" x14ac:dyDescent="0.3">
      <c r="B435">
        <v>4.25</v>
      </c>
      <c r="C435">
        <f t="shared" si="32"/>
        <v>3.9833221927581966E-5</v>
      </c>
      <c r="D435">
        <f t="shared" si="33"/>
        <v>-1.9448604715327611E-2</v>
      </c>
      <c r="E435">
        <f t="shared" si="30"/>
        <v>1.9560166778072421</v>
      </c>
      <c r="F435">
        <f t="shared" si="34"/>
        <v>0.97800833890362104</v>
      </c>
      <c r="G435">
        <f t="shared" si="31"/>
        <v>1</v>
      </c>
    </row>
    <row r="436" spans="2:7" x14ac:dyDescent="0.3">
      <c r="B436">
        <v>4.26</v>
      </c>
      <c r="C436">
        <f t="shared" si="32"/>
        <v>4.0948842555025865E-5</v>
      </c>
      <c r="D436">
        <f t="shared" si="33"/>
        <v>1.1156206274439209E-4</v>
      </c>
      <c r="E436">
        <f t="shared" si="30"/>
        <v>-1.9640948842555028</v>
      </c>
      <c r="F436">
        <f t="shared" si="34"/>
        <v>-0.98204744212775141</v>
      </c>
      <c r="G436">
        <f t="shared" si="31"/>
        <v>-1</v>
      </c>
    </row>
    <row r="437" spans="2:7" x14ac:dyDescent="0.3">
      <c r="B437">
        <v>4.2700000000000005</v>
      </c>
      <c r="C437">
        <f t="shared" si="32"/>
        <v>-1.5434502524310691E-4</v>
      </c>
      <c r="D437">
        <f t="shared" si="33"/>
        <v>-1.9529386779811961E-2</v>
      </c>
      <c r="E437">
        <f t="shared" si="30"/>
        <v>1.975434502524311</v>
      </c>
      <c r="F437">
        <f t="shared" si="34"/>
        <v>0.98771725126215548</v>
      </c>
      <c r="G437">
        <f t="shared" si="31"/>
        <v>1</v>
      </c>
    </row>
    <row r="438" spans="2:7" x14ac:dyDescent="0.3">
      <c r="B438">
        <v>4.28</v>
      </c>
      <c r="C438">
        <f t="shared" si="32"/>
        <v>-1.5209544278879967E-4</v>
      </c>
      <c r="D438">
        <f t="shared" si="33"/>
        <v>2.2495824543072862E-4</v>
      </c>
      <c r="E438">
        <f t="shared" si="30"/>
        <v>-1.9447904557211202</v>
      </c>
      <c r="F438">
        <f t="shared" si="34"/>
        <v>-0.9723952278605601</v>
      </c>
      <c r="G438">
        <f t="shared" si="31"/>
        <v>-1</v>
      </c>
    </row>
    <row r="439" spans="2:7" x14ac:dyDescent="0.3">
      <c r="B439">
        <v>4.29</v>
      </c>
      <c r="C439">
        <f t="shared" si="32"/>
        <v>-3.4432490590659618E-4</v>
      </c>
      <c r="D439">
        <f t="shared" si="33"/>
        <v>-1.9222946311780058E-2</v>
      </c>
      <c r="E439">
        <f t="shared" si="30"/>
        <v>1.9944324905906599</v>
      </c>
      <c r="F439">
        <f t="shared" si="34"/>
        <v>0.99721624529532993</v>
      </c>
      <c r="G439">
        <f t="shared" si="31"/>
        <v>1</v>
      </c>
    </row>
    <row r="440" spans="2:7" x14ac:dyDescent="0.3">
      <c r="B440">
        <v>4.3</v>
      </c>
      <c r="C440">
        <f t="shared" si="32"/>
        <v>-3.3711111996533521E-4</v>
      </c>
      <c r="D440">
        <f t="shared" si="33"/>
        <v>7.2137859412611458E-4</v>
      </c>
      <c r="E440">
        <f t="shared" si="30"/>
        <v>-1.9262888880034668</v>
      </c>
      <c r="F440">
        <f t="shared" si="34"/>
        <v>-0.96314444400173338</v>
      </c>
      <c r="G440">
        <f t="shared" si="31"/>
        <v>-1</v>
      </c>
    </row>
    <row r="441" spans="2:7" x14ac:dyDescent="0.3">
      <c r="B441">
        <v>4.3100000000000005</v>
      </c>
      <c r="C441">
        <f t="shared" si="32"/>
        <v>-5.2252622282444622E-4</v>
      </c>
      <c r="D441">
        <f t="shared" si="33"/>
        <v>-1.8541510285909852E-2</v>
      </c>
      <c r="E441">
        <f t="shared" si="30"/>
        <v>2.0122526222824448</v>
      </c>
      <c r="F441">
        <f t="shared" si="34"/>
        <v>1.0061263111412224</v>
      </c>
      <c r="G441">
        <f t="shared" si="31"/>
        <v>1</v>
      </c>
    </row>
    <row r="442" spans="2:7" x14ac:dyDescent="0.3">
      <c r="B442">
        <v>4.32</v>
      </c>
      <c r="C442">
        <f t="shared" si="32"/>
        <v>-5.0671606345530486E-4</v>
      </c>
      <c r="D442">
        <f t="shared" si="33"/>
        <v>1.5810159369141659E-3</v>
      </c>
      <c r="E442">
        <f t="shared" si="30"/>
        <v>-1.9093283936544696</v>
      </c>
      <c r="F442">
        <f t="shared" si="34"/>
        <v>-0.9546641968272348</v>
      </c>
      <c r="G442">
        <f t="shared" si="31"/>
        <v>-1</v>
      </c>
    </row>
    <row r="443" spans="2:7" x14ac:dyDescent="0.3">
      <c r="B443">
        <v>4.33</v>
      </c>
      <c r="C443">
        <f t="shared" si="32"/>
        <v>-6.818387434516023E-4</v>
      </c>
      <c r="D443">
        <f t="shared" si="33"/>
        <v>-1.7512267999630123E-2</v>
      </c>
      <c r="E443">
        <f t="shared" si="30"/>
        <v>2.0281838743451606</v>
      </c>
      <c r="F443">
        <f t="shared" si="34"/>
        <v>1.0140919371725803</v>
      </c>
      <c r="G443">
        <f t="shared" si="31"/>
        <v>1</v>
      </c>
    </row>
    <row r="444" spans="2:7" x14ac:dyDescent="0.3">
      <c r="B444">
        <v>4.34</v>
      </c>
      <c r="C444">
        <f t="shared" si="32"/>
        <v>-6.541430360133924E-4</v>
      </c>
      <c r="D444">
        <f t="shared" si="33"/>
        <v>2.7695707438210489E-3</v>
      </c>
      <c r="E444">
        <f t="shared" si="30"/>
        <v>-1.8945856963986609</v>
      </c>
      <c r="F444">
        <f t="shared" si="34"/>
        <v>-0.94729284819933046</v>
      </c>
      <c r="G444">
        <f t="shared" si="31"/>
        <v>-1</v>
      </c>
    </row>
    <row r="445" spans="2:7" x14ac:dyDescent="0.3">
      <c r="B445">
        <v>4.3500000000000005</v>
      </c>
      <c r="C445">
        <f t="shared" si="32"/>
        <v>-8.1590589821507167E-4</v>
      </c>
      <c r="D445">
        <f t="shared" si="33"/>
        <v>-1.6176286220166838E-2</v>
      </c>
      <c r="E445">
        <f t="shared" si="30"/>
        <v>2.0415905898215074</v>
      </c>
      <c r="F445">
        <f t="shared" si="34"/>
        <v>1.0207952949107537</v>
      </c>
      <c r="G445">
        <f t="shared" si="31"/>
        <v>1</v>
      </c>
    </row>
    <row r="446" spans="2:7" x14ac:dyDescent="0.3">
      <c r="B446">
        <v>4.3600000000000003</v>
      </c>
      <c r="C446">
        <f t="shared" si="32"/>
        <v>-7.7350970143459457E-4</v>
      </c>
      <c r="D446">
        <f t="shared" si="33"/>
        <v>4.239619678047802E-3</v>
      </c>
      <c r="E446">
        <f t="shared" si="30"/>
        <v>-1.8826490298565408</v>
      </c>
      <c r="F446">
        <f t="shared" si="34"/>
        <v>-0.94132451492827041</v>
      </c>
      <c r="G446">
        <f t="shared" si="31"/>
        <v>-1</v>
      </c>
    </row>
    <row r="447" spans="2:7" x14ac:dyDescent="0.3">
      <c r="B447">
        <v>4.37</v>
      </c>
      <c r="C447">
        <f t="shared" si="32"/>
        <v>-9.1937840763976352E-4</v>
      </c>
      <c r="D447">
        <f t="shared" si="33"/>
        <v>-1.4586870620517205E-2</v>
      </c>
      <c r="E447">
        <f t="shared" si="30"/>
        <v>2.0519378407639763</v>
      </c>
      <c r="F447">
        <f t="shared" si="34"/>
        <v>1.0259689203819882</v>
      </c>
      <c r="G447">
        <f t="shared" si="31"/>
        <v>1</v>
      </c>
    </row>
    <row r="448" spans="2:7" x14ac:dyDescent="0.3">
      <c r="B448">
        <v>4.38</v>
      </c>
      <c r="C448">
        <f t="shared" si="32"/>
        <v>-8.6005332976854358E-4</v>
      </c>
      <c r="D448">
        <f t="shared" si="33"/>
        <v>5.932507787122121E-3</v>
      </c>
      <c r="E448">
        <f t="shared" si="30"/>
        <v>-1.8739946670231458</v>
      </c>
      <c r="F448">
        <f t="shared" si="34"/>
        <v>-0.93699733351157288</v>
      </c>
      <c r="G448">
        <f t="shared" si="31"/>
        <v>-1</v>
      </c>
    </row>
    <row r="449" spans="2:7" x14ac:dyDescent="0.3">
      <c r="B449">
        <v>4.3899999999999997</v>
      </c>
      <c r="C449">
        <f t="shared" si="32"/>
        <v>-9.8812771859963021E-4</v>
      </c>
      <c r="D449">
        <f t="shared" si="33"/>
        <v>-1.2807438883108938E-2</v>
      </c>
      <c r="E449">
        <f t="shared" si="30"/>
        <v>2.0588127718599631</v>
      </c>
      <c r="F449">
        <f t="shared" si="34"/>
        <v>1.0294063859299816</v>
      </c>
      <c r="G449">
        <f t="shared" si="31"/>
        <v>1</v>
      </c>
    </row>
    <row r="450" spans="2:7" x14ac:dyDescent="0.3">
      <c r="B450">
        <v>4.4000000000000004</v>
      </c>
      <c r="C450">
        <f t="shared" si="32"/>
        <v>-9.1032083024470409E-4</v>
      </c>
      <c r="D450">
        <f t="shared" si="33"/>
        <v>7.7806888354920827E-3</v>
      </c>
      <c r="E450">
        <f t="shared" si="30"/>
        <v>-1.8689679169755298</v>
      </c>
      <c r="F450">
        <f t="shared" si="34"/>
        <v>-0.93448395848776489</v>
      </c>
      <c r="G450">
        <f t="shared" si="31"/>
        <v>-1</v>
      </c>
    </row>
    <row r="451" spans="2:7" x14ac:dyDescent="0.3">
      <c r="B451">
        <v>4.41</v>
      </c>
      <c r="C451">
        <f t="shared" si="32"/>
        <v>-1.0194107335873299E-3</v>
      </c>
      <c r="D451">
        <f t="shared" si="33"/>
        <v>-1.0908990334262816E-2</v>
      </c>
      <c r="E451">
        <f t="shared" si="30"/>
        <v>2.0619410733587333</v>
      </c>
      <c r="F451">
        <f t="shared" si="34"/>
        <v>1.0309705366793667</v>
      </c>
      <c r="G451">
        <f t="shared" si="31"/>
        <v>1</v>
      </c>
    </row>
    <row r="452" spans="2:7" x14ac:dyDescent="0.3">
      <c r="B452">
        <v>4.42</v>
      </c>
      <c r="C452">
        <f t="shared" si="32"/>
        <v>-9.2230652959409114E-4</v>
      </c>
      <c r="D452">
        <f t="shared" si="33"/>
        <v>9.7104203993240781E-3</v>
      </c>
      <c r="E452">
        <f t="shared" si="30"/>
        <v>-1.8677693470405912</v>
      </c>
      <c r="F452">
        <f t="shared" si="34"/>
        <v>-0.93388467352029558</v>
      </c>
      <c r="G452">
        <f t="shared" si="31"/>
        <v>-1</v>
      </c>
    </row>
    <row r="453" spans="2:7" x14ac:dyDescent="0.3">
      <c r="B453">
        <v>4.43</v>
      </c>
      <c r="C453">
        <f t="shared" si="32"/>
        <v>-1.0119792603049036E-3</v>
      </c>
      <c r="D453">
        <f t="shared" si="33"/>
        <v>-8.9672730710814337E-3</v>
      </c>
      <c r="E453">
        <f t="shared" si="30"/>
        <v>2.0611979260304905</v>
      </c>
      <c r="F453">
        <f t="shared" si="34"/>
        <v>1.0305989630152452</v>
      </c>
      <c r="G453">
        <f t="shared" si="31"/>
        <v>1</v>
      </c>
    </row>
    <row r="454" spans="2:7" x14ac:dyDescent="0.3">
      <c r="B454">
        <v>4.4400000000000004</v>
      </c>
      <c r="C454">
        <f t="shared" si="32"/>
        <v>-8.9553219841264709E-4</v>
      </c>
      <c r="D454">
        <f t="shared" si="33"/>
        <v>1.1644706189224863E-2</v>
      </c>
      <c r="E454">
        <f t="shared" si="30"/>
        <v>-1.8704467801587354</v>
      </c>
      <c r="F454">
        <f t="shared" si="34"/>
        <v>-0.93522339007936772</v>
      </c>
      <c r="G454">
        <f t="shared" si="31"/>
        <v>-1</v>
      </c>
    </row>
    <row r="455" spans="2:7" x14ac:dyDescent="0.3">
      <c r="B455">
        <v>4.45</v>
      </c>
      <c r="C455">
        <f t="shared" si="32"/>
        <v>-9.6612981453626649E-4</v>
      </c>
      <c r="D455">
        <f t="shared" si="33"/>
        <v>-7.0597616123620928E-3</v>
      </c>
      <c r="E455">
        <f t="shared" si="30"/>
        <v>2.0566129814536267</v>
      </c>
      <c r="F455">
        <f t="shared" si="34"/>
        <v>1.0283064907268133</v>
      </c>
      <c r="G455">
        <f t="shared" si="31"/>
        <v>1</v>
      </c>
    </row>
    <row r="456" spans="2:7" x14ac:dyDescent="0.3">
      <c r="B456">
        <v>4.46</v>
      </c>
      <c r="C456">
        <f t="shared" si="32"/>
        <v>-8.31066132514532E-4</v>
      </c>
      <c r="D456">
        <f t="shared" si="33"/>
        <v>1.3506368202173737E-2</v>
      </c>
      <c r="E456">
        <f t="shared" si="30"/>
        <v>-1.8768933867485469</v>
      </c>
      <c r="F456">
        <f t="shared" si="34"/>
        <v>-0.93844669337427344</v>
      </c>
      <c r="G456">
        <f t="shared" si="31"/>
        <v>-1</v>
      </c>
    </row>
    <row r="457" spans="2:7" x14ac:dyDescent="0.3">
      <c r="B457">
        <v>4.47</v>
      </c>
      <c r="C457">
        <f t="shared" si="32"/>
        <v>-8.8369178916764414E-4</v>
      </c>
      <c r="D457">
        <f t="shared" si="33"/>
        <v>-5.2625656653113306E-3</v>
      </c>
      <c r="E457">
        <f t="shared" si="30"/>
        <v>2.0483691789167646</v>
      </c>
      <c r="F457">
        <f t="shared" si="34"/>
        <v>1.0241845894583823</v>
      </c>
      <c r="G457">
        <f t="shared" si="31"/>
        <v>1</v>
      </c>
    </row>
    <row r="458" spans="2:7" x14ac:dyDescent="0.3">
      <c r="B458">
        <v>4.4800000000000004</v>
      </c>
      <c r="C458">
        <f t="shared" si="32"/>
        <v>-7.3148052792905687E-4</v>
      </c>
      <c r="D458">
        <f t="shared" si="33"/>
        <v>1.52211261238577E-2</v>
      </c>
      <c r="E458">
        <f t="shared" si="30"/>
        <v>-1.8868519472070946</v>
      </c>
      <c r="F458">
        <f t="shared" si="34"/>
        <v>-0.9434259736035473</v>
      </c>
      <c r="G458">
        <f t="shared" si="31"/>
        <v>-1</v>
      </c>
    </row>
    <row r="459" spans="2:7" x14ac:dyDescent="0.3">
      <c r="B459">
        <v>4.49</v>
      </c>
      <c r="C459">
        <f t="shared" si="32"/>
        <v>-7.6795446141118449E-4</v>
      </c>
      <c r="D459">
        <f t="shared" si="33"/>
        <v>-3.6473933482128428E-3</v>
      </c>
      <c r="E459">
        <f t="shared" ref="E459:E510" si="35">-$C$2*C459+G459*($C$1*$C$3*$C$4)</f>
        <v>2.0367954461411188</v>
      </c>
      <c r="F459">
        <f t="shared" si="34"/>
        <v>1.0183977230705594</v>
      </c>
      <c r="G459">
        <f t="shared" ref="G459:G510" si="36">IF(D459 &gt; 0, -1, 1)</f>
        <v>1</v>
      </c>
    </row>
    <row r="460" spans="2:7" x14ac:dyDescent="0.3">
      <c r="B460">
        <v>4.5</v>
      </c>
      <c r="C460">
        <f t="shared" ref="C460:C510" si="37">C459+D460*(B460-B459)</f>
        <v>-6.0074885027920893E-4</v>
      </c>
      <c r="D460">
        <f t="shared" ref="D460:D510" si="38">D459+E459*(B460-B459)</f>
        <v>1.6720561113197911E-2</v>
      </c>
      <c r="E460">
        <f t="shared" si="35"/>
        <v>-1.8999251149720793</v>
      </c>
      <c r="F460">
        <f t="shared" ref="F460:F510" si="39">E460/$C$1</f>
        <v>-0.94996255748603964</v>
      </c>
      <c r="G460">
        <f t="shared" si="36"/>
        <v>-1</v>
      </c>
    </row>
    <row r="461" spans="2:7" x14ac:dyDescent="0.3">
      <c r="B461">
        <v>4.51</v>
      </c>
      <c r="C461">
        <f t="shared" si="37"/>
        <v>-6.2353575064443315E-4</v>
      </c>
      <c r="D461">
        <f t="shared" si="38"/>
        <v>-2.2786900365224759E-3</v>
      </c>
      <c r="E461">
        <f t="shared" si="35"/>
        <v>2.0223535750644435</v>
      </c>
      <c r="F461">
        <f t="shared" si="39"/>
        <v>1.0111767875322217</v>
      </c>
      <c r="G461">
        <f t="shared" si="36"/>
        <v>1</v>
      </c>
    </row>
    <row r="462" spans="2:7" x14ac:dyDescent="0.3">
      <c r="B462">
        <v>4.5200000000000005</v>
      </c>
      <c r="C462">
        <f t="shared" si="37"/>
        <v>-4.4408729350318781E-4</v>
      </c>
      <c r="D462">
        <f t="shared" si="38"/>
        <v>1.7944845714123324E-2</v>
      </c>
      <c r="E462">
        <f t="shared" si="35"/>
        <v>-1.9155912706496814</v>
      </c>
      <c r="F462">
        <f t="shared" si="39"/>
        <v>-0.95779563532484069</v>
      </c>
      <c r="G462">
        <f t="shared" si="36"/>
        <v>-1</v>
      </c>
    </row>
    <row r="463" spans="2:7" x14ac:dyDescent="0.3">
      <c r="B463">
        <v>4.53</v>
      </c>
      <c r="C463">
        <f t="shared" si="37"/>
        <v>-4.5619796342691836E-4</v>
      </c>
      <c r="D463">
        <f t="shared" si="38"/>
        <v>-1.2110669923730832E-3</v>
      </c>
      <c r="E463">
        <f t="shared" si="35"/>
        <v>2.0056197963426921</v>
      </c>
      <c r="F463">
        <f t="shared" si="39"/>
        <v>1.002809898171346</v>
      </c>
      <c r="G463">
        <f t="shared" si="36"/>
        <v>1</v>
      </c>
    </row>
    <row r="464" spans="2:7" x14ac:dyDescent="0.3">
      <c r="B464">
        <v>4.54</v>
      </c>
      <c r="C464">
        <f t="shared" si="37"/>
        <v>-2.6774665371638828E-4</v>
      </c>
      <c r="D464">
        <f t="shared" si="38"/>
        <v>1.8845130971053409E-2</v>
      </c>
      <c r="E464">
        <f t="shared" si="35"/>
        <v>-1.9332253346283614</v>
      </c>
      <c r="F464">
        <f t="shared" si="39"/>
        <v>-0.96661266731418072</v>
      </c>
      <c r="G464">
        <f t="shared" si="36"/>
        <v>-1</v>
      </c>
    </row>
    <row r="465" spans="2:7" x14ac:dyDescent="0.3">
      <c r="B465">
        <v>4.55</v>
      </c>
      <c r="C465">
        <f t="shared" si="37"/>
        <v>-2.726178774686861E-4</v>
      </c>
      <c r="D465">
        <f t="shared" si="38"/>
        <v>-4.8712237522979124E-4</v>
      </c>
      <c r="E465">
        <f t="shared" si="35"/>
        <v>1.9872617877468688</v>
      </c>
      <c r="F465">
        <f t="shared" si="39"/>
        <v>0.9936308938734344</v>
      </c>
      <c r="G465">
        <f t="shared" si="36"/>
        <v>1</v>
      </c>
    </row>
    <row r="466" spans="2:7" x14ac:dyDescent="0.3">
      <c r="B466">
        <v>4.5600000000000005</v>
      </c>
      <c r="C466">
        <f t="shared" si="37"/>
        <v>-7.8762922446270643E-5</v>
      </c>
      <c r="D466">
        <f t="shared" si="38"/>
        <v>1.9385495502240238E-2</v>
      </c>
      <c r="E466">
        <f t="shared" si="35"/>
        <v>-1.952123707755373</v>
      </c>
      <c r="F466">
        <f t="shared" si="39"/>
        <v>-0.97606185387768651</v>
      </c>
      <c r="G466">
        <f t="shared" si="36"/>
        <v>-1</v>
      </c>
    </row>
    <row r="467" spans="2:7" x14ac:dyDescent="0.3">
      <c r="B467">
        <v>4.57</v>
      </c>
      <c r="C467">
        <f t="shared" si="37"/>
        <v>-8.0120338199401385E-5</v>
      </c>
      <c r="D467">
        <f t="shared" si="38"/>
        <v>-1.3574157531307668E-4</v>
      </c>
      <c r="E467">
        <f t="shared" si="35"/>
        <v>1.9680120338199403</v>
      </c>
      <c r="F467">
        <f t="shared" si="39"/>
        <v>0.98400601690997014</v>
      </c>
      <c r="G467">
        <f t="shared" si="36"/>
        <v>1</v>
      </c>
    </row>
    <row r="468" spans="2:7" x14ac:dyDescent="0.3">
      <c r="B468">
        <v>4.58</v>
      </c>
      <c r="C468">
        <f t="shared" si="37"/>
        <v>1.153234494294535E-4</v>
      </c>
      <c r="D468">
        <f t="shared" si="38"/>
        <v>1.9544378762885905E-2</v>
      </c>
      <c r="E468">
        <f t="shared" si="35"/>
        <v>-1.9715323449429456</v>
      </c>
      <c r="F468">
        <f t="shared" si="39"/>
        <v>-0.9857661724714728</v>
      </c>
      <c r="G468">
        <f t="shared" si="36"/>
        <v>-1</v>
      </c>
    </row>
    <row r="469" spans="2:7" x14ac:dyDescent="0.3">
      <c r="B469">
        <v>4.59</v>
      </c>
      <c r="C469">
        <f t="shared" si="37"/>
        <v>1.1361400256402222E-4</v>
      </c>
      <c r="D469">
        <f t="shared" si="38"/>
        <v>-1.7094468654313064E-4</v>
      </c>
      <c r="E469">
        <f t="shared" si="35"/>
        <v>1.948638599743598</v>
      </c>
      <c r="F469">
        <f t="shared" si="39"/>
        <v>0.97431929987179899</v>
      </c>
      <c r="G469">
        <f t="shared" si="36"/>
        <v>1</v>
      </c>
    </row>
    <row r="470" spans="2:7" x14ac:dyDescent="0.3">
      <c r="B470">
        <v>4.6000000000000005</v>
      </c>
      <c r="C470">
        <f t="shared" si="37"/>
        <v>3.067684156729769E-4</v>
      </c>
      <c r="D470">
        <f t="shared" si="38"/>
        <v>1.9315441310894164E-2</v>
      </c>
      <c r="E470">
        <f t="shared" si="35"/>
        <v>-1.990676841567298</v>
      </c>
      <c r="F470">
        <f t="shared" si="39"/>
        <v>-0.99533842078364898</v>
      </c>
      <c r="G470">
        <f t="shared" si="36"/>
        <v>-1</v>
      </c>
    </row>
    <row r="471" spans="2:7" x14ac:dyDescent="0.3">
      <c r="B471">
        <v>4.6100000000000003</v>
      </c>
      <c r="C471">
        <f t="shared" si="37"/>
        <v>3.0085514462519311E-4</v>
      </c>
      <c r="D471">
        <f t="shared" si="38"/>
        <v>-5.9132710477838996E-4</v>
      </c>
      <c r="E471">
        <f t="shared" si="35"/>
        <v>1.9299144855374808</v>
      </c>
      <c r="F471">
        <f t="shared" si="39"/>
        <v>0.9649572427687404</v>
      </c>
      <c r="G471">
        <f t="shared" si="36"/>
        <v>1</v>
      </c>
    </row>
    <row r="472" spans="2:7" x14ac:dyDescent="0.3">
      <c r="B472">
        <v>4.62</v>
      </c>
      <c r="C472">
        <f t="shared" si="37"/>
        <v>4.8793332213114919E-4</v>
      </c>
      <c r="D472">
        <f t="shared" si="38"/>
        <v>1.8707817750596007E-2</v>
      </c>
      <c r="E472">
        <f t="shared" si="35"/>
        <v>-2.0087933322131151</v>
      </c>
      <c r="F472">
        <f t="shared" si="39"/>
        <v>-1.0043966661065575</v>
      </c>
      <c r="G472">
        <f t="shared" si="36"/>
        <v>-1</v>
      </c>
    </row>
    <row r="473" spans="2:7" x14ac:dyDescent="0.3">
      <c r="B473">
        <v>4.63</v>
      </c>
      <c r="C473">
        <f t="shared" si="37"/>
        <v>4.741321664158023E-4</v>
      </c>
      <c r="D473">
        <f t="shared" si="38"/>
        <v>-1.3801155715347166E-3</v>
      </c>
      <c r="E473">
        <f t="shared" si="35"/>
        <v>1.91258678335842</v>
      </c>
      <c r="F473">
        <f t="shared" si="39"/>
        <v>0.95629339167921001</v>
      </c>
      <c r="G473">
        <f t="shared" si="36"/>
        <v>1</v>
      </c>
    </row>
    <row r="474" spans="2:7" x14ac:dyDescent="0.3">
      <c r="B474">
        <v>4.6399999999999997</v>
      </c>
      <c r="C474">
        <f t="shared" si="37"/>
        <v>6.5158968903628934E-4</v>
      </c>
      <c r="D474">
        <f t="shared" si="38"/>
        <v>1.7745752262049077E-2</v>
      </c>
      <c r="E474">
        <f t="shared" si="35"/>
        <v>-2.0251589689036291</v>
      </c>
      <c r="F474">
        <f t="shared" si="39"/>
        <v>-1.0125794844518146</v>
      </c>
      <c r="G474">
        <f t="shared" si="36"/>
        <v>-1</v>
      </c>
    </row>
    <row r="475" spans="2:7" x14ac:dyDescent="0.3">
      <c r="B475">
        <v>4.6500000000000004</v>
      </c>
      <c r="C475">
        <f t="shared" si="37"/>
        <v>6.265313147664018E-4</v>
      </c>
      <c r="D475">
        <f t="shared" si="38"/>
        <v>-2.5058374269885803E-3</v>
      </c>
      <c r="E475">
        <f t="shared" si="35"/>
        <v>1.8973468685233601</v>
      </c>
      <c r="F475">
        <f t="shared" si="39"/>
        <v>0.94867343426168005</v>
      </c>
      <c r="G475">
        <f t="shared" si="36"/>
        <v>1</v>
      </c>
    </row>
    <row r="476" spans="2:7" x14ac:dyDescent="0.3">
      <c r="B476">
        <v>4.66</v>
      </c>
      <c r="C476">
        <f t="shared" si="37"/>
        <v>7.9120762734884447E-4</v>
      </c>
      <c r="D476">
        <f t="shared" si="38"/>
        <v>1.6467631258244617E-2</v>
      </c>
      <c r="E476">
        <f t="shared" si="35"/>
        <v>-2.0391207627348846</v>
      </c>
      <c r="F476">
        <f t="shared" si="39"/>
        <v>-1.0195603813674423</v>
      </c>
      <c r="G476">
        <f t="shared" si="36"/>
        <v>-1</v>
      </c>
    </row>
    <row r="477" spans="2:7" x14ac:dyDescent="0.3">
      <c r="B477">
        <v>4.67</v>
      </c>
      <c r="C477">
        <f t="shared" si="37"/>
        <v>7.5197186365780731E-4</v>
      </c>
      <c r="D477">
        <f t="shared" si="38"/>
        <v>-3.9235763691037942E-3</v>
      </c>
      <c r="E477">
        <f t="shared" si="35"/>
        <v>1.8848028136342194</v>
      </c>
      <c r="F477">
        <f t="shared" si="39"/>
        <v>0.94240140681710971</v>
      </c>
      <c r="G477">
        <f t="shared" si="36"/>
        <v>1</v>
      </c>
    </row>
    <row r="478" spans="2:7" x14ac:dyDescent="0.3">
      <c r="B478">
        <v>4.68</v>
      </c>
      <c r="C478">
        <f t="shared" si="37"/>
        <v>9.0121638133018405E-4</v>
      </c>
      <c r="D478">
        <f t="shared" si="38"/>
        <v>1.4924451767237997E-2</v>
      </c>
      <c r="E478">
        <f t="shared" si="35"/>
        <v>-2.0501216381330187</v>
      </c>
      <c r="F478">
        <f t="shared" si="39"/>
        <v>-1.0250608190665094</v>
      </c>
      <c r="G478">
        <f t="shared" si="36"/>
        <v>-1</v>
      </c>
    </row>
    <row r="479" spans="2:7" x14ac:dyDescent="0.3">
      <c r="B479">
        <v>4.6900000000000004</v>
      </c>
      <c r="C479">
        <f t="shared" si="37"/>
        <v>8.4544873518924461E-4</v>
      </c>
      <c r="D479">
        <f t="shared" si="38"/>
        <v>-5.5767646140935725E-3</v>
      </c>
      <c r="E479">
        <f t="shared" si="35"/>
        <v>1.8754551264810757</v>
      </c>
      <c r="F479">
        <f t="shared" si="39"/>
        <v>0.93772756324053785</v>
      </c>
      <c r="G479">
        <f t="shared" si="36"/>
        <v>1</v>
      </c>
    </row>
    <row r="480" spans="2:7" x14ac:dyDescent="0.3">
      <c r="B480">
        <v>4.7</v>
      </c>
      <c r="C480">
        <f t="shared" si="37"/>
        <v>9.7722660169640959E-4</v>
      </c>
      <c r="D480">
        <f t="shared" si="38"/>
        <v>1.3177786650716786E-2</v>
      </c>
      <c r="E480">
        <f t="shared" si="35"/>
        <v>-2.0577226601696412</v>
      </c>
      <c r="F480">
        <f t="shared" si="39"/>
        <v>-1.0288613300848206</v>
      </c>
      <c r="G480">
        <f t="shared" si="36"/>
        <v>-1</v>
      </c>
    </row>
    <row r="481" spans="2:7" x14ac:dyDescent="0.3">
      <c r="B481">
        <v>4.71</v>
      </c>
      <c r="C481">
        <f t="shared" si="37"/>
        <v>9.0323220218661924E-4</v>
      </c>
      <c r="D481">
        <f t="shared" si="38"/>
        <v>-7.3994399509791885E-3</v>
      </c>
      <c r="E481">
        <f t="shared" si="35"/>
        <v>1.8696767797813383</v>
      </c>
      <c r="F481">
        <f t="shared" si="39"/>
        <v>0.93483838989066914</v>
      </c>
      <c r="G481">
        <f t="shared" si="36"/>
        <v>1</v>
      </c>
    </row>
    <row r="482" spans="2:7" x14ac:dyDescent="0.3">
      <c r="B482">
        <v>4.72</v>
      </c>
      <c r="C482">
        <f t="shared" si="37"/>
        <v>1.0162054806549547E-3</v>
      </c>
      <c r="D482">
        <f t="shared" si="38"/>
        <v>1.1297327846833797E-2</v>
      </c>
      <c r="E482">
        <f t="shared" si="35"/>
        <v>-2.0616205480654957</v>
      </c>
      <c r="F482">
        <f t="shared" si="39"/>
        <v>-1.0308102740327478</v>
      </c>
      <c r="G482">
        <f t="shared" si="36"/>
        <v>-1</v>
      </c>
    </row>
    <row r="483" spans="2:7" x14ac:dyDescent="0.3">
      <c r="B483">
        <v>4.7300000000000004</v>
      </c>
      <c r="C483">
        <f t="shared" si="37"/>
        <v>9.2301670431672292E-4</v>
      </c>
      <c r="D483">
        <f t="shared" si="38"/>
        <v>-9.3188776338225497E-3</v>
      </c>
      <c r="E483">
        <f t="shared" si="35"/>
        <v>1.8676983295683278</v>
      </c>
      <c r="F483">
        <f t="shared" si="39"/>
        <v>0.93384916478416391</v>
      </c>
      <c r="G483">
        <f t="shared" si="36"/>
        <v>1</v>
      </c>
    </row>
    <row r="484" spans="2:7" x14ac:dyDescent="0.3">
      <c r="B484">
        <v>4.74</v>
      </c>
      <c r="C484">
        <f t="shared" si="37"/>
        <v>1.0165977609353242E-3</v>
      </c>
      <c r="D484">
        <f t="shared" si="38"/>
        <v>9.3581056618603289E-3</v>
      </c>
      <c r="E484">
        <f t="shared" si="35"/>
        <v>-2.0616597760935327</v>
      </c>
      <c r="F484">
        <f t="shared" si="39"/>
        <v>-1.0308298880467663</v>
      </c>
      <c r="G484">
        <f t="shared" si="36"/>
        <v>-1</v>
      </c>
    </row>
    <row r="485" spans="2:7" x14ac:dyDescent="0.3">
      <c r="B485">
        <v>4.75</v>
      </c>
      <c r="C485">
        <f t="shared" si="37"/>
        <v>9.0401283994458106E-4</v>
      </c>
      <c r="D485">
        <f t="shared" si="38"/>
        <v>-1.1258492099074559E-2</v>
      </c>
      <c r="E485">
        <f t="shared" si="35"/>
        <v>1.8695987160055421</v>
      </c>
      <c r="F485">
        <f t="shared" si="39"/>
        <v>0.93479935800277103</v>
      </c>
      <c r="G485">
        <f t="shared" si="36"/>
        <v>1</v>
      </c>
    </row>
    <row r="486" spans="2:7" x14ac:dyDescent="0.3">
      <c r="B486">
        <v>4.76</v>
      </c>
      <c r="C486">
        <f t="shared" si="37"/>
        <v>9.7838779055438416E-4</v>
      </c>
      <c r="D486">
        <f t="shared" si="38"/>
        <v>7.4374950609804626E-3</v>
      </c>
      <c r="E486">
        <f t="shared" si="35"/>
        <v>-2.0578387790554387</v>
      </c>
      <c r="F486">
        <f t="shared" si="39"/>
        <v>-1.0289193895277193</v>
      </c>
      <c r="G486">
        <f t="shared" si="36"/>
        <v>-1</v>
      </c>
    </row>
    <row r="487" spans="2:7" x14ac:dyDescent="0.3">
      <c r="B487">
        <v>4.7700000000000005</v>
      </c>
      <c r="C487">
        <f t="shared" si="37"/>
        <v>8.469788632586221E-4</v>
      </c>
      <c r="D487">
        <f t="shared" si="38"/>
        <v>-1.3140892729575315E-2</v>
      </c>
      <c r="E487">
        <f t="shared" si="35"/>
        <v>1.8753021136741379</v>
      </c>
      <c r="F487">
        <f t="shared" si="39"/>
        <v>0.93765105683706895</v>
      </c>
      <c r="G487">
        <f t="shared" si="36"/>
        <v>1</v>
      </c>
    </row>
    <row r="488" spans="2:7" x14ac:dyDescent="0.3">
      <c r="B488">
        <v>4.78</v>
      </c>
      <c r="C488">
        <f t="shared" si="37"/>
        <v>9.0310014733027753E-4</v>
      </c>
      <c r="D488">
        <f t="shared" si="38"/>
        <v>5.6121284071656632E-3</v>
      </c>
      <c r="E488">
        <f t="shared" si="35"/>
        <v>-2.0503100147330278</v>
      </c>
      <c r="F488">
        <f t="shared" si="39"/>
        <v>-1.0251550073665139</v>
      </c>
      <c r="G488">
        <f t="shared" si="36"/>
        <v>-1</v>
      </c>
    </row>
    <row r="489" spans="2:7" x14ac:dyDescent="0.3">
      <c r="B489">
        <v>4.79</v>
      </c>
      <c r="C489">
        <f t="shared" si="37"/>
        <v>7.5419042992863898E-4</v>
      </c>
      <c r="D489">
        <f t="shared" si="38"/>
        <v>-1.4890971740164176E-2</v>
      </c>
      <c r="E489">
        <f t="shared" si="35"/>
        <v>1.8845809570071363</v>
      </c>
      <c r="F489">
        <f t="shared" si="39"/>
        <v>0.94229047850356817</v>
      </c>
      <c r="G489">
        <f t="shared" si="36"/>
        <v>1</v>
      </c>
    </row>
    <row r="490" spans="2:7" x14ac:dyDescent="0.3">
      <c r="B490">
        <v>4.8</v>
      </c>
      <c r="C490">
        <f t="shared" si="37"/>
        <v>7.93738808227706E-4</v>
      </c>
      <c r="D490">
        <f t="shared" si="38"/>
        <v>3.9548378299067849E-3</v>
      </c>
      <c r="E490">
        <f t="shared" si="35"/>
        <v>-2.0393738808227706</v>
      </c>
      <c r="F490">
        <f t="shared" si="39"/>
        <v>-1.0196869404113853</v>
      </c>
      <c r="G490">
        <f t="shared" si="36"/>
        <v>-1</v>
      </c>
    </row>
    <row r="491" spans="2:7" x14ac:dyDescent="0.3">
      <c r="B491">
        <v>4.8100000000000005</v>
      </c>
      <c r="C491">
        <f t="shared" si="37"/>
        <v>6.2934979844447196E-4</v>
      </c>
      <c r="D491">
        <f t="shared" si="38"/>
        <v>-1.6438900978322298E-2</v>
      </c>
      <c r="E491">
        <f t="shared" si="35"/>
        <v>1.897065020155553</v>
      </c>
      <c r="F491">
        <f t="shared" si="39"/>
        <v>0.9485325100777765</v>
      </c>
      <c r="G491">
        <f t="shared" si="36"/>
        <v>1</v>
      </c>
    </row>
    <row r="492" spans="2:7" x14ac:dyDescent="0.3">
      <c r="B492">
        <v>4.82</v>
      </c>
      <c r="C492">
        <f t="shared" si="37"/>
        <v>6.5466729067679974E-4</v>
      </c>
      <c r="D492">
        <f t="shared" si="38"/>
        <v>2.5317492232328279E-3</v>
      </c>
      <c r="E492">
        <f t="shared" si="35"/>
        <v>-2.0254667290676802</v>
      </c>
      <c r="F492">
        <f t="shared" si="39"/>
        <v>-1.0127333645338401</v>
      </c>
      <c r="G492">
        <f t="shared" si="36"/>
        <v>-1</v>
      </c>
    </row>
    <row r="493" spans="2:7" x14ac:dyDescent="0.3">
      <c r="B493">
        <v>4.83</v>
      </c>
      <c r="C493">
        <f t="shared" si="37"/>
        <v>4.7743811000236811E-4</v>
      </c>
      <c r="D493">
        <f t="shared" si="38"/>
        <v>-1.7722918067443541E-2</v>
      </c>
      <c r="E493">
        <f t="shared" si="35"/>
        <v>1.9122561889997634</v>
      </c>
      <c r="F493">
        <f t="shared" si="39"/>
        <v>0.95612809449988168</v>
      </c>
      <c r="G493">
        <f t="shared" si="36"/>
        <v>1</v>
      </c>
    </row>
    <row r="494" spans="2:7" x14ac:dyDescent="0.3">
      <c r="B494">
        <v>4.84</v>
      </c>
      <c r="C494">
        <f t="shared" si="37"/>
        <v>4.9143454822790471E-4</v>
      </c>
      <c r="D494">
        <f t="shared" si="38"/>
        <v>1.3996438225536839E-3</v>
      </c>
      <c r="E494">
        <f t="shared" si="35"/>
        <v>-2.0091434548227904</v>
      </c>
      <c r="F494">
        <f t="shared" si="39"/>
        <v>-1.0045717274113952</v>
      </c>
      <c r="G494">
        <f t="shared" si="36"/>
        <v>-1</v>
      </c>
    </row>
    <row r="495" spans="2:7" x14ac:dyDescent="0.3">
      <c r="B495">
        <v>4.8500000000000005</v>
      </c>
      <c r="C495">
        <f t="shared" si="37"/>
        <v>3.0451664097113631E-4</v>
      </c>
      <c r="D495">
        <f t="shared" si="38"/>
        <v>-1.8691790725675575E-2</v>
      </c>
      <c r="E495">
        <f t="shared" si="35"/>
        <v>1.9295483359028867</v>
      </c>
      <c r="F495">
        <f t="shared" si="39"/>
        <v>0.96477416795144333</v>
      </c>
      <c r="G495">
        <f t="shared" si="36"/>
        <v>1</v>
      </c>
    </row>
    <row r="496" spans="2:7" x14ac:dyDescent="0.3">
      <c r="B496">
        <v>4.8600000000000003</v>
      </c>
      <c r="C496">
        <f t="shared" si="37"/>
        <v>3.1055356730466498E-4</v>
      </c>
      <c r="D496">
        <f t="shared" si="38"/>
        <v>6.0369263335287998E-4</v>
      </c>
      <c r="E496">
        <f t="shared" si="35"/>
        <v>-1.9910553567304667</v>
      </c>
      <c r="F496">
        <f t="shared" si="39"/>
        <v>-0.99552767836523337</v>
      </c>
      <c r="G496">
        <f t="shared" si="36"/>
        <v>-1</v>
      </c>
    </row>
    <row r="497" spans="2:7" x14ac:dyDescent="0.3">
      <c r="B497">
        <v>4.87</v>
      </c>
      <c r="C497">
        <f t="shared" si="37"/>
        <v>1.1748495796515547E-4</v>
      </c>
      <c r="D497">
        <f t="shared" si="38"/>
        <v>-1.9306860933951363E-2</v>
      </c>
      <c r="E497">
        <f t="shared" si="35"/>
        <v>1.9482515042034847</v>
      </c>
      <c r="F497">
        <f t="shared" si="39"/>
        <v>0.97412575210174235</v>
      </c>
      <c r="G497">
        <f t="shared" si="36"/>
        <v>1</v>
      </c>
    </row>
    <row r="498" spans="2:7" x14ac:dyDescent="0.3">
      <c r="B498">
        <v>4.88</v>
      </c>
      <c r="C498">
        <f t="shared" si="37"/>
        <v>1.1924149904598611E-4</v>
      </c>
      <c r="D498">
        <f t="shared" si="38"/>
        <v>1.7565410808306758E-4</v>
      </c>
      <c r="E498">
        <f t="shared" si="35"/>
        <v>-1.9719241499045987</v>
      </c>
      <c r="F498">
        <f t="shared" si="39"/>
        <v>-0.98596207495229937</v>
      </c>
      <c r="G498">
        <f t="shared" si="36"/>
        <v>-1</v>
      </c>
    </row>
    <row r="499" spans="2:7" x14ac:dyDescent="0.3">
      <c r="B499">
        <v>4.8899999999999997</v>
      </c>
      <c r="C499">
        <f t="shared" si="37"/>
        <v>-7.6194374863634704E-5</v>
      </c>
      <c r="D499">
        <f t="shared" si="38"/>
        <v>-1.95435873909625E-2</v>
      </c>
      <c r="E499">
        <f t="shared" si="35"/>
        <v>1.9676194374863636</v>
      </c>
      <c r="F499">
        <f t="shared" si="39"/>
        <v>0.98380971874318179</v>
      </c>
      <c r="G499">
        <f t="shared" si="36"/>
        <v>1</v>
      </c>
    </row>
    <row r="500" spans="2:7" x14ac:dyDescent="0.3">
      <c r="B500">
        <v>4.9000000000000004</v>
      </c>
      <c r="C500">
        <f t="shared" si="37"/>
        <v>-7.4868305024609983E-5</v>
      </c>
      <c r="D500">
        <f t="shared" si="38"/>
        <v>1.3260698390246337E-4</v>
      </c>
      <c r="E500">
        <f t="shared" si="35"/>
        <v>-1.9525131694975393</v>
      </c>
      <c r="F500">
        <f t="shared" si="39"/>
        <v>-0.97625658474876964</v>
      </c>
      <c r="G500">
        <f t="shared" si="36"/>
        <v>-1</v>
      </c>
    </row>
    <row r="501" spans="2:7" x14ac:dyDescent="0.3">
      <c r="B501">
        <v>4.91</v>
      </c>
      <c r="C501">
        <f t="shared" si="37"/>
        <v>-2.6879355213533097E-4</v>
      </c>
      <c r="D501">
        <f t="shared" si="38"/>
        <v>-1.9392524711072515E-2</v>
      </c>
      <c r="E501">
        <f t="shared" si="35"/>
        <v>1.9868793552135333</v>
      </c>
      <c r="F501">
        <f t="shared" si="39"/>
        <v>0.99343967760676666</v>
      </c>
      <c r="G501">
        <f t="shared" si="36"/>
        <v>1</v>
      </c>
    </row>
    <row r="502" spans="2:7" x14ac:dyDescent="0.3">
      <c r="B502">
        <v>4.92</v>
      </c>
      <c r="C502">
        <f t="shared" si="37"/>
        <v>-2.640308637247071E-4</v>
      </c>
      <c r="D502">
        <f t="shared" si="38"/>
        <v>4.7626884106239525E-4</v>
      </c>
      <c r="E502">
        <f t="shared" si="35"/>
        <v>-1.9335969136275295</v>
      </c>
      <c r="F502">
        <f t="shared" si="39"/>
        <v>-0.96679845681376475</v>
      </c>
      <c r="G502">
        <f t="shared" si="36"/>
        <v>-1</v>
      </c>
    </row>
    <row r="503" spans="2:7" x14ac:dyDescent="0.3">
      <c r="B503">
        <v>4.93</v>
      </c>
      <c r="C503">
        <f t="shared" si="37"/>
        <v>-4.5262786667682795E-4</v>
      </c>
      <c r="D503">
        <f t="shared" si="38"/>
        <v>-1.8859700295212486E-2</v>
      </c>
      <c r="E503">
        <f t="shared" si="35"/>
        <v>2.0052627866676831</v>
      </c>
      <c r="F503">
        <f t="shared" si="39"/>
        <v>1.0026313933338415</v>
      </c>
      <c r="G503">
        <f t="shared" si="36"/>
        <v>1</v>
      </c>
    </row>
    <row r="504" spans="2:7" x14ac:dyDescent="0.3">
      <c r="B504">
        <v>4.9400000000000004</v>
      </c>
      <c r="C504">
        <f t="shared" si="37"/>
        <v>-4.4069859096217015E-4</v>
      </c>
      <c r="D504">
        <f t="shared" si="38"/>
        <v>1.1929275714656976E-3</v>
      </c>
      <c r="E504">
        <f t="shared" si="35"/>
        <v>-1.9159301409037832</v>
      </c>
      <c r="F504">
        <f t="shared" si="39"/>
        <v>-0.95796507045189161</v>
      </c>
      <c r="G504">
        <f t="shared" si="36"/>
        <v>-1</v>
      </c>
    </row>
    <row r="505" spans="2:7" x14ac:dyDescent="0.3">
      <c r="B505">
        <v>4.95</v>
      </c>
      <c r="C505">
        <f t="shared" si="37"/>
        <v>-6.2036232933788352E-4</v>
      </c>
      <c r="D505">
        <f t="shared" si="38"/>
        <v>-1.7966373837571725E-2</v>
      </c>
      <c r="E505">
        <f t="shared" si="35"/>
        <v>2.0220362329337886</v>
      </c>
      <c r="F505">
        <f t="shared" si="39"/>
        <v>1.0110181164668943</v>
      </c>
      <c r="G505">
        <f t="shared" si="36"/>
        <v>1</v>
      </c>
    </row>
    <row r="506" spans="2:7" x14ac:dyDescent="0.3">
      <c r="B506">
        <v>4.96</v>
      </c>
      <c r="C506">
        <f t="shared" si="37"/>
        <v>-5.9782244442022666E-4</v>
      </c>
      <c r="D506">
        <f t="shared" si="38"/>
        <v>2.2539884917657307E-3</v>
      </c>
      <c r="E506">
        <f t="shared" si="35"/>
        <v>-1.9002177555579776</v>
      </c>
      <c r="F506">
        <f t="shared" si="39"/>
        <v>-0.95010887777898878</v>
      </c>
      <c r="G506">
        <f t="shared" si="36"/>
        <v>-1</v>
      </c>
    </row>
    <row r="507" spans="2:7" x14ac:dyDescent="0.3">
      <c r="B507">
        <v>4.97</v>
      </c>
      <c r="C507">
        <f t="shared" si="37"/>
        <v>-7.6530433505835949E-4</v>
      </c>
      <c r="D507">
        <f t="shared" si="38"/>
        <v>-1.6748189063813639E-2</v>
      </c>
      <c r="E507">
        <f t="shared" si="35"/>
        <v>2.0365304335058361</v>
      </c>
      <c r="F507">
        <f t="shared" si="39"/>
        <v>1.018265216752918</v>
      </c>
      <c r="G507">
        <f t="shared" si="36"/>
        <v>1</v>
      </c>
    </row>
    <row r="508" spans="2:7" x14ac:dyDescent="0.3">
      <c r="B508">
        <v>4.9800000000000004</v>
      </c>
      <c r="C508">
        <f t="shared" si="37"/>
        <v>-7.2913318234589606E-4</v>
      </c>
      <c r="D508">
        <f t="shared" si="38"/>
        <v>3.6171152712460956E-3</v>
      </c>
      <c r="E508">
        <f t="shared" si="35"/>
        <v>-1.8870866817654106</v>
      </c>
      <c r="F508">
        <f t="shared" si="39"/>
        <v>-0.94354334088270531</v>
      </c>
      <c r="G508">
        <f t="shared" si="36"/>
        <v>-1</v>
      </c>
    </row>
    <row r="509" spans="2:7" x14ac:dyDescent="0.3">
      <c r="B509">
        <v>4.99</v>
      </c>
      <c r="C509">
        <f t="shared" si="37"/>
        <v>-8.8167069780996886E-4</v>
      </c>
      <c r="D509">
        <f t="shared" si="38"/>
        <v>-1.525375154640761E-2</v>
      </c>
      <c r="E509">
        <f t="shared" si="35"/>
        <v>2.0481670697809973</v>
      </c>
      <c r="F509">
        <f t="shared" si="39"/>
        <v>1.0240835348904986</v>
      </c>
      <c r="G509">
        <f t="shared" si="36"/>
        <v>1</v>
      </c>
    </row>
    <row r="510" spans="2:7" x14ac:dyDescent="0.3">
      <c r="B510">
        <v>5</v>
      </c>
      <c r="C510">
        <f t="shared" si="37"/>
        <v>-8.2939150629595076E-4</v>
      </c>
      <c r="D510">
        <f t="shared" si="38"/>
        <v>5.2279191514019267E-3</v>
      </c>
      <c r="E510">
        <f t="shared" si="35"/>
        <v>-1.8770608493704051</v>
      </c>
      <c r="F510">
        <f t="shared" si="39"/>
        <v>-0.93853042468520254</v>
      </c>
      <c r="G510">
        <f t="shared" si="36"/>
        <v>-1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zoomScale="70" zoomScaleNormal="70" workbookViewId="0">
      <selection activeCell="Q7" sqref="Q7"/>
    </sheetView>
  </sheetViews>
  <sheetFormatPr defaultRowHeight="16.5" x14ac:dyDescent="0.3"/>
  <cols>
    <col min="1" max="1" width="11.75" customWidth="1"/>
    <col min="2" max="2" width="14.125" customWidth="1"/>
    <col min="6" max="6" width="9.75" customWidth="1"/>
    <col min="7" max="7" width="10.25" customWidth="1"/>
  </cols>
  <sheetData>
    <row r="1" spans="1:16" x14ac:dyDescent="0.3">
      <c r="B1" t="s">
        <v>3</v>
      </c>
      <c r="C1">
        <v>2</v>
      </c>
      <c r="D1" t="s">
        <v>4</v>
      </c>
      <c r="E1" s="1"/>
      <c r="F1" t="s">
        <v>19</v>
      </c>
      <c r="G1" s="4">
        <f>SQRT(C2/C1)</f>
        <v>7.0710678118654755</v>
      </c>
    </row>
    <row r="2" spans="1:16" x14ac:dyDescent="0.3">
      <c r="B2" t="s">
        <v>5</v>
      </c>
      <c r="C2">
        <v>100</v>
      </c>
      <c r="D2" t="s">
        <v>35</v>
      </c>
      <c r="F2" t="s">
        <v>34</v>
      </c>
      <c r="G2">
        <f>2*PI()*(0.5*C1/C2)^0.5</f>
        <v>0.62831853071795862</v>
      </c>
    </row>
    <row r="3" spans="1:16" x14ac:dyDescent="0.3">
      <c r="B3" s="3" t="s">
        <v>33</v>
      </c>
      <c r="C3">
        <v>0.1</v>
      </c>
      <c r="D3" t="s">
        <v>3</v>
      </c>
    </row>
    <row r="4" spans="1:16" x14ac:dyDescent="0.3">
      <c r="B4" s="3" t="s">
        <v>9</v>
      </c>
      <c r="C4">
        <v>0</v>
      </c>
      <c r="D4" t="s">
        <v>32</v>
      </c>
    </row>
    <row r="5" spans="1:16" x14ac:dyDescent="0.3">
      <c r="B5" t="s">
        <v>8</v>
      </c>
      <c r="C5" t="s">
        <v>31</v>
      </c>
    </row>
    <row r="6" spans="1:16" x14ac:dyDescent="0.3">
      <c r="A6" s="2"/>
    </row>
    <row r="7" spans="1:16" x14ac:dyDescent="0.3">
      <c r="B7" t="s">
        <v>0</v>
      </c>
      <c r="C7" t="s">
        <v>30</v>
      </c>
      <c r="D7" t="s">
        <v>29</v>
      </c>
      <c r="E7" t="s">
        <v>28</v>
      </c>
      <c r="F7" t="s">
        <v>27</v>
      </c>
      <c r="G7" t="s">
        <v>26</v>
      </c>
      <c r="H7" t="s">
        <v>40</v>
      </c>
      <c r="I7" t="s">
        <v>41</v>
      </c>
      <c r="J7" t="s">
        <v>48</v>
      </c>
      <c r="K7" t="s">
        <v>49</v>
      </c>
      <c r="L7" t="s">
        <v>50</v>
      </c>
      <c r="M7" t="s">
        <v>2</v>
      </c>
      <c r="N7" t="s">
        <v>51</v>
      </c>
      <c r="O7" t="s">
        <v>52</v>
      </c>
      <c r="P7" t="s">
        <v>53</v>
      </c>
    </row>
    <row r="8" spans="1:16" x14ac:dyDescent="0.3">
      <c r="A8" t="s">
        <v>12</v>
      </c>
      <c r="B8">
        <v>0</v>
      </c>
      <c r="C8">
        <f>-C3/2</f>
        <v>-0.05</v>
      </c>
      <c r="D8">
        <f>C4</f>
        <v>0</v>
      </c>
      <c r="E8">
        <f>C3/2</f>
        <v>0.05</v>
      </c>
      <c r="F8">
        <f>C4</f>
        <v>0</v>
      </c>
      <c r="G8" s="5">
        <f>E8-C8</f>
        <v>0.1</v>
      </c>
      <c r="H8" s="5">
        <f>G8*$C$2</f>
        <v>10</v>
      </c>
      <c r="I8" s="5">
        <f>H8/$C$1</f>
        <v>5</v>
      </c>
      <c r="J8" s="5">
        <f>-H8</f>
        <v>-10</v>
      </c>
      <c r="K8" s="5">
        <f>-I8</f>
        <v>-5</v>
      </c>
      <c r="L8">
        <f>$C$3*COS($G$1*B8)</f>
        <v>0.1</v>
      </c>
      <c r="M8">
        <f>-$C$3*$G$1*SIN($G$1*B8)</f>
        <v>0</v>
      </c>
      <c r="N8">
        <f>L8^2*$C$2*(1/2)</f>
        <v>0.50000000000000011</v>
      </c>
      <c r="O8">
        <f>M8^2*$C$1*(1/2)</f>
        <v>0</v>
      </c>
      <c r="P8">
        <f>N8+O8</f>
        <v>0.50000000000000011</v>
      </c>
    </row>
    <row r="9" spans="1:16" x14ac:dyDescent="0.3">
      <c r="B9">
        <v>0.01</v>
      </c>
      <c r="C9">
        <f>C8+D9*(B9-B8)</f>
        <v>-4.9000000000000002E-2</v>
      </c>
      <c r="D9">
        <f>D8+H8*(B9-B8)</f>
        <v>0.1</v>
      </c>
      <c r="E9">
        <f>E8+F9*(B9-B8)</f>
        <v>4.9000000000000002E-2</v>
      </c>
      <c r="F9">
        <f>F8+J8*(B9-B8)</f>
        <v>-0.1</v>
      </c>
      <c r="G9" s="5">
        <f>E9-C9</f>
        <v>9.8000000000000004E-2</v>
      </c>
      <c r="H9" s="5">
        <f t="shared" ref="H9:H72" si="0">G9*$C$2</f>
        <v>9.8000000000000007</v>
      </c>
      <c r="I9" s="5">
        <f>H9/$C$1</f>
        <v>4.9000000000000004</v>
      </c>
      <c r="J9" s="5">
        <f>-H9</f>
        <v>-9.8000000000000007</v>
      </c>
      <c r="K9" s="5">
        <f>-I9</f>
        <v>-4.9000000000000004</v>
      </c>
      <c r="L9">
        <f t="shared" ref="L9:L72" si="1">$C$3*COS($G$1*B9)</f>
        <v>9.9750104149307114E-2</v>
      </c>
      <c r="M9">
        <f t="shared" ref="M9:M72" si="2">-$C$3*$G$1*SIN($G$1*B9)</f>
        <v>-4.9958343748760008E-2</v>
      </c>
      <c r="N9">
        <f t="shared" ref="N9:N72" si="3">L9^2*$C$2*(1/2)</f>
        <v>0.49750416388988083</v>
      </c>
      <c r="O9">
        <f t="shared" ref="O9:O72" si="4">M9^2*$C$1*(1/2)</f>
        <v>2.4958361101192683E-3</v>
      </c>
      <c r="P9">
        <f t="shared" ref="P9:P72" si="5">N9+O9</f>
        <v>0.50000000000000011</v>
      </c>
    </row>
    <row r="10" spans="1:16" x14ac:dyDescent="0.3">
      <c r="B10">
        <v>0.02</v>
      </c>
      <c r="C10">
        <f t="shared" ref="C10:C73" si="6">C9+D10*(B10-B9)</f>
        <v>-4.7019999999999999E-2</v>
      </c>
      <c r="D10">
        <f t="shared" ref="D10:D73" si="7">D9+H9*(B10-B9)</f>
        <v>0.19800000000000001</v>
      </c>
      <c r="E10">
        <f t="shared" ref="E10:E73" si="8">E9+F10*(B10-B9)</f>
        <v>4.7019999999999999E-2</v>
      </c>
      <c r="F10">
        <f t="shared" ref="F10:F73" si="9">F9+J9*(B10-B9)</f>
        <v>-0.19800000000000001</v>
      </c>
      <c r="G10" s="5">
        <f t="shared" ref="G10:G73" si="10">E10-C10</f>
        <v>9.4039999999999999E-2</v>
      </c>
      <c r="H10" s="5">
        <f t="shared" si="0"/>
        <v>9.4039999999999999</v>
      </c>
      <c r="I10" s="5">
        <f t="shared" ref="I10:I73" si="11">H10/$C$1</f>
        <v>4.702</v>
      </c>
      <c r="J10" s="5">
        <f t="shared" ref="J10:J73" si="12">-H10</f>
        <v>-9.4039999999999999</v>
      </c>
      <c r="K10" s="5">
        <f t="shared" ref="K10:K73" si="13">-I10</f>
        <v>-4.702</v>
      </c>
      <c r="L10">
        <f t="shared" si="1"/>
        <v>9.9001665555952301E-2</v>
      </c>
      <c r="M10">
        <f t="shared" si="2"/>
        <v>-9.9666999841313927E-2</v>
      </c>
      <c r="N10">
        <f t="shared" si="3"/>
        <v>0.49006648914263162</v>
      </c>
      <c r="O10">
        <f t="shared" si="4"/>
        <v>9.9335108573684709E-3</v>
      </c>
      <c r="P10">
        <f t="shared" si="5"/>
        <v>0.50000000000000011</v>
      </c>
    </row>
    <row r="11" spans="1:16" x14ac:dyDescent="0.3">
      <c r="B11">
        <v>0.03</v>
      </c>
      <c r="C11">
        <f t="shared" si="6"/>
        <v>-4.4099600000000003E-2</v>
      </c>
      <c r="D11">
        <f t="shared" si="7"/>
        <v>0.29203999999999997</v>
      </c>
      <c r="E11">
        <f t="shared" si="8"/>
        <v>4.4099600000000003E-2</v>
      </c>
      <c r="F11">
        <f t="shared" si="9"/>
        <v>-0.29203999999999997</v>
      </c>
      <c r="G11" s="5">
        <f t="shared" si="10"/>
        <v>8.8199200000000005E-2</v>
      </c>
      <c r="H11" s="5">
        <f t="shared" si="0"/>
        <v>8.8199199999999998</v>
      </c>
      <c r="I11" s="5">
        <f t="shared" si="11"/>
        <v>4.4099599999999999</v>
      </c>
      <c r="J11" s="5">
        <f t="shared" si="12"/>
        <v>-8.8199199999999998</v>
      </c>
      <c r="K11" s="5">
        <f t="shared" si="13"/>
        <v>-4.4099599999999999</v>
      </c>
      <c r="L11">
        <f t="shared" si="1"/>
        <v>9.7758424853915116E-2</v>
      </c>
      <c r="M11">
        <f t="shared" si="2"/>
        <v>-0.14887752853964079</v>
      </c>
      <c r="N11">
        <f t="shared" si="3"/>
        <v>0.47783548149592842</v>
      </c>
      <c r="O11">
        <f t="shared" si="4"/>
        <v>2.2164518504071556E-2</v>
      </c>
      <c r="P11">
        <f t="shared" si="5"/>
        <v>0.5</v>
      </c>
    </row>
    <row r="12" spans="1:16" x14ac:dyDescent="0.3">
      <c r="B12">
        <v>0.04</v>
      </c>
      <c r="C12">
        <f t="shared" si="6"/>
        <v>-4.0297208000000001E-2</v>
      </c>
      <c r="D12">
        <f t="shared" si="7"/>
        <v>0.3802392</v>
      </c>
      <c r="E12">
        <f t="shared" si="8"/>
        <v>4.0297208000000001E-2</v>
      </c>
      <c r="F12">
        <f t="shared" si="9"/>
        <v>-0.3802392</v>
      </c>
      <c r="G12" s="5">
        <f t="shared" si="10"/>
        <v>8.0594416000000002E-2</v>
      </c>
      <c r="H12" s="5">
        <f t="shared" si="0"/>
        <v>8.0594415999999995</v>
      </c>
      <c r="I12" s="5">
        <f t="shared" si="11"/>
        <v>4.0297207999999998</v>
      </c>
      <c r="J12" s="5">
        <f t="shared" si="12"/>
        <v>-8.0594415999999995</v>
      </c>
      <c r="K12" s="5">
        <f t="shared" si="13"/>
        <v>-4.0297207999999998</v>
      </c>
      <c r="L12">
        <f t="shared" si="1"/>
        <v>9.6026595657052627E-2</v>
      </c>
      <c r="M12">
        <f t="shared" si="2"/>
        <v>-0.19734397970509823</v>
      </c>
      <c r="N12">
        <f t="shared" si="3"/>
        <v>0.4610553536741539</v>
      </c>
      <c r="O12">
        <f t="shared" si="4"/>
        <v>3.8944646325846224E-2</v>
      </c>
      <c r="P12">
        <f t="shared" si="5"/>
        <v>0.50000000000000011</v>
      </c>
    </row>
    <row r="13" spans="1:16" x14ac:dyDescent="0.3">
      <c r="B13">
        <v>0.05</v>
      </c>
      <c r="C13">
        <f t="shared" si="6"/>
        <v>-3.5688871839999997E-2</v>
      </c>
      <c r="D13">
        <f t="shared" si="7"/>
        <v>0.460833616</v>
      </c>
      <c r="E13">
        <f t="shared" si="8"/>
        <v>3.5688871839999997E-2</v>
      </c>
      <c r="F13">
        <f t="shared" si="9"/>
        <v>-0.460833616</v>
      </c>
      <c r="G13" s="5">
        <f t="shared" si="10"/>
        <v>7.1377743679999994E-2</v>
      </c>
      <c r="H13" s="5">
        <f t="shared" si="0"/>
        <v>7.1377743679999996</v>
      </c>
      <c r="I13" s="5">
        <f t="shared" si="11"/>
        <v>3.5688871839999998</v>
      </c>
      <c r="J13" s="5">
        <f t="shared" si="12"/>
        <v>-7.1377743679999996</v>
      </c>
      <c r="K13" s="5">
        <f t="shared" si="13"/>
        <v>-3.5688871839999998</v>
      </c>
      <c r="L13">
        <f t="shared" si="1"/>
        <v>9.3814833503972878E-2</v>
      </c>
      <c r="M13">
        <f t="shared" si="2"/>
        <v>-0.24482412203680518</v>
      </c>
      <c r="N13">
        <f t="shared" si="3"/>
        <v>0.4400611492689076</v>
      </c>
      <c r="O13">
        <f t="shared" si="4"/>
        <v>5.9938850731092473E-2</v>
      </c>
      <c r="P13">
        <f t="shared" si="5"/>
        <v>0.50000000000000011</v>
      </c>
    </row>
    <row r="14" spans="1:16" x14ac:dyDescent="0.3">
      <c r="B14">
        <v>0.06</v>
      </c>
      <c r="C14">
        <f t="shared" si="6"/>
        <v>-3.0366758243199999E-2</v>
      </c>
      <c r="D14">
        <f t="shared" si="7"/>
        <v>0.53221135968</v>
      </c>
      <c r="E14">
        <f t="shared" si="8"/>
        <v>3.0366758243199999E-2</v>
      </c>
      <c r="F14">
        <f t="shared" si="9"/>
        <v>-0.53221135968</v>
      </c>
      <c r="G14" s="5">
        <f t="shared" si="10"/>
        <v>6.0733516486399998E-2</v>
      </c>
      <c r="H14" s="5">
        <f t="shared" si="0"/>
        <v>6.0733516486400001</v>
      </c>
      <c r="I14" s="5">
        <f t="shared" si="11"/>
        <v>3.03667582432</v>
      </c>
      <c r="J14" s="5">
        <f t="shared" si="12"/>
        <v>-6.0733516486400001</v>
      </c>
      <c r="K14" s="5">
        <f t="shared" si="13"/>
        <v>-3.03667582432</v>
      </c>
      <c r="L14">
        <f t="shared" si="1"/>
        <v>9.1134192598371383E-2</v>
      </c>
      <c r="M14">
        <f t="shared" si="2"/>
        <v>-0.2910806537235815</v>
      </c>
      <c r="N14">
        <f t="shared" si="3"/>
        <v>0.41527205302785247</v>
      </c>
      <c r="O14">
        <f t="shared" si="4"/>
        <v>8.4727946972147555E-2</v>
      </c>
      <c r="P14">
        <f t="shared" si="5"/>
        <v>0.5</v>
      </c>
    </row>
    <row r="15" spans="1:16" x14ac:dyDescent="0.3">
      <c r="B15">
        <v>7.0000000000000007E-2</v>
      </c>
      <c r="C15">
        <f t="shared" si="6"/>
        <v>-2.4437309481535992E-2</v>
      </c>
      <c r="D15">
        <f t="shared" si="7"/>
        <v>0.59294487616640001</v>
      </c>
      <c r="E15">
        <f t="shared" si="8"/>
        <v>2.4437309481535992E-2</v>
      </c>
      <c r="F15">
        <f t="shared" si="9"/>
        <v>-0.59294487616640001</v>
      </c>
      <c r="G15" s="5">
        <f t="shared" si="10"/>
        <v>4.8874618963071985E-2</v>
      </c>
      <c r="H15" s="5">
        <f t="shared" si="0"/>
        <v>4.8874618963071983</v>
      </c>
      <c r="I15" s="5">
        <f t="shared" si="11"/>
        <v>2.4437309481535991</v>
      </c>
      <c r="J15" s="5">
        <f t="shared" si="12"/>
        <v>-4.8874618963071983</v>
      </c>
      <c r="K15" s="5">
        <f t="shared" si="13"/>
        <v>-2.4437309481535991</v>
      </c>
      <c r="L15">
        <f t="shared" si="1"/>
        <v>8.7998070561038283E-2</v>
      </c>
      <c r="M15">
        <f t="shared" si="2"/>
        <v>-0.33588238845870794</v>
      </c>
      <c r="N15">
        <f t="shared" si="3"/>
        <v>0.38718302112327363</v>
      </c>
      <c r="O15">
        <f t="shared" si="4"/>
        <v>0.11281697887672638</v>
      </c>
      <c r="P15">
        <f t="shared" si="5"/>
        <v>0.5</v>
      </c>
    </row>
    <row r="16" spans="1:16" x14ac:dyDescent="0.3">
      <c r="B16">
        <v>0.08</v>
      </c>
      <c r="C16">
        <f t="shared" si="6"/>
        <v>-1.8019114530241277E-2</v>
      </c>
      <c r="D16">
        <f t="shared" si="7"/>
        <v>0.64181949512947201</v>
      </c>
      <c r="E16">
        <f t="shared" si="8"/>
        <v>1.8019114530241277E-2</v>
      </c>
      <c r="F16">
        <f t="shared" si="9"/>
        <v>-0.64181949512947201</v>
      </c>
      <c r="G16" s="5">
        <f t="shared" si="10"/>
        <v>3.6038229060482554E-2</v>
      </c>
      <c r="H16" s="5">
        <f t="shared" si="0"/>
        <v>3.6038229060482556</v>
      </c>
      <c r="I16" s="5">
        <f t="shared" si="11"/>
        <v>1.8019114530241278</v>
      </c>
      <c r="J16" s="5">
        <f t="shared" si="12"/>
        <v>-3.6038229060482556</v>
      </c>
      <c r="K16" s="5">
        <f t="shared" si="13"/>
        <v>-1.8019114530241278</v>
      </c>
      <c r="L16">
        <f t="shared" si="1"/>
        <v>8.4422141469661524E-2</v>
      </c>
      <c r="M16">
        <f t="shared" si="2"/>
        <v>-0.37900541088990131</v>
      </c>
      <c r="N16">
        <f t="shared" si="3"/>
        <v>0.35635489851617724</v>
      </c>
      <c r="O16">
        <f t="shared" si="4"/>
        <v>0.14364510148382292</v>
      </c>
      <c r="P16">
        <f t="shared" si="5"/>
        <v>0.50000000000000022</v>
      </c>
    </row>
    <row r="17" spans="2:16" x14ac:dyDescent="0.3">
      <c r="B17">
        <v>0.09</v>
      </c>
      <c r="C17">
        <f t="shared" si="6"/>
        <v>-1.1240537288341734E-2</v>
      </c>
      <c r="D17">
        <f t="shared" si="7"/>
        <v>0.6778577241899546</v>
      </c>
      <c r="E17">
        <f t="shared" si="8"/>
        <v>1.1240537288341734E-2</v>
      </c>
      <c r="F17">
        <f t="shared" si="9"/>
        <v>-0.6778577241899546</v>
      </c>
      <c r="G17" s="5">
        <f t="shared" si="10"/>
        <v>2.2481074576683469E-2</v>
      </c>
      <c r="H17" s="5">
        <f t="shared" si="0"/>
        <v>2.2481074576683469</v>
      </c>
      <c r="I17" s="5">
        <f t="shared" si="11"/>
        <v>1.1240537288341734</v>
      </c>
      <c r="J17" s="5">
        <f t="shared" si="12"/>
        <v>-2.2481074576683469</v>
      </c>
      <c r="K17" s="5">
        <f t="shared" si="13"/>
        <v>-1.1240537288341734</v>
      </c>
      <c r="L17">
        <f t="shared" si="1"/>
        <v>8.0424277521087204E-2</v>
      </c>
      <c r="M17">
        <f t="shared" si="2"/>
        <v>-0.42023419572966381</v>
      </c>
      <c r="N17">
        <f t="shared" si="3"/>
        <v>0.32340322073944261</v>
      </c>
      <c r="O17">
        <f t="shared" si="4"/>
        <v>0.17659677926055739</v>
      </c>
      <c r="P17">
        <f t="shared" si="5"/>
        <v>0.5</v>
      </c>
    </row>
    <row r="18" spans="2:16" x14ac:dyDescent="0.3">
      <c r="B18">
        <v>0.1</v>
      </c>
      <c r="C18">
        <f t="shared" si="6"/>
        <v>-4.2371493006753474E-3</v>
      </c>
      <c r="D18">
        <f t="shared" si="7"/>
        <v>0.70033879876663807</v>
      </c>
      <c r="E18">
        <f t="shared" si="8"/>
        <v>4.2371493006753474E-3</v>
      </c>
      <c r="F18">
        <f t="shared" si="9"/>
        <v>-0.70033879876663807</v>
      </c>
      <c r="G18" s="5">
        <f t="shared" si="10"/>
        <v>8.4742986013506948E-3</v>
      </c>
      <c r="H18" s="5">
        <f t="shared" si="0"/>
        <v>0.84742986013506949</v>
      </c>
      <c r="I18" s="5">
        <f t="shared" si="11"/>
        <v>0.42371493006753475</v>
      </c>
      <c r="J18" s="5">
        <f t="shared" si="12"/>
        <v>-0.84742986013506949</v>
      </c>
      <c r="K18" s="5">
        <f t="shared" si="13"/>
        <v>-0.42371493006753475</v>
      </c>
      <c r="L18">
        <f t="shared" si="1"/>
        <v>7.6024459707563011E-2</v>
      </c>
      <c r="M18">
        <f t="shared" si="2"/>
        <v>-0.45936268493278426</v>
      </c>
      <c r="N18">
        <f t="shared" si="3"/>
        <v>0.28898592369134357</v>
      </c>
      <c r="O18">
        <f t="shared" si="4"/>
        <v>0.21101407630865643</v>
      </c>
      <c r="P18">
        <f t="shared" si="5"/>
        <v>0.5</v>
      </c>
    </row>
    <row r="19" spans="2:16" x14ac:dyDescent="0.3">
      <c r="B19">
        <v>0.11</v>
      </c>
      <c r="C19">
        <f t="shared" si="6"/>
        <v>2.8509816730045373E-3</v>
      </c>
      <c r="D19">
        <f t="shared" si="7"/>
        <v>0.70881309736798881</v>
      </c>
      <c r="E19">
        <f t="shared" si="8"/>
        <v>-2.8509816730045373E-3</v>
      </c>
      <c r="F19">
        <f t="shared" si="9"/>
        <v>-0.70881309736798881</v>
      </c>
      <c r="G19" s="5">
        <f t="shared" si="10"/>
        <v>-5.7019633460090747E-3</v>
      </c>
      <c r="H19" s="5">
        <f t="shared" si="0"/>
        <v>-0.57019633460090746</v>
      </c>
      <c r="I19" s="5">
        <f t="shared" si="11"/>
        <v>-0.28509816730045373</v>
      </c>
      <c r="J19" s="5">
        <f t="shared" si="12"/>
        <v>0.57019633460090746</v>
      </c>
      <c r="K19" s="5">
        <f t="shared" si="13"/>
        <v>0.28509816730045373</v>
      </c>
      <c r="L19">
        <f t="shared" si="1"/>
        <v>7.1244677953397048E-2</v>
      </c>
      <c r="M19">
        <f t="shared" si="2"/>
        <v>-0.49619531755734764</v>
      </c>
      <c r="N19">
        <f t="shared" si="3"/>
        <v>0.25379020683416298</v>
      </c>
      <c r="O19">
        <f t="shared" si="4"/>
        <v>0.24620979316583708</v>
      </c>
      <c r="P19">
        <f t="shared" si="5"/>
        <v>0.5</v>
      </c>
    </row>
    <row r="20" spans="2:16" x14ac:dyDescent="0.3">
      <c r="B20">
        <v>0.12</v>
      </c>
      <c r="C20">
        <f t="shared" si="6"/>
        <v>9.8820930132243329E-3</v>
      </c>
      <c r="D20">
        <f t="shared" si="7"/>
        <v>0.70311113402197978</v>
      </c>
      <c r="E20">
        <f t="shared" si="8"/>
        <v>-9.8820930132243329E-3</v>
      </c>
      <c r="F20">
        <f t="shared" si="9"/>
        <v>-0.70311113402197978</v>
      </c>
      <c r="G20" s="5">
        <f t="shared" si="10"/>
        <v>-1.9764186026448666E-2</v>
      </c>
      <c r="H20" s="5">
        <f t="shared" si="0"/>
        <v>-1.9764186026448667</v>
      </c>
      <c r="I20" s="5">
        <f t="shared" si="11"/>
        <v>-0.98820930132243334</v>
      </c>
      <c r="J20" s="5">
        <f t="shared" si="12"/>
        <v>1.9764186026448667</v>
      </c>
      <c r="K20" s="5">
        <f t="shared" si="13"/>
        <v>0.98820930132243334</v>
      </c>
      <c r="L20">
        <f t="shared" si="1"/>
        <v>6.6108821211140978E-2</v>
      </c>
      <c r="M20">
        <f t="shared" si="2"/>
        <v>-0.53054800716209449</v>
      </c>
      <c r="N20">
        <f t="shared" si="3"/>
        <v>0.21851881209633017</v>
      </c>
      <c r="O20">
        <f t="shared" si="4"/>
        <v>0.28148118790366988</v>
      </c>
      <c r="P20">
        <f t="shared" si="5"/>
        <v>0.5</v>
      </c>
    </row>
    <row r="21" spans="2:16" x14ac:dyDescent="0.3">
      <c r="B21">
        <v>0.13</v>
      </c>
      <c r="C21">
        <f t="shared" si="6"/>
        <v>1.671556249317965E-2</v>
      </c>
      <c r="D21">
        <f t="shared" si="7"/>
        <v>0.68334694799553108</v>
      </c>
      <c r="E21">
        <f t="shared" si="8"/>
        <v>-1.671556249317965E-2</v>
      </c>
      <c r="F21">
        <f t="shared" si="9"/>
        <v>-0.68334694799553108</v>
      </c>
      <c r="G21" s="5">
        <f t="shared" si="10"/>
        <v>-3.3431124986359299E-2</v>
      </c>
      <c r="H21" s="5">
        <f t="shared" si="0"/>
        <v>-3.34311249863593</v>
      </c>
      <c r="I21" s="5">
        <f t="shared" si="11"/>
        <v>-1.671556249317965</v>
      </c>
      <c r="J21" s="5">
        <f t="shared" si="12"/>
        <v>3.34311249863593</v>
      </c>
      <c r="K21" s="5">
        <f t="shared" si="13"/>
        <v>1.671556249317965</v>
      </c>
      <c r="L21">
        <f t="shared" si="1"/>
        <v>6.0642558066587637E-2</v>
      </c>
      <c r="M21">
        <f t="shared" si="2"/>
        <v>-0.56224906185517765</v>
      </c>
      <c r="N21">
        <f t="shared" si="3"/>
        <v>0.18387599244297267</v>
      </c>
      <c r="O21">
        <f t="shared" si="4"/>
        <v>0.31612400755702735</v>
      </c>
      <c r="P21">
        <f t="shared" si="5"/>
        <v>0.5</v>
      </c>
    </row>
    <row r="22" spans="2:16" x14ac:dyDescent="0.3">
      <c r="B22">
        <v>0.14000000000000001</v>
      </c>
      <c r="C22">
        <f t="shared" si="6"/>
        <v>2.3214720723271375E-2</v>
      </c>
      <c r="D22">
        <f t="shared" si="7"/>
        <v>0.64991582300917172</v>
      </c>
      <c r="E22">
        <f t="shared" si="8"/>
        <v>-2.3214720723271375E-2</v>
      </c>
      <c r="F22">
        <f t="shared" si="9"/>
        <v>-0.64991582300917172</v>
      </c>
      <c r="G22" s="5">
        <f t="shared" si="10"/>
        <v>-4.6429441446542749E-2</v>
      </c>
      <c r="H22" s="5">
        <f t="shared" si="0"/>
        <v>-4.6429441446542752</v>
      </c>
      <c r="I22" s="5">
        <f t="shared" si="11"/>
        <v>-2.3214720723271376</v>
      </c>
      <c r="J22" s="5">
        <f t="shared" si="12"/>
        <v>4.6429441446542752</v>
      </c>
      <c r="K22" s="5">
        <f t="shared" si="13"/>
        <v>2.3214720723271376</v>
      </c>
      <c r="L22">
        <f t="shared" si="1"/>
        <v>5.4873208449309444E-2</v>
      </c>
      <c r="M22">
        <f t="shared" si="2"/>
        <v>-0.59114004239598905</v>
      </c>
      <c r="N22">
        <f t="shared" si="3"/>
        <v>0.15055345027606826</v>
      </c>
      <c r="O22">
        <f t="shared" si="4"/>
        <v>0.34944654972393174</v>
      </c>
      <c r="P22">
        <f t="shared" si="5"/>
        <v>0.5</v>
      </c>
    </row>
    <row r="23" spans="2:16" x14ac:dyDescent="0.3">
      <c r="B23">
        <v>0.15</v>
      </c>
      <c r="C23">
        <f t="shared" si="6"/>
        <v>2.9249584538897654E-2</v>
      </c>
      <c r="D23">
        <f t="shared" si="7"/>
        <v>0.60348638156262902</v>
      </c>
      <c r="E23">
        <f t="shared" si="8"/>
        <v>-2.9249584538897654E-2</v>
      </c>
      <c r="F23">
        <f t="shared" si="9"/>
        <v>-0.60348638156262902</v>
      </c>
      <c r="G23" s="5">
        <f t="shared" si="10"/>
        <v>-5.8499169077795309E-2</v>
      </c>
      <c r="H23" s="5">
        <f t="shared" si="0"/>
        <v>-5.849916907779531</v>
      </c>
      <c r="I23" s="5">
        <f t="shared" si="11"/>
        <v>-2.9249584538897655</v>
      </c>
      <c r="J23" s="5">
        <f t="shared" si="12"/>
        <v>5.849916907779531</v>
      </c>
      <c r="K23" s="5">
        <f t="shared" si="13"/>
        <v>2.9249584538897655</v>
      </c>
      <c r="L23">
        <f t="shared" si="1"/>
        <v>4.8829607089917508E-2</v>
      </c>
      <c r="M23">
        <f t="shared" si="2"/>
        <v>-0.61707655406133688</v>
      </c>
      <c r="N23">
        <f t="shared" si="3"/>
        <v>0.11921652642778612</v>
      </c>
      <c r="O23">
        <f t="shared" si="4"/>
        <v>0.38078347357221404</v>
      </c>
      <c r="P23">
        <f t="shared" si="5"/>
        <v>0.50000000000000011</v>
      </c>
    </row>
    <row r="24" spans="2:16" x14ac:dyDescent="0.3">
      <c r="B24">
        <v>0.16</v>
      </c>
      <c r="C24">
        <f t="shared" si="6"/>
        <v>3.4699456663745992E-2</v>
      </c>
      <c r="D24">
        <f t="shared" si="7"/>
        <v>0.54498721248483362</v>
      </c>
      <c r="E24">
        <f t="shared" si="8"/>
        <v>-3.4699456663745992E-2</v>
      </c>
      <c r="F24">
        <f t="shared" si="9"/>
        <v>-0.54498721248483362</v>
      </c>
      <c r="G24" s="5">
        <f t="shared" si="10"/>
        <v>-6.9398913327491984E-2</v>
      </c>
      <c r="H24" s="5">
        <f t="shared" si="0"/>
        <v>-6.9398913327491982</v>
      </c>
      <c r="I24" s="5">
        <f t="shared" si="11"/>
        <v>-3.4699456663745991</v>
      </c>
      <c r="J24" s="5">
        <f t="shared" si="12"/>
        <v>6.9398913327491982</v>
      </c>
      <c r="K24" s="5">
        <f t="shared" si="13"/>
        <v>3.4699456663745991</v>
      </c>
      <c r="L24">
        <f t="shared" si="1"/>
        <v>4.254195940647084E-2</v>
      </c>
      <c r="M24">
        <f t="shared" si="2"/>
        <v>-0.63992896831828883</v>
      </c>
      <c r="N24">
        <f t="shared" si="3"/>
        <v>9.0490915507090638E-2</v>
      </c>
      <c r="O24">
        <f t="shared" si="4"/>
        <v>0.40950908449290951</v>
      </c>
      <c r="P24">
        <f t="shared" si="5"/>
        <v>0.50000000000000011</v>
      </c>
    </row>
    <row r="25" spans="2:16" x14ac:dyDescent="0.3">
      <c r="B25">
        <v>0.17</v>
      </c>
      <c r="C25">
        <f t="shared" si="6"/>
        <v>3.9455339655319416E-2</v>
      </c>
      <c r="D25">
        <f t="shared" si="7"/>
        <v>0.47558829915734158</v>
      </c>
      <c r="E25">
        <f t="shared" si="8"/>
        <v>-3.9455339655319416E-2</v>
      </c>
      <c r="F25">
        <f t="shared" si="9"/>
        <v>-0.47558829915734158</v>
      </c>
      <c r="G25" s="5">
        <f t="shared" si="10"/>
        <v>-7.8910679310638832E-2</v>
      </c>
      <c r="H25" s="5">
        <f t="shared" si="0"/>
        <v>-7.8910679310638834</v>
      </c>
      <c r="I25" s="5">
        <f t="shared" si="11"/>
        <v>-3.9455339655319417</v>
      </c>
      <c r="J25" s="5">
        <f t="shared" si="12"/>
        <v>7.8910679310638834</v>
      </c>
      <c r="K25" s="5">
        <f t="shared" si="13"/>
        <v>3.9455339655319417</v>
      </c>
      <c r="L25">
        <f t="shared" si="1"/>
        <v>3.6041690540303727E-2</v>
      </c>
      <c r="M25">
        <f t="shared" si="2"/>
        <v>-0.6595830706968222</v>
      </c>
      <c r="N25">
        <f t="shared" si="3"/>
        <v>6.4950172850150964E-2</v>
      </c>
      <c r="O25">
        <f t="shared" si="4"/>
        <v>0.43504982714984913</v>
      </c>
      <c r="P25">
        <f t="shared" si="5"/>
        <v>0.50000000000000011</v>
      </c>
    </row>
    <row r="26" spans="2:16" x14ac:dyDescent="0.3">
      <c r="B26">
        <v>0.18</v>
      </c>
      <c r="C26">
        <f t="shared" si="6"/>
        <v>4.3422115853786435E-2</v>
      </c>
      <c r="D26">
        <f t="shared" si="7"/>
        <v>0.39667761984670291</v>
      </c>
      <c r="E26">
        <f t="shared" si="8"/>
        <v>-4.3422115853786435E-2</v>
      </c>
      <c r="F26">
        <f t="shared" si="9"/>
        <v>-0.39667761984670291</v>
      </c>
      <c r="G26" s="5">
        <f t="shared" si="10"/>
        <v>-8.6844231707572869E-2</v>
      </c>
      <c r="H26" s="5">
        <f t="shared" si="0"/>
        <v>-8.6844231707572863</v>
      </c>
      <c r="I26" s="5">
        <f t="shared" si="11"/>
        <v>-4.3422115853786432</v>
      </c>
      <c r="J26" s="5">
        <f t="shared" si="12"/>
        <v>8.6844231707572863</v>
      </c>
      <c r="K26" s="5">
        <f t="shared" si="13"/>
        <v>4.3422115853786432</v>
      </c>
      <c r="L26">
        <f t="shared" si="1"/>
        <v>2.9361288295777041E-2</v>
      </c>
      <c r="M26">
        <f t="shared" si="2"/>
        <v>-0.67594063162426721</v>
      </c>
      <c r="N26">
        <f t="shared" si="3"/>
        <v>4.3104262519386691E-2</v>
      </c>
      <c r="O26">
        <f t="shared" si="4"/>
        <v>0.4568957374806133</v>
      </c>
      <c r="P26">
        <f t="shared" si="5"/>
        <v>0.5</v>
      </c>
    </row>
    <row r="27" spans="2:16" x14ac:dyDescent="0.3">
      <c r="B27">
        <v>0.19</v>
      </c>
      <c r="C27">
        <f t="shared" si="6"/>
        <v>4.6520449735177737E-2</v>
      </c>
      <c r="D27">
        <f t="shared" si="7"/>
        <v>0.30983338813912997</v>
      </c>
      <c r="E27">
        <f t="shared" si="8"/>
        <v>-4.6520449735177737E-2</v>
      </c>
      <c r="F27">
        <f t="shared" si="9"/>
        <v>-0.30983338813912997</v>
      </c>
      <c r="G27" s="5">
        <f t="shared" si="10"/>
        <v>-9.3040899470355473E-2</v>
      </c>
      <c r="H27" s="5">
        <f t="shared" si="0"/>
        <v>-9.304089947035548</v>
      </c>
      <c r="I27" s="5">
        <f t="shared" si="11"/>
        <v>-4.652044973517774</v>
      </c>
      <c r="J27" s="5">
        <f t="shared" si="12"/>
        <v>9.304089947035548</v>
      </c>
      <c r="K27" s="5">
        <f t="shared" si="13"/>
        <v>4.652044973517774</v>
      </c>
      <c r="L27">
        <f t="shared" si="1"/>
        <v>2.2534140768928086E-2</v>
      </c>
      <c r="M27">
        <f t="shared" si="2"/>
        <v>-0.68891989736855963</v>
      </c>
      <c r="N27">
        <f t="shared" si="3"/>
        <v>2.5389375009693346E-2</v>
      </c>
      <c r="O27">
        <f t="shared" si="4"/>
        <v>0.47461062499030676</v>
      </c>
      <c r="P27">
        <f t="shared" si="5"/>
        <v>0.50000000000000011</v>
      </c>
    </row>
    <row r="28" spans="2:16" x14ac:dyDescent="0.3">
      <c r="B28">
        <v>0.2</v>
      </c>
      <c r="C28">
        <f t="shared" si="6"/>
        <v>4.8688374621865482E-2</v>
      </c>
      <c r="D28">
        <f t="shared" si="7"/>
        <v>0.21679248866877443</v>
      </c>
      <c r="E28">
        <f t="shared" si="8"/>
        <v>-4.8688374621865482E-2</v>
      </c>
      <c r="F28">
        <f t="shared" si="9"/>
        <v>-0.21679248866877443</v>
      </c>
      <c r="G28" s="5">
        <f t="shared" si="10"/>
        <v>-9.7376749243730965E-2</v>
      </c>
      <c r="H28" s="5">
        <f t="shared" si="0"/>
        <v>-9.7376749243730956</v>
      </c>
      <c r="I28" s="5">
        <f t="shared" si="11"/>
        <v>-4.8688374621865478</v>
      </c>
      <c r="J28" s="5">
        <f t="shared" si="12"/>
        <v>9.7376749243730956</v>
      </c>
      <c r="K28" s="5">
        <f t="shared" si="13"/>
        <v>4.8688374621865478</v>
      </c>
      <c r="L28">
        <f t="shared" si="1"/>
        <v>1.5594369476537438E-2</v>
      </c>
      <c r="M28">
        <f t="shared" si="2"/>
        <v>-0.69845599863660845</v>
      </c>
      <c r="N28">
        <f t="shared" si="3"/>
        <v>1.2159217968538126E-2</v>
      </c>
      <c r="O28">
        <f t="shared" si="4"/>
        <v>0.48784078203146197</v>
      </c>
      <c r="P28">
        <f t="shared" si="5"/>
        <v>0.50000000000000011</v>
      </c>
    </row>
    <row r="29" spans="2:16" x14ac:dyDescent="0.3">
      <c r="B29">
        <v>0.21</v>
      </c>
      <c r="C29">
        <f t="shared" si="6"/>
        <v>4.9882532016115914E-2</v>
      </c>
      <c r="D29">
        <f t="shared" si="7"/>
        <v>0.11941573942504366</v>
      </c>
      <c r="E29">
        <f t="shared" si="8"/>
        <v>-4.9882532016115914E-2</v>
      </c>
      <c r="F29">
        <f t="shared" si="9"/>
        <v>-0.11941573942504366</v>
      </c>
      <c r="G29" s="5">
        <f t="shared" si="10"/>
        <v>-9.9765064032231829E-2</v>
      </c>
      <c r="H29" s="5">
        <f t="shared" si="0"/>
        <v>-9.9765064032231834</v>
      </c>
      <c r="I29" s="5">
        <f t="shared" si="11"/>
        <v>-4.9882532016115917</v>
      </c>
      <c r="J29" s="5">
        <f t="shared" si="12"/>
        <v>9.9765064032231834</v>
      </c>
      <c r="K29" s="5">
        <f t="shared" si="13"/>
        <v>4.9882532016115917</v>
      </c>
      <c r="L29">
        <f t="shared" si="1"/>
        <v>8.5766588196196404E-3</v>
      </c>
      <c r="M29">
        <f t="shared" si="2"/>
        <v>-0.70450127478564017</v>
      </c>
      <c r="N29">
        <f t="shared" si="3"/>
        <v>3.6779538254079684E-3</v>
      </c>
      <c r="O29">
        <f t="shared" si="4"/>
        <v>0.49632204617459208</v>
      </c>
      <c r="P29">
        <f t="shared" si="5"/>
        <v>0.5</v>
      </c>
    </row>
    <row r="30" spans="2:16" x14ac:dyDescent="0.3">
      <c r="B30">
        <v>0.22</v>
      </c>
      <c r="C30">
        <f t="shared" si="6"/>
        <v>5.0079038770044035E-2</v>
      </c>
      <c r="D30">
        <f t="shared" si="7"/>
        <v>1.9650675392811734E-2</v>
      </c>
      <c r="E30">
        <f t="shared" si="8"/>
        <v>-5.0079038770044035E-2</v>
      </c>
      <c r="F30">
        <f t="shared" si="9"/>
        <v>-1.9650675392811734E-2</v>
      </c>
      <c r="G30" s="5">
        <f t="shared" si="10"/>
        <v>-0.10015807754008807</v>
      </c>
      <c r="H30" s="5">
        <f t="shared" si="0"/>
        <v>-10.015807754008806</v>
      </c>
      <c r="I30" s="5">
        <f t="shared" si="11"/>
        <v>-5.0079038770044031</v>
      </c>
      <c r="J30" s="5">
        <f t="shared" si="12"/>
        <v>10.015807754008806</v>
      </c>
      <c r="K30" s="5">
        <f t="shared" si="13"/>
        <v>5.0079038770044031</v>
      </c>
      <c r="L30">
        <f t="shared" si="1"/>
        <v>1.516082733665187E-3</v>
      </c>
      <c r="M30">
        <f t="shared" si="2"/>
        <v>-0.70702551202713626</v>
      </c>
      <c r="N30">
        <f t="shared" si="3"/>
        <v>1.149253427658853E-4</v>
      </c>
      <c r="O30">
        <f t="shared" si="4"/>
        <v>0.4998850746572342</v>
      </c>
      <c r="P30">
        <f t="shared" si="5"/>
        <v>0.50000000000000011</v>
      </c>
    </row>
    <row r="31" spans="2:16" x14ac:dyDescent="0.3">
      <c r="B31">
        <v>0.23</v>
      </c>
      <c r="C31">
        <f t="shared" si="6"/>
        <v>4.9273964748571271E-2</v>
      </c>
      <c r="D31">
        <f t="shared" si="7"/>
        <v>-8.0507402147276419E-2</v>
      </c>
      <c r="E31">
        <f t="shared" si="8"/>
        <v>-4.9273964748571271E-2</v>
      </c>
      <c r="F31">
        <f t="shared" si="9"/>
        <v>8.0507402147276419E-2</v>
      </c>
      <c r="G31" s="5">
        <f t="shared" si="10"/>
        <v>-9.8547929497142542E-2</v>
      </c>
      <c r="H31" s="5">
        <f t="shared" si="0"/>
        <v>-9.8547929497142537</v>
      </c>
      <c r="I31" s="5">
        <f t="shared" si="11"/>
        <v>-4.9273964748571268</v>
      </c>
      <c r="J31" s="5">
        <f t="shared" si="12"/>
        <v>9.8547929497142537</v>
      </c>
      <c r="K31" s="5">
        <f t="shared" si="13"/>
        <v>4.9273964748571268</v>
      </c>
      <c r="L31">
        <f t="shared" si="1"/>
        <v>-5.5520706079782668E-3</v>
      </c>
      <c r="M31">
        <f t="shared" si="2"/>
        <v>-0.7060160944328403</v>
      </c>
      <c r="N31">
        <f t="shared" si="3"/>
        <v>1.5412744017988078E-3</v>
      </c>
      <c r="O31">
        <f t="shared" si="4"/>
        <v>0.49845872559820126</v>
      </c>
      <c r="P31">
        <f t="shared" si="5"/>
        <v>0.50000000000000011</v>
      </c>
    </row>
    <row r="32" spans="2:16" x14ac:dyDescent="0.3">
      <c r="B32">
        <v>0.24</v>
      </c>
      <c r="C32">
        <f t="shared" si="6"/>
        <v>4.7483411432127087E-2</v>
      </c>
      <c r="D32">
        <f t="shared" si="7"/>
        <v>-0.17905533164441878</v>
      </c>
      <c r="E32">
        <f t="shared" si="8"/>
        <v>-4.7483411432127087E-2</v>
      </c>
      <c r="F32">
        <f t="shared" si="9"/>
        <v>0.17905533164441878</v>
      </c>
      <c r="G32" s="5">
        <f t="shared" si="10"/>
        <v>-9.4966822864254175E-2</v>
      </c>
      <c r="H32" s="5">
        <f t="shared" si="0"/>
        <v>-9.4966822864254183</v>
      </c>
      <c r="I32" s="5">
        <f t="shared" si="11"/>
        <v>-4.7483411432127092</v>
      </c>
      <c r="J32" s="5">
        <f t="shared" si="12"/>
        <v>9.4966822864254183</v>
      </c>
      <c r="K32" s="5">
        <f t="shared" si="13"/>
        <v>4.7483411432127092</v>
      </c>
      <c r="L32">
        <f t="shared" si="1"/>
        <v>-1.2592475161467942E-2</v>
      </c>
      <c r="M32">
        <f t="shared" si="2"/>
        <v>-0.70147806698812099</v>
      </c>
      <c r="N32">
        <f t="shared" si="3"/>
        <v>7.9285215346093542E-3</v>
      </c>
      <c r="O32">
        <f t="shared" si="4"/>
        <v>0.49207147846539073</v>
      </c>
      <c r="P32">
        <f t="shared" si="5"/>
        <v>0.50000000000000011</v>
      </c>
    </row>
    <row r="33" spans="2:16" x14ac:dyDescent="0.3">
      <c r="B33">
        <v>0.25</v>
      </c>
      <c r="C33">
        <f t="shared" si="6"/>
        <v>4.4743189887040354E-2</v>
      </c>
      <c r="D33">
        <f t="shared" si="7"/>
        <v>-0.27402215450867307</v>
      </c>
      <c r="E33">
        <f t="shared" si="8"/>
        <v>-4.4743189887040354E-2</v>
      </c>
      <c r="F33">
        <f t="shared" si="9"/>
        <v>0.27402215450867307</v>
      </c>
      <c r="G33" s="5">
        <f t="shared" si="10"/>
        <v>-8.9486379774080707E-2</v>
      </c>
      <c r="H33" s="5">
        <f t="shared" si="0"/>
        <v>-8.9486379774080707</v>
      </c>
      <c r="I33" s="5">
        <f t="shared" si="11"/>
        <v>-4.4743189887040353</v>
      </c>
      <c r="J33" s="5">
        <f t="shared" si="12"/>
        <v>8.9486379774080707</v>
      </c>
      <c r="K33" s="5">
        <f t="shared" si="13"/>
        <v>4.4743189887040353</v>
      </c>
      <c r="L33">
        <f t="shared" si="1"/>
        <v>-1.956994356910156E-2</v>
      </c>
      <c r="M33">
        <f t="shared" si="2"/>
        <v>-0.69343411037755354</v>
      </c>
      <c r="N33">
        <f t="shared" si="3"/>
        <v>1.9149134564890976E-2</v>
      </c>
      <c r="O33">
        <f t="shared" si="4"/>
        <v>0.48085086543510908</v>
      </c>
      <c r="P33">
        <f t="shared" si="5"/>
        <v>0.5</v>
      </c>
    </row>
    <row r="34" spans="2:16" x14ac:dyDescent="0.3">
      <c r="B34">
        <v>0.26</v>
      </c>
      <c r="C34">
        <f t="shared" si="6"/>
        <v>4.1108104544212813E-2</v>
      </c>
      <c r="D34">
        <f t="shared" si="7"/>
        <v>-0.36350853428275387</v>
      </c>
      <c r="E34">
        <f t="shared" si="8"/>
        <v>-4.1108104544212813E-2</v>
      </c>
      <c r="F34">
        <f t="shared" si="9"/>
        <v>0.36350853428275387</v>
      </c>
      <c r="G34" s="5">
        <f t="shared" si="10"/>
        <v>-8.2216209088425626E-2</v>
      </c>
      <c r="H34" s="5">
        <f t="shared" si="0"/>
        <v>-8.2216209088425618</v>
      </c>
      <c r="I34" s="5">
        <f t="shared" si="11"/>
        <v>-4.1108104544212809</v>
      </c>
      <c r="J34" s="5">
        <f t="shared" si="12"/>
        <v>8.2216209088425618</v>
      </c>
      <c r="K34" s="5">
        <f t="shared" si="13"/>
        <v>4.1108104544212809</v>
      </c>
      <c r="L34">
        <f t="shared" si="1"/>
        <v>-2.6449603022810922E-2</v>
      </c>
      <c r="M34">
        <f t="shared" si="2"/>
        <v>-0.68192442762874073</v>
      </c>
      <c r="N34">
        <f t="shared" si="3"/>
        <v>3.4979075003214434E-2</v>
      </c>
      <c r="O34">
        <f t="shared" si="4"/>
        <v>0.46502092499678566</v>
      </c>
      <c r="P34">
        <f t="shared" si="5"/>
        <v>0.50000000000000011</v>
      </c>
    </row>
    <row r="35" spans="2:16" x14ac:dyDescent="0.3">
      <c r="B35">
        <v>0.27</v>
      </c>
      <c r="C35">
        <f t="shared" si="6"/>
        <v>3.6650857110501013E-2</v>
      </c>
      <c r="D35">
        <f t="shared" si="7"/>
        <v>-0.44572474337117957</v>
      </c>
      <c r="E35">
        <f t="shared" si="8"/>
        <v>-3.6650857110501013E-2</v>
      </c>
      <c r="F35">
        <f t="shared" si="9"/>
        <v>0.44572474337117957</v>
      </c>
      <c r="G35" s="5">
        <f t="shared" si="10"/>
        <v>-7.3301714221002026E-2</v>
      </c>
      <c r="H35" s="5">
        <f t="shared" si="0"/>
        <v>-7.3301714221002028</v>
      </c>
      <c r="I35" s="5">
        <f t="shared" si="11"/>
        <v>-3.6650857110501014</v>
      </c>
      <c r="J35" s="5">
        <f t="shared" si="12"/>
        <v>7.3301714221002028</v>
      </c>
      <c r="K35" s="5">
        <f t="shared" si="13"/>
        <v>3.6650857110501014</v>
      </c>
      <c r="L35">
        <f t="shared" si="1"/>
        <v>-3.3197069555562793E-2</v>
      </c>
      <c r="M35">
        <f t="shared" si="2"/>
        <v>-0.6670065431809169</v>
      </c>
      <c r="N35">
        <f t="shared" si="3"/>
        <v>5.5102271353843706E-2</v>
      </c>
      <c r="O35">
        <f t="shared" si="4"/>
        <v>0.44489772864615634</v>
      </c>
      <c r="P35">
        <f t="shared" si="5"/>
        <v>0.5</v>
      </c>
    </row>
    <row r="36" spans="2:16" x14ac:dyDescent="0.3">
      <c r="B36">
        <v>0.28000000000000003</v>
      </c>
      <c r="C36">
        <f t="shared" si="6"/>
        <v>3.1460592534579189E-2</v>
      </c>
      <c r="D36">
        <f t="shared" si="7"/>
        <v>-0.51902645759218169</v>
      </c>
      <c r="E36">
        <f t="shared" si="8"/>
        <v>-3.1460592534579189E-2</v>
      </c>
      <c r="F36">
        <f t="shared" si="9"/>
        <v>0.51902645759218169</v>
      </c>
      <c r="G36" s="5">
        <f t="shared" si="10"/>
        <v>-6.2921185069158378E-2</v>
      </c>
      <c r="H36" s="5">
        <f t="shared" si="0"/>
        <v>-6.2921185069158376</v>
      </c>
      <c r="I36" s="5">
        <f t="shared" si="11"/>
        <v>-3.1460592534579188</v>
      </c>
      <c r="J36" s="5">
        <f t="shared" si="12"/>
        <v>6.2921185069158376</v>
      </c>
      <c r="K36" s="5">
        <f t="shared" si="13"/>
        <v>3.1460592534579188</v>
      </c>
      <c r="L36">
        <f t="shared" si="1"/>
        <v>-3.9778619889572688E-2</v>
      </c>
      <c r="M36">
        <f t="shared" si="2"/>
        <v>-0.64875501538257463</v>
      </c>
      <c r="N36">
        <f t="shared" si="3"/>
        <v>7.9116930015955392E-2</v>
      </c>
      <c r="O36">
        <f t="shared" si="4"/>
        <v>0.42088306998404462</v>
      </c>
      <c r="P36">
        <f t="shared" si="5"/>
        <v>0.5</v>
      </c>
    </row>
    <row r="37" spans="2:16" x14ac:dyDescent="0.3">
      <c r="B37">
        <v>0.28999999999999998</v>
      </c>
      <c r="C37">
        <f t="shared" si="6"/>
        <v>2.5641116107965819E-2</v>
      </c>
      <c r="D37">
        <f t="shared" si="7"/>
        <v>-0.5819476426613398</v>
      </c>
      <c r="E37">
        <f t="shared" si="8"/>
        <v>-2.5641116107965819E-2</v>
      </c>
      <c r="F37">
        <f t="shared" si="9"/>
        <v>0.5819476426613398</v>
      </c>
      <c r="G37" s="5">
        <f t="shared" si="10"/>
        <v>-5.1282232215931638E-2</v>
      </c>
      <c r="H37" s="5">
        <f t="shared" si="0"/>
        <v>-5.1282232215931636</v>
      </c>
      <c r="I37" s="5">
        <f t="shared" si="11"/>
        <v>-2.5641116107965818</v>
      </c>
      <c r="J37" s="5">
        <f t="shared" si="12"/>
        <v>5.1282232215931636</v>
      </c>
      <c r="K37" s="5">
        <f t="shared" si="13"/>
        <v>2.5641116107965818</v>
      </c>
      <c r="L37">
        <f t="shared" si="1"/>
        <v>-4.6161359982448663E-2</v>
      </c>
      <c r="M37">
        <f t="shared" si="2"/>
        <v>-0.62726106385502634</v>
      </c>
      <c r="N37">
        <f t="shared" si="3"/>
        <v>0.10654355777146064</v>
      </c>
      <c r="O37">
        <f t="shared" si="4"/>
        <v>0.39345644222853943</v>
      </c>
      <c r="P37">
        <f t="shared" si="5"/>
        <v>0.50000000000000011</v>
      </c>
    </row>
    <row r="38" spans="2:16" x14ac:dyDescent="0.3">
      <c r="B38">
        <v>0.3</v>
      </c>
      <c r="C38">
        <f t="shared" si="6"/>
        <v>1.9308817359193098E-2</v>
      </c>
      <c r="D38">
        <f t="shared" si="7"/>
        <v>-0.63322987487727145</v>
      </c>
      <c r="E38">
        <f t="shared" si="8"/>
        <v>-1.9308817359193098E-2</v>
      </c>
      <c r="F38">
        <f t="shared" si="9"/>
        <v>0.63322987487727145</v>
      </c>
      <c r="G38" s="5">
        <f t="shared" si="10"/>
        <v>-3.8617634718386196E-2</v>
      </c>
      <c r="H38" s="5">
        <f t="shared" si="0"/>
        <v>-3.8617634718386196</v>
      </c>
      <c r="I38" s="5">
        <f t="shared" si="11"/>
        <v>-1.9308817359193098</v>
      </c>
      <c r="J38" s="5">
        <f t="shared" si="12"/>
        <v>3.8617634718386196</v>
      </c>
      <c r="K38" s="5">
        <f t="shared" si="13"/>
        <v>1.9308817359193098</v>
      </c>
      <c r="L38">
        <f t="shared" si="1"/>
        <v>-5.2313389428885561E-2</v>
      </c>
      <c r="M38">
        <f t="shared" si="2"/>
        <v>-0.60263211358430624</v>
      </c>
      <c r="N38">
        <f t="shared" si="3"/>
        <v>0.13683453567691178</v>
      </c>
      <c r="O38">
        <f t="shared" si="4"/>
        <v>0.36316546432308816</v>
      </c>
      <c r="P38">
        <f t="shared" si="5"/>
        <v>0.49999999999999994</v>
      </c>
    </row>
    <row r="39" spans="2:16" x14ac:dyDescent="0.3">
      <c r="B39">
        <v>0.31</v>
      </c>
      <c r="C39">
        <f t="shared" si="6"/>
        <v>1.2590342263236515E-2</v>
      </c>
      <c r="D39">
        <f t="shared" si="7"/>
        <v>-0.67184750959565764</v>
      </c>
      <c r="E39">
        <f t="shared" si="8"/>
        <v>-1.2590342263236515E-2</v>
      </c>
      <c r="F39">
        <f t="shared" si="9"/>
        <v>0.67184750959565764</v>
      </c>
      <c r="G39" s="5">
        <f t="shared" si="10"/>
        <v>-2.518068452647303E-2</v>
      </c>
      <c r="H39" s="5">
        <f t="shared" si="0"/>
        <v>-2.5180684526473032</v>
      </c>
      <c r="I39" s="5">
        <f t="shared" si="11"/>
        <v>-1.2590342263236516</v>
      </c>
      <c r="J39" s="5">
        <f t="shared" si="12"/>
        <v>2.5180684526473032</v>
      </c>
      <c r="K39" s="5">
        <f t="shared" si="13"/>
        <v>1.2590342263236516</v>
      </c>
      <c r="L39">
        <f t="shared" si="1"/>
        <v>-5.8203960896243301E-2</v>
      </c>
      <c r="M39">
        <f t="shared" si="2"/>
        <v>-0.57499125802000595</v>
      </c>
      <c r="N39">
        <f t="shared" si="3"/>
        <v>0.16938505320057096</v>
      </c>
      <c r="O39">
        <f t="shared" si="4"/>
        <v>0.33061494679942904</v>
      </c>
      <c r="P39">
        <f t="shared" si="5"/>
        <v>0.5</v>
      </c>
    </row>
    <row r="40" spans="2:16" x14ac:dyDescent="0.3">
      <c r="B40">
        <v>0.32</v>
      </c>
      <c r="C40">
        <f t="shared" si="6"/>
        <v>5.6200603220152023E-3</v>
      </c>
      <c r="D40">
        <f t="shared" si="7"/>
        <v>-0.69702819412213068</v>
      </c>
      <c r="E40">
        <f t="shared" si="8"/>
        <v>-5.6200603220152023E-3</v>
      </c>
      <c r="F40">
        <f t="shared" si="9"/>
        <v>0.69702819412213068</v>
      </c>
      <c r="G40" s="5">
        <f t="shared" si="10"/>
        <v>-1.1240120644030405E-2</v>
      </c>
      <c r="H40" s="5">
        <f t="shared" si="0"/>
        <v>-1.1240120644030405</v>
      </c>
      <c r="I40" s="5">
        <f t="shared" si="11"/>
        <v>-0.56200603220152023</v>
      </c>
      <c r="J40" s="5">
        <f t="shared" si="12"/>
        <v>1.1240120644030405</v>
      </c>
      <c r="K40" s="5">
        <f t="shared" si="13"/>
        <v>0.56200603220152023</v>
      </c>
      <c r="L40">
        <f t="shared" si="1"/>
        <v>-6.380363379716375E-2</v>
      </c>
      <c r="M40">
        <f t="shared" si="2"/>
        <v>-0.54447664386442807</v>
      </c>
      <c r="N40">
        <f t="shared" si="3"/>
        <v>0.20354518428612883</v>
      </c>
      <c r="O40">
        <f t="shared" si="4"/>
        <v>0.29645481571387122</v>
      </c>
      <c r="P40">
        <f t="shared" si="5"/>
        <v>0.5</v>
      </c>
    </row>
    <row r="41" spans="2:16" x14ac:dyDescent="0.3">
      <c r="B41">
        <v>0.33</v>
      </c>
      <c r="C41">
        <f t="shared" si="6"/>
        <v>-1.4626228256464152E-3</v>
      </c>
      <c r="D41">
        <f t="shared" si="7"/>
        <v>-0.70826831476616114</v>
      </c>
      <c r="E41">
        <f t="shared" si="8"/>
        <v>1.4626228256464152E-3</v>
      </c>
      <c r="F41">
        <f t="shared" si="9"/>
        <v>0.70826831476616114</v>
      </c>
      <c r="G41" s="5">
        <f t="shared" si="10"/>
        <v>2.9252456512928304E-3</v>
      </c>
      <c r="H41" s="5">
        <f t="shared" si="0"/>
        <v>0.29252456512928304</v>
      </c>
      <c r="I41" s="5">
        <f t="shared" si="11"/>
        <v>0.14626228256464152</v>
      </c>
      <c r="J41" s="5">
        <f t="shared" si="12"/>
        <v>-0.29252456512928304</v>
      </c>
      <c r="K41" s="5">
        <f t="shared" si="13"/>
        <v>-0.14626228256464152</v>
      </c>
      <c r="L41">
        <f t="shared" si="1"/>
        <v>-6.9084421431183415E-2</v>
      </c>
      <c r="M41">
        <f t="shared" si="2"/>
        <v>-0.51124078062683176</v>
      </c>
      <c r="N41">
        <f t="shared" si="3"/>
        <v>0.23863286422406774</v>
      </c>
      <c r="O41">
        <f t="shared" si="4"/>
        <v>0.26136713577593229</v>
      </c>
      <c r="P41">
        <f t="shared" si="5"/>
        <v>0.5</v>
      </c>
    </row>
    <row r="42" spans="2:16" x14ac:dyDescent="0.3">
      <c r="B42">
        <v>0.34</v>
      </c>
      <c r="C42">
        <f t="shared" si="6"/>
        <v>-8.5160535167951058E-3</v>
      </c>
      <c r="D42">
        <f t="shared" si="7"/>
        <v>-0.70534306911486833</v>
      </c>
      <c r="E42">
        <f t="shared" si="8"/>
        <v>8.5160535167951058E-3</v>
      </c>
      <c r="F42">
        <f t="shared" si="9"/>
        <v>0.70534306911486833</v>
      </c>
      <c r="G42" s="5">
        <f t="shared" si="10"/>
        <v>1.7032107033590212E-2</v>
      </c>
      <c r="H42" s="5">
        <f t="shared" si="0"/>
        <v>1.7032107033590211</v>
      </c>
      <c r="I42" s="5">
        <f t="shared" si="11"/>
        <v>0.85160535167951057</v>
      </c>
      <c r="J42" s="5">
        <f t="shared" si="12"/>
        <v>-1.7032107033590211</v>
      </c>
      <c r="K42" s="5">
        <f t="shared" si="13"/>
        <v>-0.85160535167951057</v>
      </c>
      <c r="L42">
        <f t="shared" si="1"/>
        <v>-7.4019930859939617E-2</v>
      </c>
      <c r="M42">
        <f t="shared" si="2"/>
        <v>-0.47544977839356273</v>
      </c>
      <c r="N42">
        <f t="shared" si="3"/>
        <v>0.27394750822551206</v>
      </c>
      <c r="O42">
        <f t="shared" si="4"/>
        <v>0.22605249177448791</v>
      </c>
      <c r="P42">
        <f t="shared" si="5"/>
        <v>0.5</v>
      </c>
    </row>
    <row r="43" spans="2:16" x14ac:dyDescent="0.3">
      <c r="B43">
        <v>0.35</v>
      </c>
      <c r="C43">
        <f t="shared" si="6"/>
        <v>-1.5399163137607856E-2</v>
      </c>
      <c r="D43">
        <f t="shared" si="7"/>
        <v>-0.68831096208127818</v>
      </c>
      <c r="E43">
        <f t="shared" si="8"/>
        <v>1.5399163137607856E-2</v>
      </c>
      <c r="F43">
        <f t="shared" si="9"/>
        <v>0.68831096208127818</v>
      </c>
      <c r="G43" s="5">
        <f t="shared" si="10"/>
        <v>3.0798326275215712E-2</v>
      </c>
      <c r="H43" s="5">
        <f t="shared" si="0"/>
        <v>3.0798326275215713</v>
      </c>
      <c r="I43" s="5">
        <f t="shared" si="11"/>
        <v>1.5399163137607856</v>
      </c>
      <c r="J43" s="5">
        <f t="shared" si="12"/>
        <v>-3.0798326275215713</v>
      </c>
      <c r="K43" s="5">
        <f t="shared" si="13"/>
        <v>-1.5399163137607856</v>
      </c>
      <c r="L43">
        <f t="shared" si="1"/>
        <v>-7.8585494816886356E-2</v>
      </c>
      <c r="M43">
        <f t="shared" si="2"/>
        <v>-0.43728251762362558</v>
      </c>
      <c r="N43">
        <f t="shared" si="3"/>
        <v>0.30878399978074361</v>
      </c>
      <c r="O43">
        <f t="shared" si="4"/>
        <v>0.19121600021925642</v>
      </c>
      <c r="P43">
        <f t="shared" si="5"/>
        <v>0.5</v>
      </c>
    </row>
    <row r="44" spans="2:16" x14ac:dyDescent="0.3">
      <c r="B44">
        <v>0.36</v>
      </c>
      <c r="C44">
        <f t="shared" si="6"/>
        <v>-2.1974289495668486E-2</v>
      </c>
      <c r="D44">
        <f t="shared" si="7"/>
        <v>-0.65751263580606245</v>
      </c>
      <c r="E44">
        <f t="shared" si="8"/>
        <v>2.1974289495668486E-2</v>
      </c>
      <c r="F44">
        <f t="shared" si="9"/>
        <v>0.65751263580606245</v>
      </c>
      <c r="G44" s="5">
        <f t="shared" si="10"/>
        <v>4.3948578991336973E-2</v>
      </c>
      <c r="H44" s="5">
        <f t="shared" si="0"/>
        <v>4.3948578991336973</v>
      </c>
      <c r="I44" s="5">
        <f t="shared" si="11"/>
        <v>2.1974289495668486</v>
      </c>
      <c r="J44" s="5">
        <f t="shared" si="12"/>
        <v>-4.3948578991336973</v>
      </c>
      <c r="K44" s="5">
        <f t="shared" si="13"/>
        <v>-2.1974289495668486</v>
      </c>
      <c r="L44">
        <f t="shared" si="1"/>
        <v>-8.2758294992245338E-2</v>
      </c>
      <c r="M44">
        <f t="shared" si="2"/>
        <v>-0.3969297551189947</v>
      </c>
      <c r="N44">
        <f t="shared" si="3"/>
        <v>0.34244676950117503</v>
      </c>
      <c r="O44">
        <f t="shared" si="4"/>
        <v>0.15755323049882511</v>
      </c>
      <c r="P44">
        <f t="shared" si="5"/>
        <v>0.50000000000000011</v>
      </c>
    </row>
    <row r="45" spans="2:16" x14ac:dyDescent="0.3">
      <c r="B45">
        <v>0.37</v>
      </c>
      <c r="C45">
        <f t="shared" si="6"/>
        <v>-2.8109930063815746E-2</v>
      </c>
      <c r="D45">
        <f t="shared" si="7"/>
        <v>-0.61356405681472548</v>
      </c>
      <c r="E45">
        <f t="shared" si="8"/>
        <v>2.8109930063815746E-2</v>
      </c>
      <c r="F45">
        <f t="shared" si="9"/>
        <v>0.61356405681472548</v>
      </c>
      <c r="G45" s="5">
        <f t="shared" si="10"/>
        <v>5.6219860127631492E-2</v>
      </c>
      <c r="H45" s="5">
        <f t="shared" si="0"/>
        <v>5.6219860127631494</v>
      </c>
      <c r="I45" s="5">
        <f t="shared" si="11"/>
        <v>2.8109930063815747</v>
      </c>
      <c r="J45" s="5">
        <f t="shared" si="12"/>
        <v>-5.6219860127631494</v>
      </c>
      <c r="K45" s="5">
        <f t="shared" si="13"/>
        <v>-2.8109930063815747</v>
      </c>
      <c r="L45">
        <f t="shared" si="1"/>
        <v>-8.6517476077024716E-2</v>
      </c>
      <c r="M45">
        <f t="shared" si="2"/>
        <v>-0.35459317063794799</v>
      </c>
      <c r="N45">
        <f t="shared" si="3"/>
        <v>0.37426368333692722</v>
      </c>
      <c r="O45">
        <f t="shared" si="4"/>
        <v>0.12573631666307289</v>
      </c>
      <c r="P45">
        <f t="shared" si="5"/>
        <v>0.50000000000000011</v>
      </c>
    </row>
    <row r="46" spans="2:16" x14ac:dyDescent="0.3">
      <c r="B46">
        <v>0.38</v>
      </c>
      <c r="C46">
        <f t="shared" si="6"/>
        <v>-3.3683372030686692E-2</v>
      </c>
      <c r="D46">
        <f t="shared" si="7"/>
        <v>-0.5573441966870939</v>
      </c>
      <c r="E46">
        <f t="shared" si="8"/>
        <v>3.3683372030686692E-2</v>
      </c>
      <c r="F46">
        <f t="shared" si="9"/>
        <v>0.5573441966870939</v>
      </c>
      <c r="G46" s="5">
        <f t="shared" si="10"/>
        <v>6.7366744061373385E-2</v>
      </c>
      <c r="H46" s="5">
        <f t="shared" si="0"/>
        <v>6.7366744061373387</v>
      </c>
      <c r="I46" s="5">
        <f t="shared" si="11"/>
        <v>3.3683372030686693</v>
      </c>
      <c r="J46" s="5">
        <f t="shared" si="12"/>
        <v>-6.7366744061373387</v>
      </c>
      <c r="K46" s="5">
        <f t="shared" si="13"/>
        <v>-3.3683372030686693</v>
      </c>
      <c r="L46">
        <f t="shared" si="1"/>
        <v>-8.9844249996122671E-2</v>
      </c>
      <c r="M46">
        <f t="shared" si="2"/>
        <v>-0.31048435891637222</v>
      </c>
      <c r="N46">
        <f t="shared" si="3"/>
        <v>0.4035994628682894</v>
      </c>
      <c r="O46">
        <f t="shared" si="4"/>
        <v>9.6400537131710637E-2</v>
      </c>
      <c r="P46">
        <f t="shared" si="5"/>
        <v>0.5</v>
      </c>
    </row>
    <row r="47" spans="2:16" x14ac:dyDescent="0.3">
      <c r="B47">
        <v>0.39</v>
      </c>
      <c r="C47">
        <f t="shared" si="6"/>
        <v>-3.8583146556943899E-2</v>
      </c>
      <c r="D47">
        <f t="shared" si="7"/>
        <v>-0.48997745262572046</v>
      </c>
      <c r="E47">
        <f t="shared" si="8"/>
        <v>3.8583146556943899E-2</v>
      </c>
      <c r="F47">
        <f t="shared" si="9"/>
        <v>0.48997745262572046</v>
      </c>
      <c r="G47" s="5">
        <f t="shared" si="10"/>
        <v>7.7166293113887799E-2</v>
      </c>
      <c r="H47" s="5">
        <f t="shared" si="0"/>
        <v>7.7166293113887798</v>
      </c>
      <c r="I47" s="5">
        <f t="shared" si="11"/>
        <v>3.8583146556943899</v>
      </c>
      <c r="J47" s="5">
        <f t="shared" si="12"/>
        <v>-7.7166293113887798</v>
      </c>
      <c r="K47" s="5">
        <f t="shared" si="13"/>
        <v>-3.8583146556943899</v>
      </c>
      <c r="L47">
        <f t="shared" si="1"/>
        <v>-9.2721989809567723E-2</v>
      </c>
      <c r="M47">
        <f t="shared" si="2"/>
        <v>-0.26482377213483133</v>
      </c>
      <c r="N47">
        <f t="shared" si="3"/>
        <v>0.42986836971227904</v>
      </c>
      <c r="O47">
        <f t="shared" si="4"/>
        <v>7.013163028772107E-2</v>
      </c>
      <c r="P47">
        <f t="shared" si="5"/>
        <v>0.50000000000000011</v>
      </c>
    </row>
    <row r="48" spans="2:16" x14ac:dyDescent="0.3">
      <c r="B48">
        <v>0.4</v>
      </c>
      <c r="C48">
        <f t="shared" si="6"/>
        <v>-4.2711258152062226E-2</v>
      </c>
      <c r="D48">
        <f t="shared" si="7"/>
        <v>-0.41281115951183256</v>
      </c>
      <c r="E48">
        <f t="shared" si="8"/>
        <v>4.2711258152062226E-2</v>
      </c>
      <c r="F48">
        <f t="shared" si="9"/>
        <v>0.41281115951183256</v>
      </c>
      <c r="G48" s="5">
        <f t="shared" si="10"/>
        <v>8.5422516304124452E-2</v>
      </c>
      <c r="H48" s="5">
        <f t="shared" si="0"/>
        <v>8.5422516304124443</v>
      </c>
      <c r="I48" s="5">
        <f t="shared" si="11"/>
        <v>4.2711258152062221</v>
      </c>
      <c r="J48" s="5">
        <f t="shared" si="12"/>
        <v>-8.5422516304124443</v>
      </c>
      <c r="K48" s="5">
        <f t="shared" si="13"/>
        <v>-4.2711258152062221</v>
      </c>
      <c r="L48">
        <f t="shared" si="1"/>
        <v>-9.513631281258475E-2</v>
      </c>
      <c r="M48">
        <f t="shared" si="2"/>
        <v>-0.217839618116864</v>
      </c>
      <c r="N48">
        <f t="shared" si="3"/>
        <v>0.45254590077869888</v>
      </c>
      <c r="O48">
        <f t="shared" si="4"/>
        <v>4.7454099221301144E-2</v>
      </c>
      <c r="P48">
        <f t="shared" si="5"/>
        <v>0.5</v>
      </c>
    </row>
    <row r="49" spans="2:16" x14ac:dyDescent="0.3">
      <c r="B49">
        <v>0.41</v>
      </c>
      <c r="C49">
        <f t="shared" si="6"/>
        <v>-4.5985144584139298E-2</v>
      </c>
      <c r="D49">
        <f t="shared" si="7"/>
        <v>-0.3273886432077085</v>
      </c>
      <c r="E49">
        <f t="shared" si="8"/>
        <v>4.5985144584139298E-2</v>
      </c>
      <c r="F49">
        <f t="shared" si="9"/>
        <v>0.3273886432077085</v>
      </c>
      <c r="G49" s="5">
        <f t="shared" si="10"/>
        <v>9.1970289168278596E-2</v>
      </c>
      <c r="H49" s="5">
        <f t="shared" si="0"/>
        <v>9.1970289168278594</v>
      </c>
      <c r="I49" s="5">
        <f t="shared" si="11"/>
        <v>4.5985144584139297</v>
      </c>
      <c r="J49" s="5">
        <f t="shared" si="12"/>
        <v>-9.1970289168278594</v>
      </c>
      <c r="K49" s="5">
        <f t="shared" si="13"/>
        <v>-4.5985144584139297</v>
      </c>
      <c r="L49">
        <f t="shared" si="1"/>
        <v>-9.7075152419160066E-2</v>
      </c>
      <c r="M49">
        <f t="shared" si="2"/>
        <v>-0.16976671976521812</v>
      </c>
      <c r="N49">
        <f t="shared" si="3"/>
        <v>0.47117926086015793</v>
      </c>
      <c r="O49">
        <f t="shared" si="4"/>
        <v>2.8820739139842101E-2</v>
      </c>
      <c r="P49">
        <f t="shared" si="5"/>
        <v>0.5</v>
      </c>
    </row>
    <row r="50" spans="2:16" x14ac:dyDescent="0.3">
      <c r="B50">
        <v>0.42</v>
      </c>
      <c r="C50">
        <f t="shared" si="6"/>
        <v>-4.83393281245336E-2</v>
      </c>
      <c r="D50">
        <f t="shared" si="7"/>
        <v>-0.23541835403942982</v>
      </c>
      <c r="E50">
        <f t="shared" si="8"/>
        <v>4.83393281245336E-2</v>
      </c>
      <c r="F50">
        <f t="shared" si="9"/>
        <v>0.23541835403942982</v>
      </c>
      <c r="G50" s="5">
        <f t="shared" si="10"/>
        <v>9.6678656249067199E-2</v>
      </c>
      <c r="H50" s="5">
        <f t="shared" si="0"/>
        <v>9.6678656249067192</v>
      </c>
      <c r="I50" s="5">
        <f t="shared" si="11"/>
        <v>4.8339328124533596</v>
      </c>
      <c r="J50" s="5">
        <f t="shared" si="12"/>
        <v>-9.6678656249067192</v>
      </c>
      <c r="K50" s="5">
        <f t="shared" si="13"/>
        <v>-4.8339328124533596</v>
      </c>
      <c r="L50">
        <f t="shared" si="1"/>
        <v>-9.8528818469836812E-2</v>
      </c>
      <c r="M50">
        <f t="shared" si="2"/>
        <v>-0.1208453414364708</v>
      </c>
      <c r="N50">
        <f t="shared" si="3"/>
        <v>0.48539640345310281</v>
      </c>
      <c r="O50">
        <f t="shared" si="4"/>
        <v>1.4603596546897206E-2</v>
      </c>
      <c r="P50">
        <f t="shared" si="5"/>
        <v>0.5</v>
      </c>
    </row>
    <row r="51" spans="2:16" x14ac:dyDescent="0.3">
      <c r="B51">
        <v>0.43</v>
      </c>
      <c r="C51">
        <f t="shared" si="6"/>
        <v>-4.9726725102437225E-2</v>
      </c>
      <c r="D51">
        <f t="shared" si="7"/>
        <v>-0.13873969779036255</v>
      </c>
      <c r="E51">
        <f t="shared" si="8"/>
        <v>4.9726725102437225E-2</v>
      </c>
      <c r="F51">
        <f t="shared" si="9"/>
        <v>0.13873969779036255</v>
      </c>
      <c r="G51" s="5">
        <f t="shared" si="10"/>
        <v>9.945345020487445E-2</v>
      </c>
      <c r="H51" s="5">
        <f t="shared" si="0"/>
        <v>9.9453450204874443</v>
      </c>
      <c r="I51" s="5">
        <f t="shared" si="11"/>
        <v>4.9726725102437221</v>
      </c>
      <c r="J51" s="5">
        <f t="shared" si="12"/>
        <v>-9.9453450204874443</v>
      </c>
      <c r="K51" s="5">
        <f t="shared" si="13"/>
        <v>-4.9726725102437221</v>
      </c>
      <c r="L51">
        <f t="shared" si="1"/>
        <v>-9.9490045662327858E-2</v>
      </c>
      <c r="M51">
        <f t="shared" si="2"/>
        <v>-7.1319988119712352E-2</v>
      </c>
      <c r="N51">
        <f t="shared" si="3"/>
        <v>0.49491345929460412</v>
      </c>
      <c r="O51">
        <f t="shared" si="4"/>
        <v>5.0865407053959115E-3</v>
      </c>
      <c r="P51">
        <f t="shared" si="5"/>
        <v>0.5</v>
      </c>
    </row>
    <row r="52" spans="2:16" x14ac:dyDescent="0.3">
      <c r="B52">
        <v>0.44</v>
      </c>
      <c r="C52">
        <f t="shared" si="6"/>
        <v>-5.0119587578292102E-2</v>
      </c>
      <c r="D52">
        <f t="shared" si="7"/>
        <v>-3.9286247585488016E-2</v>
      </c>
      <c r="E52">
        <f t="shared" si="8"/>
        <v>5.0119587578292102E-2</v>
      </c>
      <c r="F52">
        <f t="shared" si="9"/>
        <v>3.9286247585488016E-2</v>
      </c>
      <c r="G52" s="5">
        <f t="shared" si="10"/>
        <v>0.1002391751565842</v>
      </c>
      <c r="H52" s="5">
        <f t="shared" si="0"/>
        <v>10.02391751565842</v>
      </c>
      <c r="I52" s="5">
        <f t="shared" si="11"/>
        <v>5.01195875782921</v>
      </c>
      <c r="J52" s="5">
        <f t="shared" si="12"/>
        <v>-10.02391751565842</v>
      </c>
      <c r="K52" s="5">
        <f t="shared" si="13"/>
        <v>-5.01195875782921</v>
      </c>
      <c r="L52">
        <f t="shared" si="1"/>
        <v>-9.9954029862893645E-2</v>
      </c>
      <c r="M52">
        <f t="shared" si="2"/>
        <v>-2.1438183420902587E-2</v>
      </c>
      <c r="N52">
        <f t="shared" si="3"/>
        <v>0.49954040429161173</v>
      </c>
      <c r="O52">
        <f t="shared" si="4"/>
        <v>4.5959570838826253E-4</v>
      </c>
      <c r="P52">
        <f t="shared" si="5"/>
        <v>0.5</v>
      </c>
    </row>
    <row r="53" spans="2:16" x14ac:dyDescent="0.3">
      <c r="B53">
        <v>0.45</v>
      </c>
      <c r="C53">
        <f t="shared" si="6"/>
        <v>-4.9510058302581136E-2</v>
      </c>
      <c r="D53">
        <f t="shared" si="7"/>
        <v>6.0952927571096271E-2</v>
      </c>
      <c r="E53">
        <f t="shared" si="8"/>
        <v>4.9510058302581136E-2</v>
      </c>
      <c r="F53">
        <f t="shared" si="9"/>
        <v>-6.0952927571096271E-2</v>
      </c>
      <c r="G53" s="5">
        <f t="shared" si="10"/>
        <v>9.9020116605162273E-2</v>
      </c>
      <c r="H53" s="5">
        <f t="shared" si="0"/>
        <v>9.9020116605162265</v>
      </c>
      <c r="I53" s="5">
        <f t="shared" si="11"/>
        <v>4.9510058302581132</v>
      </c>
      <c r="J53" s="5">
        <f t="shared" si="12"/>
        <v>-9.9020116605162265</v>
      </c>
      <c r="K53" s="5">
        <f t="shared" si="13"/>
        <v>-4.9510058302581132</v>
      </c>
      <c r="L53">
        <f t="shared" si="1"/>
        <v>-9.9918452117004022E-2</v>
      </c>
      <c r="M53">
        <f t="shared" si="2"/>
        <v>2.855076753957304E-2</v>
      </c>
      <c r="N53">
        <f t="shared" si="3"/>
        <v>0.49918485367290127</v>
      </c>
      <c r="O53">
        <f t="shared" si="4"/>
        <v>8.1514632709873763E-4</v>
      </c>
      <c r="P53">
        <f t="shared" si="5"/>
        <v>0.5</v>
      </c>
    </row>
    <row r="54" spans="2:16" x14ac:dyDescent="0.3">
      <c r="B54">
        <v>0.46</v>
      </c>
      <c r="C54">
        <f t="shared" si="6"/>
        <v>-4.7910327860818551E-2</v>
      </c>
      <c r="D54">
        <f t="shared" si="7"/>
        <v>0.15997304417625863</v>
      </c>
      <c r="E54">
        <f t="shared" si="8"/>
        <v>4.7910327860818551E-2</v>
      </c>
      <c r="F54">
        <f t="shared" si="9"/>
        <v>-0.15997304417625863</v>
      </c>
      <c r="G54" s="5">
        <f t="shared" si="10"/>
        <v>9.5820655721637102E-2</v>
      </c>
      <c r="H54" s="5">
        <f t="shared" si="0"/>
        <v>9.5820655721637102</v>
      </c>
      <c r="I54" s="5">
        <f t="shared" si="11"/>
        <v>4.7910327860818551</v>
      </c>
      <c r="J54" s="5">
        <f t="shared" si="12"/>
        <v>-9.5820655721637102</v>
      </c>
      <c r="K54" s="5">
        <f t="shared" si="13"/>
        <v>-4.7910327860818551</v>
      </c>
      <c r="L54">
        <f t="shared" si="1"/>
        <v>-9.9383490239280489E-2</v>
      </c>
      <c r="M54">
        <f t="shared" si="2"/>
        <v>7.8397024133203611E-2</v>
      </c>
      <c r="N54">
        <f t="shared" si="3"/>
        <v>0.49385390660705802</v>
      </c>
      <c r="O54">
        <f t="shared" si="4"/>
        <v>6.1460933929421094E-3</v>
      </c>
      <c r="P54">
        <f t="shared" si="5"/>
        <v>0.50000000000000011</v>
      </c>
    </row>
    <row r="55" spans="2:16" x14ac:dyDescent="0.3">
      <c r="B55">
        <v>0.47</v>
      </c>
      <c r="C55">
        <f t="shared" si="6"/>
        <v>-4.5352390861839613E-2</v>
      </c>
      <c r="D55">
        <f t="shared" si="7"/>
        <v>0.2557936998978953</v>
      </c>
      <c r="E55">
        <f t="shared" si="8"/>
        <v>4.5352390861839613E-2</v>
      </c>
      <c r="F55">
        <f t="shared" si="9"/>
        <v>-0.2557936998978953</v>
      </c>
      <c r="G55" s="5">
        <f t="shared" si="10"/>
        <v>9.0704781723679226E-2</v>
      </c>
      <c r="H55" s="5">
        <f t="shared" si="0"/>
        <v>9.0704781723679222</v>
      </c>
      <c r="I55" s="5">
        <f t="shared" si="11"/>
        <v>4.5352390861839611</v>
      </c>
      <c r="J55" s="5">
        <f t="shared" si="12"/>
        <v>-9.0704781723679222</v>
      </c>
      <c r="K55" s="5">
        <f t="shared" si="13"/>
        <v>-4.5352390861839611</v>
      </c>
      <c r="L55">
        <f t="shared" si="1"/>
        <v>-9.8351817924793472E-2</v>
      </c>
      <c r="M55">
        <f t="shared" si="2"/>
        <v>0.12785145890608302</v>
      </c>
      <c r="N55">
        <f t="shared" si="3"/>
        <v>0.48365400445558637</v>
      </c>
      <c r="O55">
        <f t="shared" si="4"/>
        <v>1.6345995544413836E-2</v>
      </c>
      <c r="P55">
        <f t="shared" si="5"/>
        <v>0.50000000000000022</v>
      </c>
    </row>
    <row r="56" spans="2:16" x14ac:dyDescent="0.3">
      <c r="B56">
        <v>0.48</v>
      </c>
      <c r="C56">
        <f t="shared" si="6"/>
        <v>-4.1887406045623861E-2</v>
      </c>
      <c r="D56">
        <f t="shared" si="7"/>
        <v>0.34649848162157459</v>
      </c>
      <c r="E56">
        <f t="shared" si="8"/>
        <v>4.1887406045623861E-2</v>
      </c>
      <c r="F56">
        <f t="shared" si="9"/>
        <v>-0.34649848162157459</v>
      </c>
      <c r="G56" s="5">
        <f t="shared" si="10"/>
        <v>8.3774812091247722E-2</v>
      </c>
      <c r="H56" s="5">
        <f t="shared" si="0"/>
        <v>8.3774812091247721</v>
      </c>
      <c r="I56" s="5">
        <f t="shared" si="11"/>
        <v>4.1887406045623861</v>
      </c>
      <c r="J56" s="5">
        <f t="shared" si="12"/>
        <v>-8.3774812091247721</v>
      </c>
      <c r="K56" s="5">
        <f t="shared" si="13"/>
        <v>-4.1887406045623861</v>
      </c>
      <c r="L56">
        <f t="shared" si="1"/>
        <v>-9.6828591386156265E-2</v>
      </c>
      <c r="M56">
        <f t="shared" si="2"/>
        <v>0.17666690269724919</v>
      </c>
      <c r="N56">
        <f t="shared" si="3"/>
        <v>0.46878880549136076</v>
      </c>
      <c r="O56">
        <f t="shared" si="4"/>
        <v>3.1211194508639312E-2</v>
      </c>
      <c r="P56">
        <f t="shared" si="5"/>
        <v>0.50000000000000011</v>
      </c>
    </row>
    <row r="57" spans="2:16" x14ac:dyDescent="0.3">
      <c r="B57">
        <v>0.49</v>
      </c>
      <c r="C57">
        <f t="shared" si="6"/>
        <v>-3.7584673108495635E-2</v>
      </c>
      <c r="D57">
        <f t="shared" si="7"/>
        <v>0.43027329371282241</v>
      </c>
      <c r="E57">
        <f t="shared" si="8"/>
        <v>3.7584673108495635E-2</v>
      </c>
      <c r="F57">
        <f t="shared" si="9"/>
        <v>-0.43027329371282241</v>
      </c>
      <c r="G57" s="5">
        <f t="shared" si="10"/>
        <v>7.516934621699127E-2</v>
      </c>
      <c r="H57" s="5">
        <f t="shared" si="0"/>
        <v>7.5169346216991269</v>
      </c>
      <c r="I57" s="5">
        <f t="shared" si="11"/>
        <v>3.7584673108495634</v>
      </c>
      <c r="J57" s="5">
        <f t="shared" si="12"/>
        <v>-7.5169346216991269</v>
      </c>
      <c r="K57" s="5">
        <f t="shared" si="13"/>
        <v>-3.7584673108495634</v>
      </c>
      <c r="L57">
        <f t="shared" si="1"/>
        <v>-9.482142358320228E-2</v>
      </c>
      <c r="M57">
        <f t="shared" si="2"/>
        <v>0.2245993799696395</v>
      </c>
      <c r="N57">
        <f t="shared" si="3"/>
        <v>0.44955511851725349</v>
      </c>
      <c r="O57">
        <f t="shared" si="4"/>
        <v>5.0444881482746499E-2</v>
      </c>
      <c r="P57">
        <f t="shared" si="5"/>
        <v>0.5</v>
      </c>
    </row>
    <row r="58" spans="2:16" x14ac:dyDescent="0.3">
      <c r="B58">
        <v>0.5</v>
      </c>
      <c r="C58">
        <f t="shared" si="6"/>
        <v>-3.2530246709197491E-2</v>
      </c>
      <c r="D58">
        <f t="shared" si="7"/>
        <v>0.50544263992981375</v>
      </c>
      <c r="E58">
        <f t="shared" si="8"/>
        <v>3.2530246709197491E-2</v>
      </c>
      <c r="F58">
        <f t="shared" si="9"/>
        <v>-0.50544263992981375</v>
      </c>
      <c r="G58" s="5">
        <f t="shared" si="10"/>
        <v>6.5060493418394982E-2</v>
      </c>
      <c r="H58" s="5">
        <f t="shared" si="0"/>
        <v>6.506049341839498</v>
      </c>
      <c r="I58" s="5">
        <f t="shared" si="11"/>
        <v>3.253024670919749</v>
      </c>
      <c r="J58" s="5">
        <f t="shared" si="12"/>
        <v>-6.506049341839498</v>
      </c>
      <c r="K58" s="5">
        <f t="shared" si="13"/>
        <v>-3.253024670919749</v>
      </c>
      <c r="L58">
        <f t="shared" si="1"/>
        <v>-9.2340346174043617E-2</v>
      </c>
      <c r="M58">
        <f t="shared" si="2"/>
        <v>0.27140932817957725</v>
      </c>
      <c r="N58">
        <f t="shared" si="3"/>
        <v>0.42633697657711056</v>
      </c>
      <c r="O58">
        <f t="shared" si="4"/>
        <v>7.3663023422889468E-2</v>
      </c>
      <c r="P58">
        <f t="shared" si="5"/>
        <v>0.5</v>
      </c>
    </row>
    <row r="59" spans="2:16" x14ac:dyDescent="0.3">
      <c r="B59">
        <v>0.51</v>
      </c>
      <c r="C59">
        <f t="shared" si="6"/>
        <v>-2.6825215375715399E-2</v>
      </c>
      <c r="D59">
        <f t="shared" si="7"/>
        <v>0.57050313334820879</v>
      </c>
      <c r="E59">
        <f t="shared" si="8"/>
        <v>2.6825215375715399E-2</v>
      </c>
      <c r="F59">
        <f t="shared" si="9"/>
        <v>-0.57050313334820879</v>
      </c>
      <c r="G59" s="5">
        <f t="shared" si="10"/>
        <v>5.3650430751430798E-2</v>
      </c>
      <c r="H59" s="5">
        <f t="shared" si="0"/>
        <v>5.3650430751430802</v>
      </c>
      <c r="I59" s="5">
        <f t="shared" si="11"/>
        <v>2.6825215375715401</v>
      </c>
      <c r="J59" s="5">
        <f t="shared" si="12"/>
        <v>-5.3650430751430802</v>
      </c>
      <c r="K59" s="5">
        <f t="shared" si="13"/>
        <v>-2.6825215375715401</v>
      </c>
      <c r="L59">
        <f t="shared" si="1"/>
        <v>-8.9397759377676161E-2</v>
      </c>
      <c r="M59">
        <f t="shared" si="2"/>
        <v>0.31686279509048665</v>
      </c>
      <c r="N59">
        <f t="shared" si="3"/>
        <v>0.39959796908744427</v>
      </c>
      <c r="O59">
        <f t="shared" si="4"/>
        <v>0.10040203091255573</v>
      </c>
      <c r="P59">
        <f t="shared" si="5"/>
        <v>0.5</v>
      </c>
    </row>
    <row r="60" spans="2:16" x14ac:dyDescent="0.3">
      <c r="B60">
        <v>0.52</v>
      </c>
      <c r="C60">
        <f t="shared" si="6"/>
        <v>-2.0583679734718998E-2</v>
      </c>
      <c r="D60">
        <f t="shared" si="7"/>
        <v>0.62415356409963962</v>
      </c>
      <c r="E60">
        <f t="shared" si="8"/>
        <v>2.0583679734718998E-2</v>
      </c>
      <c r="F60">
        <f t="shared" si="9"/>
        <v>-0.62415356409963962</v>
      </c>
      <c r="G60" s="5">
        <f t="shared" si="10"/>
        <v>4.1167359469437996E-2</v>
      </c>
      <c r="H60" s="5">
        <f t="shared" si="0"/>
        <v>4.1167359469437992</v>
      </c>
      <c r="I60" s="5">
        <f t="shared" si="11"/>
        <v>2.0583679734718996</v>
      </c>
      <c r="J60" s="5">
        <f t="shared" si="12"/>
        <v>-4.1167359469437992</v>
      </c>
      <c r="K60" s="5">
        <f t="shared" si="13"/>
        <v>-2.0583679734718996</v>
      </c>
      <c r="L60">
        <f t="shared" si="1"/>
        <v>-8.6008369998714237E-2</v>
      </c>
      <c r="M60">
        <f t="shared" si="2"/>
        <v>0.36073260804675494</v>
      </c>
      <c r="N60">
        <f t="shared" si="3"/>
        <v>0.36987198549178635</v>
      </c>
      <c r="O60">
        <f t="shared" si="4"/>
        <v>0.13012801450821374</v>
      </c>
      <c r="P60">
        <f t="shared" si="5"/>
        <v>0.50000000000000011</v>
      </c>
    </row>
    <row r="61" spans="2:16" x14ac:dyDescent="0.3">
      <c r="B61">
        <v>0.53</v>
      </c>
      <c r="C61">
        <f t="shared" si="6"/>
        <v>-1.3930470499028215E-2</v>
      </c>
      <c r="D61">
        <f t="shared" si="7"/>
        <v>0.66532092356907768</v>
      </c>
      <c r="E61">
        <f t="shared" si="8"/>
        <v>1.3930470499028215E-2</v>
      </c>
      <c r="F61">
        <f t="shared" si="9"/>
        <v>-0.66532092356907768</v>
      </c>
      <c r="G61" s="5">
        <f t="shared" si="10"/>
        <v>2.786094099805643E-2</v>
      </c>
      <c r="H61" s="5">
        <f t="shared" si="0"/>
        <v>2.7860940998056432</v>
      </c>
      <c r="I61" s="5">
        <f t="shared" si="11"/>
        <v>1.3930470499028216</v>
      </c>
      <c r="J61" s="5">
        <f t="shared" si="12"/>
        <v>-2.7860940998056432</v>
      </c>
      <c r="K61" s="5">
        <f t="shared" si="13"/>
        <v>-1.3930470499028216</v>
      </c>
      <c r="L61">
        <f t="shared" si="1"/>
        <v>-8.2189117924001562E-2</v>
      </c>
      <c r="M61">
        <f t="shared" si="2"/>
        <v>0.40279950936381281</v>
      </c>
      <c r="N61">
        <f t="shared" si="3"/>
        <v>0.33775255525627174</v>
      </c>
      <c r="O61">
        <f t="shared" si="4"/>
        <v>0.16224744474372832</v>
      </c>
      <c r="P61">
        <f t="shared" si="5"/>
        <v>0.5</v>
      </c>
    </row>
    <row r="62" spans="2:16" x14ac:dyDescent="0.3">
      <c r="B62">
        <v>0.54</v>
      </c>
      <c r="C62">
        <f t="shared" si="6"/>
        <v>-6.9986518533568676E-3</v>
      </c>
      <c r="D62">
        <f t="shared" si="7"/>
        <v>0.69318186456713415</v>
      </c>
      <c r="E62">
        <f t="shared" si="8"/>
        <v>6.9986518533568676E-3</v>
      </c>
      <c r="F62">
        <f t="shared" si="9"/>
        <v>-0.69318186456713415</v>
      </c>
      <c r="G62" s="5">
        <f t="shared" si="10"/>
        <v>1.3997303706713735E-2</v>
      </c>
      <c r="H62" s="5">
        <f t="shared" si="0"/>
        <v>1.3997303706713735</v>
      </c>
      <c r="I62" s="5">
        <f t="shared" si="11"/>
        <v>0.69986518533568676</v>
      </c>
      <c r="J62" s="5">
        <f t="shared" si="12"/>
        <v>-1.3997303706713735</v>
      </c>
      <c r="K62" s="5">
        <f t="shared" si="13"/>
        <v>-0.69986518533568676</v>
      </c>
      <c r="L62">
        <f t="shared" si="1"/>
        <v>-7.7959091458462526E-2</v>
      </c>
      <c r="M62">
        <f t="shared" si="2"/>
        <v>0.44285325215984783</v>
      </c>
      <c r="N62">
        <f t="shared" si="3"/>
        <v>0.30388099705144628</v>
      </c>
      <c r="O62">
        <f t="shared" si="4"/>
        <v>0.19611900294855378</v>
      </c>
      <c r="P62">
        <f t="shared" si="5"/>
        <v>0.5</v>
      </c>
    </row>
    <row r="63" spans="2:16" x14ac:dyDescent="0.3">
      <c r="B63">
        <v>0.55000000000000004</v>
      </c>
      <c r="C63">
        <f t="shared" si="6"/>
        <v>7.3139829381617047E-5</v>
      </c>
      <c r="D63">
        <f t="shared" si="7"/>
        <v>0.70717916827384786</v>
      </c>
      <c r="E63">
        <f t="shared" si="8"/>
        <v>-7.3139829381617047E-5</v>
      </c>
      <c r="F63">
        <f t="shared" si="9"/>
        <v>-0.70717916827384786</v>
      </c>
      <c r="G63" s="5">
        <f t="shared" si="10"/>
        <v>-1.4627965876323409E-4</v>
      </c>
      <c r="H63" s="5">
        <f t="shared" si="0"/>
        <v>-1.4627965876323409E-2</v>
      </c>
      <c r="I63" s="5">
        <f t="shared" si="11"/>
        <v>-7.3139829381617047E-3</v>
      </c>
      <c r="J63" s="5">
        <f t="shared" si="12"/>
        <v>1.4627965876323409E-2</v>
      </c>
      <c r="K63" s="5">
        <f t="shared" si="13"/>
        <v>7.3139829381617047E-3</v>
      </c>
      <c r="L63">
        <f t="shared" si="1"/>
        <v>-7.3339431923338361E-2</v>
      </c>
      <c r="M63">
        <f t="shared" si="2"/>
        <v>0.48069365115227075</v>
      </c>
      <c r="N63">
        <f t="shared" si="3"/>
        <v>0.26893361374189906</v>
      </c>
      <c r="O63">
        <f t="shared" si="4"/>
        <v>0.23106638625810097</v>
      </c>
      <c r="P63">
        <f t="shared" si="5"/>
        <v>0.5</v>
      </c>
    </row>
    <row r="64" spans="2:16" x14ac:dyDescent="0.3">
      <c r="B64">
        <v>0.56000000000000005</v>
      </c>
      <c r="C64">
        <f t="shared" si="6"/>
        <v>7.1434687155324693E-3</v>
      </c>
      <c r="D64">
        <f t="shared" si="7"/>
        <v>0.70703288861508462</v>
      </c>
      <c r="E64">
        <f t="shared" si="8"/>
        <v>-7.1434687155324693E-3</v>
      </c>
      <c r="F64">
        <f t="shared" si="9"/>
        <v>-0.70703288861508462</v>
      </c>
      <c r="G64" s="5">
        <f t="shared" si="10"/>
        <v>-1.4286937431064939E-2</v>
      </c>
      <c r="H64" s="5">
        <f t="shared" si="0"/>
        <v>-1.4286937431064939</v>
      </c>
      <c r="I64" s="5">
        <f t="shared" si="11"/>
        <v>-0.71434687155324694</v>
      </c>
      <c r="J64" s="5">
        <f t="shared" si="12"/>
        <v>1.4286937431064939</v>
      </c>
      <c r="K64" s="5">
        <f t="shared" si="13"/>
        <v>0.71434687155324694</v>
      </c>
      <c r="L64">
        <f t="shared" si="1"/>
        <v>-6.8353227993617843E-2</v>
      </c>
      <c r="M64">
        <f t="shared" si="2"/>
        <v>0.51613158316714636</v>
      </c>
      <c r="N64">
        <f t="shared" si="3"/>
        <v>0.23360818885737508</v>
      </c>
      <c r="O64">
        <f t="shared" si="4"/>
        <v>0.26639181114262489</v>
      </c>
      <c r="P64">
        <f t="shared" si="5"/>
        <v>0.5</v>
      </c>
    </row>
    <row r="65" spans="2:16" x14ac:dyDescent="0.3">
      <c r="B65">
        <v>0.56999999999999995</v>
      </c>
      <c r="C65">
        <f t="shared" si="6"/>
        <v>1.4070928227372596E-2</v>
      </c>
      <c r="D65">
        <f t="shared" si="7"/>
        <v>0.69274595118401983</v>
      </c>
      <c r="E65">
        <f t="shared" si="8"/>
        <v>-1.4070928227372596E-2</v>
      </c>
      <c r="F65">
        <f t="shared" si="9"/>
        <v>-0.69274595118401983</v>
      </c>
      <c r="G65" s="5">
        <f t="shared" si="10"/>
        <v>-2.8141856454745193E-2</v>
      </c>
      <c r="H65" s="5">
        <f t="shared" si="0"/>
        <v>-2.8141856454745193</v>
      </c>
      <c r="I65" s="5">
        <f t="shared" si="11"/>
        <v>-1.4070928227372597</v>
      </c>
      <c r="J65" s="5">
        <f t="shared" si="12"/>
        <v>2.8141856454745193</v>
      </c>
      <c r="K65" s="5">
        <f t="shared" si="13"/>
        <v>1.4070928227372597</v>
      </c>
      <c r="L65">
        <f t="shared" si="1"/>
        <v>-6.3025400302755982E-2</v>
      </c>
      <c r="M65">
        <f t="shared" si="2"/>
        <v>0.54898993236112115</v>
      </c>
      <c r="N65">
        <f t="shared" si="3"/>
        <v>0.1986100541661317</v>
      </c>
      <c r="O65">
        <f t="shared" si="4"/>
        <v>0.30138994583386836</v>
      </c>
      <c r="P65">
        <f t="shared" si="5"/>
        <v>0.5</v>
      </c>
    </row>
    <row r="66" spans="2:16" x14ac:dyDescent="0.3">
      <c r="B66">
        <v>0.57999999999999996</v>
      </c>
      <c r="C66">
        <f t="shared" si="6"/>
        <v>2.0716969174665346E-2</v>
      </c>
      <c r="D66">
        <f t="shared" si="7"/>
        <v>0.66460409472927462</v>
      </c>
      <c r="E66">
        <f t="shared" si="8"/>
        <v>-2.0716969174665346E-2</v>
      </c>
      <c r="F66">
        <f t="shared" si="9"/>
        <v>-0.66460409472927462</v>
      </c>
      <c r="G66" s="5">
        <f t="shared" si="10"/>
        <v>-4.1433938349330693E-2</v>
      </c>
      <c r="H66" s="5">
        <f t="shared" si="0"/>
        <v>-4.143393834933069</v>
      </c>
      <c r="I66" s="5">
        <f t="shared" si="11"/>
        <v>-2.0716969174665345</v>
      </c>
      <c r="J66" s="5">
        <f t="shared" si="12"/>
        <v>4.143393834933069</v>
      </c>
      <c r="K66" s="5">
        <f t="shared" si="13"/>
        <v>2.0716969174665345</v>
      </c>
      <c r="L66">
        <f t="shared" si="1"/>
        <v>-5.7382576891415737E-2</v>
      </c>
      <c r="M66">
        <f t="shared" si="2"/>
        <v>0.57910447543171184</v>
      </c>
      <c r="N66">
        <f t="shared" si="3"/>
        <v>0.16463800653496197</v>
      </c>
      <c r="O66">
        <f t="shared" si="4"/>
        <v>0.33536199346503814</v>
      </c>
      <c r="P66">
        <f t="shared" si="5"/>
        <v>0.50000000000000011</v>
      </c>
    </row>
    <row r="67" spans="2:16" x14ac:dyDescent="0.3">
      <c r="B67">
        <v>0.59</v>
      </c>
      <c r="C67">
        <f t="shared" si="6"/>
        <v>2.694867073846479E-2</v>
      </c>
      <c r="D67">
        <f t="shared" si="7"/>
        <v>0.62317015637994388</v>
      </c>
      <c r="E67">
        <f t="shared" si="8"/>
        <v>-2.694867073846479E-2</v>
      </c>
      <c r="F67">
        <f t="shared" si="9"/>
        <v>-0.62317015637994388</v>
      </c>
      <c r="G67" s="5">
        <f t="shared" si="10"/>
        <v>-5.3897341476929581E-2</v>
      </c>
      <c r="H67" s="5">
        <f t="shared" si="0"/>
        <v>-5.3897341476929581</v>
      </c>
      <c r="I67" s="5">
        <f t="shared" si="11"/>
        <v>-2.6948670738464791</v>
      </c>
      <c r="J67" s="5">
        <f t="shared" si="12"/>
        <v>5.3897341476929581</v>
      </c>
      <c r="K67" s="5">
        <f t="shared" si="13"/>
        <v>2.6948670738464791</v>
      </c>
      <c r="L67">
        <f t="shared" si="1"/>
        <v>-5.1452960122730887E-2</v>
      </c>
      <c r="M67">
        <f t="shared" si="2"/>
        <v>0.60632470239174097</v>
      </c>
      <c r="N67">
        <f t="shared" si="3"/>
        <v>0.13237035526956675</v>
      </c>
      <c r="O67">
        <f t="shared" si="4"/>
        <v>0.36762964473043325</v>
      </c>
      <c r="P67">
        <f t="shared" si="5"/>
        <v>0.5</v>
      </c>
    </row>
    <row r="68" spans="2:16" x14ac:dyDescent="0.3">
      <c r="B68">
        <v>0.6</v>
      </c>
      <c r="C68">
        <f t="shared" si="6"/>
        <v>3.2641398887494941E-2</v>
      </c>
      <c r="D68">
        <f t="shared" si="7"/>
        <v>0.56927281490301429</v>
      </c>
      <c r="E68">
        <f t="shared" si="8"/>
        <v>-3.2641398887494941E-2</v>
      </c>
      <c r="F68">
        <f t="shared" si="9"/>
        <v>-0.56927281490301429</v>
      </c>
      <c r="G68" s="5">
        <f t="shared" si="10"/>
        <v>-6.5282797774989881E-2</v>
      </c>
      <c r="H68" s="5">
        <f t="shared" si="0"/>
        <v>-6.5282797774989882</v>
      </c>
      <c r="I68" s="5">
        <f t="shared" si="11"/>
        <v>-3.2641398887494941</v>
      </c>
      <c r="J68" s="5">
        <f t="shared" si="12"/>
        <v>6.5282797774989882</v>
      </c>
      <c r="K68" s="5">
        <f t="shared" si="13"/>
        <v>3.2641398887494941</v>
      </c>
      <c r="L68">
        <f t="shared" si="1"/>
        <v>-4.5266185729235284E-2</v>
      </c>
      <c r="M68">
        <f t="shared" si="2"/>
        <v>0.63051456880576429</v>
      </c>
      <c r="N68">
        <f t="shared" si="3"/>
        <v>0.10245137852368121</v>
      </c>
      <c r="O68">
        <f t="shared" si="4"/>
        <v>0.39754862147631886</v>
      </c>
      <c r="P68">
        <f t="shared" si="5"/>
        <v>0.50000000000000011</v>
      </c>
    </row>
    <row r="69" spans="2:16" x14ac:dyDescent="0.3">
      <c r="B69">
        <v>0.61</v>
      </c>
      <c r="C69">
        <f t="shared" si="6"/>
        <v>3.7681299058775188E-2</v>
      </c>
      <c r="D69">
        <f t="shared" si="7"/>
        <v>0.50399001712802438</v>
      </c>
      <c r="E69">
        <f t="shared" si="8"/>
        <v>-3.7681299058775188E-2</v>
      </c>
      <c r="F69">
        <f t="shared" si="9"/>
        <v>-0.50399001712802438</v>
      </c>
      <c r="G69" s="5">
        <f t="shared" si="10"/>
        <v>-7.5362598117550375E-2</v>
      </c>
      <c r="H69" s="5">
        <f t="shared" si="0"/>
        <v>-7.5362598117550377</v>
      </c>
      <c r="I69" s="5">
        <f t="shared" si="11"/>
        <v>-3.7681299058775188</v>
      </c>
      <c r="J69" s="5">
        <f t="shared" si="12"/>
        <v>7.5362598117550377</v>
      </c>
      <c r="K69" s="5">
        <f t="shared" si="13"/>
        <v>3.7681299058775188</v>
      </c>
      <c r="L69">
        <f t="shared" si="1"/>
        <v>-3.8853174695931005E-2</v>
      </c>
      <c r="M69">
        <f t="shared" si="2"/>
        <v>0.65155317572886817</v>
      </c>
      <c r="N69">
        <f t="shared" si="3"/>
        <v>7.5478459197626663E-2</v>
      </c>
      <c r="O69">
        <f t="shared" si="4"/>
        <v>0.42452154080237336</v>
      </c>
      <c r="P69">
        <f t="shared" si="5"/>
        <v>0.5</v>
      </c>
    </row>
    <row r="70" spans="2:16" x14ac:dyDescent="0.3">
      <c r="B70">
        <v>0.62</v>
      </c>
      <c r="C70">
        <f t="shared" si="6"/>
        <v>4.1967573248879932E-2</v>
      </c>
      <c r="D70">
        <f t="shared" si="7"/>
        <v>0.42862741901047396</v>
      </c>
      <c r="E70">
        <f t="shared" si="8"/>
        <v>-4.1967573248879932E-2</v>
      </c>
      <c r="F70">
        <f t="shared" si="9"/>
        <v>-0.42862741901047396</v>
      </c>
      <c r="G70" s="5">
        <f t="shared" si="10"/>
        <v>-8.3935146497759863E-2</v>
      </c>
      <c r="H70" s="5">
        <f t="shared" si="0"/>
        <v>-8.3935146497759856</v>
      </c>
      <c r="I70" s="5">
        <f t="shared" si="11"/>
        <v>-4.1967573248879928</v>
      </c>
      <c r="J70" s="5">
        <f t="shared" si="12"/>
        <v>8.3935146497759856</v>
      </c>
      <c r="K70" s="5">
        <f t="shared" si="13"/>
        <v>4.1967573248879928</v>
      </c>
      <c r="L70">
        <f t="shared" si="1"/>
        <v>-3.2245978719771619E-2</v>
      </c>
      <c r="M70">
        <f t="shared" si="2"/>
        <v>0.66933537394956344</v>
      </c>
      <c r="N70">
        <f t="shared" si="3"/>
        <v>5.1990157179798206E-2</v>
      </c>
      <c r="O70">
        <f t="shared" si="4"/>
        <v>0.44800984282020195</v>
      </c>
      <c r="P70">
        <f t="shared" si="5"/>
        <v>0.50000000000000011</v>
      </c>
    </row>
    <row r="71" spans="2:16" x14ac:dyDescent="0.3">
      <c r="B71">
        <v>0.63</v>
      </c>
      <c r="C71">
        <f t="shared" si="6"/>
        <v>4.5414495974007076E-2</v>
      </c>
      <c r="D71">
        <f t="shared" si="7"/>
        <v>0.34469227251271406</v>
      </c>
      <c r="E71">
        <f t="shared" si="8"/>
        <v>-4.5414495974007076E-2</v>
      </c>
      <c r="F71">
        <f t="shared" si="9"/>
        <v>-0.34469227251271406</v>
      </c>
      <c r="G71" s="5">
        <f t="shared" si="10"/>
        <v>-9.0828991948014151E-2</v>
      </c>
      <c r="H71" s="5">
        <f t="shared" si="0"/>
        <v>-9.0828991948014153</v>
      </c>
      <c r="I71" s="5">
        <f t="shared" si="11"/>
        <v>-4.5414495974007076</v>
      </c>
      <c r="J71" s="5">
        <f t="shared" si="12"/>
        <v>9.0828991948014153</v>
      </c>
      <c r="K71" s="5">
        <f t="shared" si="13"/>
        <v>4.5414495974007076</v>
      </c>
      <c r="L71">
        <f t="shared" si="1"/>
        <v>-2.5477620017940183E-2</v>
      </c>
      <c r="M71">
        <f t="shared" si="2"/>
        <v>0.68377228951681912</v>
      </c>
      <c r="N71">
        <f t="shared" si="3"/>
        <v>3.2455456088927317E-2</v>
      </c>
      <c r="O71">
        <f t="shared" si="4"/>
        <v>0.4675445439110727</v>
      </c>
      <c r="P71">
        <f t="shared" si="5"/>
        <v>0.5</v>
      </c>
    </row>
    <row r="72" spans="2:16" x14ac:dyDescent="0.3">
      <c r="B72">
        <v>0.64</v>
      </c>
      <c r="C72">
        <f t="shared" si="6"/>
        <v>4.7953128779654075E-2</v>
      </c>
      <c r="D72">
        <f t="shared" si="7"/>
        <v>0.25386328056469981</v>
      </c>
      <c r="E72">
        <f t="shared" si="8"/>
        <v>-4.7953128779654075E-2</v>
      </c>
      <c r="F72">
        <f t="shared" si="9"/>
        <v>-0.25386328056469981</v>
      </c>
      <c r="G72" s="5">
        <f t="shared" si="10"/>
        <v>-9.590625755930815E-2</v>
      </c>
      <c r="H72" s="5">
        <f t="shared" si="0"/>
        <v>-9.5906257559308159</v>
      </c>
      <c r="I72" s="5">
        <f t="shared" si="11"/>
        <v>-4.7953128779654079</v>
      </c>
      <c r="J72" s="5">
        <f t="shared" si="12"/>
        <v>9.5906257559308159</v>
      </c>
      <c r="K72" s="5">
        <f t="shared" si="13"/>
        <v>4.7953128779654079</v>
      </c>
      <c r="L72">
        <f t="shared" si="1"/>
        <v>-1.8581926285548483E-2</v>
      </c>
      <c r="M72">
        <f t="shared" si="2"/>
        <v>0.69479176792469421</v>
      </c>
      <c r="N72">
        <f t="shared" si="3"/>
        <v>1.7264399224077881E-2</v>
      </c>
      <c r="O72">
        <f t="shared" si="4"/>
        <v>0.48273560077592215</v>
      </c>
      <c r="P72">
        <f t="shared" si="5"/>
        <v>0.5</v>
      </c>
    </row>
    <row r="73" spans="2:16" x14ac:dyDescent="0.3">
      <c r="B73">
        <v>0.65</v>
      </c>
      <c r="C73">
        <f t="shared" si="6"/>
        <v>4.9532699009707991E-2</v>
      </c>
      <c r="D73">
        <f t="shared" si="7"/>
        <v>0.15795702300539155</v>
      </c>
      <c r="E73">
        <f t="shared" si="8"/>
        <v>-4.9532699009707991E-2</v>
      </c>
      <c r="F73">
        <f t="shared" si="9"/>
        <v>-0.15795702300539155</v>
      </c>
      <c r="G73" s="5">
        <f t="shared" si="10"/>
        <v>-9.9065398019415982E-2</v>
      </c>
      <c r="H73" s="5">
        <f t="shared" ref="H73:H108" si="14">G73*$C$2</f>
        <v>-9.906539801941598</v>
      </c>
      <c r="I73" s="5">
        <f t="shared" si="11"/>
        <v>-4.953269900970799</v>
      </c>
      <c r="J73" s="5">
        <f t="shared" si="12"/>
        <v>9.906539801941598</v>
      </c>
      <c r="K73" s="5">
        <f t="shared" si="13"/>
        <v>4.953269900970799</v>
      </c>
      <c r="L73">
        <f t="shared" ref="L73:L108" si="15">$C$3*COS($G$1*B73)</f>
        <v>-1.1593361627623901E-2</v>
      </c>
      <c r="M73">
        <f t="shared" ref="M73:M108" si="16">-$C$3*$G$1*SIN($G$1*B73)</f>
        <v>0.7023387347345702</v>
      </c>
      <c r="N73">
        <f t="shared" ref="N73:N108" si="17">L73^2*$C$2*(1/2)</f>
        <v>6.7203016914431143E-3</v>
      </c>
      <c r="O73">
        <f t="shared" ref="O73:O108" si="18">M73^2*$C$1*(1/2)</f>
        <v>0.49327969830855695</v>
      </c>
      <c r="P73">
        <f t="shared" ref="P73:P108" si="19">N73+O73</f>
        <v>0.50000000000000011</v>
      </c>
    </row>
    <row r="74" spans="2:16" x14ac:dyDescent="0.3">
      <c r="B74">
        <v>0.66</v>
      </c>
      <c r="C74">
        <f t="shared" ref="C74:C108" si="20">C73+D74*(B74-B73)</f>
        <v>5.0121615259567744E-2</v>
      </c>
      <c r="D74">
        <f t="shared" ref="D74:D108" si="21">D73+H73*(B74-B73)</f>
        <v>5.8891624985975485E-2</v>
      </c>
      <c r="E74">
        <f t="shared" ref="E74:E108" si="22">E73+F74*(B74-B73)</f>
        <v>-5.0121615259567744E-2</v>
      </c>
      <c r="F74">
        <f t="shared" ref="F74:F108" si="23">F73+J73*(B74-B73)</f>
        <v>-5.8891624985975485E-2</v>
      </c>
      <c r="G74" s="5">
        <f t="shared" ref="G74:G108" si="24">E74-C74</f>
        <v>-0.10024323051913549</v>
      </c>
      <c r="H74" s="5">
        <f t="shared" si="14"/>
        <v>-10.024323051913548</v>
      </c>
      <c r="I74" s="5">
        <f t="shared" ref="I74:I108" si="25">H74/$C$1</f>
        <v>-5.012161525956774</v>
      </c>
      <c r="J74" s="5">
        <f t="shared" ref="J74:J108" si="26">-H74</f>
        <v>10.024323051913548</v>
      </c>
      <c r="K74" s="5">
        <f t="shared" ref="K74:K108" si="27">-I74</f>
        <v>5.012161525956774</v>
      </c>
      <c r="L74">
        <f t="shared" si="15"/>
        <v>-4.5468543103728935E-3</v>
      </c>
      <c r="M74">
        <f t="shared" si="16"/>
        <v>0.70637547083262464</v>
      </c>
      <c r="N74">
        <f t="shared" si="17"/>
        <v>1.0336942059878281E-3</v>
      </c>
      <c r="O74">
        <f t="shared" si="18"/>
        <v>0.49896630579401213</v>
      </c>
      <c r="P74">
        <f t="shared" si="19"/>
        <v>0.49999999999999994</v>
      </c>
    </row>
    <row r="75" spans="2:16" x14ac:dyDescent="0.3">
      <c r="B75">
        <v>0.67</v>
      </c>
      <c r="C75">
        <f t="shared" si="20"/>
        <v>4.9708099204236141E-2</v>
      </c>
      <c r="D75">
        <f t="shared" si="21"/>
        <v>-4.1351605533160085E-2</v>
      </c>
      <c r="E75">
        <f t="shared" si="22"/>
        <v>-4.9708099204236141E-2</v>
      </c>
      <c r="F75">
        <f t="shared" si="23"/>
        <v>4.1351605533160085E-2</v>
      </c>
      <c r="G75" s="5">
        <f t="shared" si="24"/>
        <v>-9.9416198408472281E-2</v>
      </c>
      <c r="H75" s="5">
        <f t="shared" si="14"/>
        <v>-9.9416198408472276</v>
      </c>
      <c r="I75" s="5">
        <f t="shared" si="25"/>
        <v>-4.9708099204236138</v>
      </c>
      <c r="J75" s="5">
        <f t="shared" si="26"/>
        <v>9.9416198408472276</v>
      </c>
      <c r="K75" s="5">
        <f t="shared" si="27"/>
        <v>4.9708099204236138</v>
      </c>
      <c r="L75">
        <f t="shared" si="15"/>
        <v>2.5223778073954579E-3</v>
      </c>
      <c r="M75">
        <f t="shared" si="16"/>
        <v>0.70688180094683295</v>
      </c>
      <c r="N75">
        <f t="shared" si="17"/>
        <v>3.1811949016205592E-4</v>
      </c>
      <c r="O75">
        <f t="shared" si="18"/>
        <v>0.49968188050983797</v>
      </c>
      <c r="P75">
        <f t="shared" si="19"/>
        <v>0.5</v>
      </c>
    </row>
    <row r="76" spans="2:16" x14ac:dyDescent="0.3">
      <c r="B76">
        <v>0.68</v>
      </c>
      <c r="C76">
        <f t="shared" si="20"/>
        <v>4.8300421164819814E-2</v>
      </c>
      <c r="D76">
        <f t="shared" si="21"/>
        <v>-0.14076780394163246</v>
      </c>
      <c r="E76">
        <f t="shared" si="22"/>
        <v>-4.8300421164819814E-2</v>
      </c>
      <c r="F76">
        <f t="shared" si="23"/>
        <v>0.14076780394163246</v>
      </c>
      <c r="G76" s="5">
        <f t="shared" si="24"/>
        <v>-9.6600842329639627E-2</v>
      </c>
      <c r="H76" s="5">
        <f t="shared" si="14"/>
        <v>-9.6600842329639622</v>
      </c>
      <c r="I76" s="5">
        <f t="shared" si="25"/>
        <v>-4.8300421164819811</v>
      </c>
      <c r="J76" s="5">
        <f t="shared" si="26"/>
        <v>9.6600842329639622</v>
      </c>
      <c r="K76" s="5">
        <f t="shared" si="27"/>
        <v>4.8300421164819811</v>
      </c>
      <c r="L76">
        <f t="shared" si="15"/>
        <v>9.5790032902048489E-3</v>
      </c>
      <c r="M76">
        <f t="shared" si="16"/>
        <v>0.70385519448130263</v>
      </c>
      <c r="N76">
        <f t="shared" si="17"/>
        <v>4.5878652016877663E-3</v>
      </c>
      <c r="O76">
        <f t="shared" si="18"/>
        <v>0.49541213479831236</v>
      </c>
      <c r="P76">
        <f t="shared" si="19"/>
        <v>0.50000000000000011</v>
      </c>
    </row>
    <row r="77" spans="2:16" x14ac:dyDescent="0.3">
      <c r="B77">
        <v>0.69</v>
      </c>
      <c r="C77">
        <f t="shared" si="20"/>
        <v>4.5926734702107126E-2</v>
      </c>
      <c r="D77">
        <f t="shared" si="21"/>
        <v>-0.23736864627127111</v>
      </c>
      <c r="E77">
        <f t="shared" si="22"/>
        <v>-4.5926734702107126E-2</v>
      </c>
      <c r="F77">
        <f t="shared" si="23"/>
        <v>0.23736864627127111</v>
      </c>
      <c r="G77" s="5">
        <f t="shared" si="24"/>
        <v>-9.1853469404214252E-2</v>
      </c>
      <c r="H77" s="5">
        <f t="shared" si="14"/>
        <v>-9.1853469404214252</v>
      </c>
      <c r="I77" s="5">
        <f t="shared" si="25"/>
        <v>-4.5926734702107126</v>
      </c>
      <c r="J77" s="5">
        <f t="shared" si="26"/>
        <v>9.1853469404214252</v>
      </c>
      <c r="K77" s="5">
        <f t="shared" si="27"/>
        <v>4.5926734702107126</v>
      </c>
      <c r="L77">
        <f t="shared" si="15"/>
        <v>1.6587753709494328E-2</v>
      </c>
      <c r="M77">
        <f t="shared" si="16"/>
        <v>0.6973107781639819</v>
      </c>
      <c r="N77">
        <f t="shared" si="17"/>
        <v>1.3757678656342143E-2</v>
      </c>
      <c r="O77">
        <f t="shared" si="18"/>
        <v>0.48624232134365797</v>
      </c>
      <c r="P77">
        <f t="shared" si="19"/>
        <v>0.50000000000000011</v>
      </c>
    </row>
    <row r="78" spans="2:16" x14ac:dyDescent="0.3">
      <c r="B78">
        <v>0.7</v>
      </c>
      <c r="C78">
        <f t="shared" si="20"/>
        <v>4.2634513545352269E-2</v>
      </c>
      <c r="D78">
        <f t="shared" si="21"/>
        <v>-0.32922211567548543</v>
      </c>
      <c r="E78">
        <f t="shared" si="22"/>
        <v>-4.2634513545352269E-2</v>
      </c>
      <c r="F78">
        <f t="shared" si="23"/>
        <v>0.32922211567548543</v>
      </c>
      <c r="G78" s="5">
        <f t="shared" si="24"/>
        <v>-8.5269027090704538E-2</v>
      </c>
      <c r="H78" s="5">
        <f t="shared" si="14"/>
        <v>-8.5269027090704537</v>
      </c>
      <c r="I78" s="5">
        <f t="shared" si="25"/>
        <v>-4.2634513545352268</v>
      </c>
      <c r="J78" s="5">
        <f t="shared" si="26"/>
        <v>8.5269027090704537</v>
      </c>
      <c r="K78" s="5">
        <f t="shared" si="27"/>
        <v>4.2634513545352268</v>
      </c>
      <c r="L78">
        <f t="shared" si="15"/>
        <v>2.3513599912297439E-2</v>
      </c>
      <c r="M78">
        <f t="shared" si="16"/>
        <v>0.68728126044452886</v>
      </c>
      <c r="N78">
        <f t="shared" si="17"/>
        <v>2.764446904177971E-2</v>
      </c>
      <c r="O78">
        <f t="shared" si="18"/>
        <v>0.4723555309582203</v>
      </c>
      <c r="P78">
        <f t="shared" si="19"/>
        <v>0.5</v>
      </c>
    </row>
    <row r="79" spans="2:16" x14ac:dyDescent="0.3">
      <c r="B79">
        <v>0.71</v>
      </c>
      <c r="C79">
        <f t="shared" si="20"/>
        <v>3.8489602117690362E-2</v>
      </c>
      <c r="D79">
        <f t="shared" si="21"/>
        <v>-0.41449114276619003</v>
      </c>
      <c r="E79">
        <f t="shared" si="22"/>
        <v>-3.8489602117690362E-2</v>
      </c>
      <c r="F79">
        <f t="shared" si="23"/>
        <v>0.41449114276619003</v>
      </c>
      <c r="G79" s="5">
        <f t="shared" si="24"/>
        <v>-7.6979204235380724E-2</v>
      </c>
      <c r="H79" s="5">
        <f t="shared" si="14"/>
        <v>-7.697920423538072</v>
      </c>
      <c r="I79" s="5">
        <f t="shared" si="25"/>
        <v>-3.848960211769036</v>
      </c>
      <c r="J79" s="5">
        <f t="shared" si="26"/>
        <v>7.697920423538072</v>
      </c>
      <c r="K79" s="5">
        <f t="shared" si="27"/>
        <v>3.848960211769036</v>
      </c>
      <c r="L79">
        <f t="shared" si="15"/>
        <v>3.0321927094041828E-2</v>
      </c>
      <c r="M79">
        <f t="shared" si="16"/>
        <v>0.67381676802019452</v>
      </c>
      <c r="N79">
        <f t="shared" si="17"/>
        <v>4.5970963134819395E-2</v>
      </c>
      <c r="O79">
        <f t="shared" si="18"/>
        <v>0.45402903686518065</v>
      </c>
      <c r="P79">
        <f t="shared" si="19"/>
        <v>0.5</v>
      </c>
    </row>
    <row r="80" spans="2:16" x14ac:dyDescent="0.3">
      <c r="B80">
        <v>0.72</v>
      </c>
      <c r="C80">
        <f t="shared" si="20"/>
        <v>3.3574898647674649E-2</v>
      </c>
      <c r="D80">
        <f t="shared" si="21"/>
        <v>-0.49147034700157083</v>
      </c>
      <c r="E80">
        <f t="shared" si="22"/>
        <v>-3.3574898647674649E-2</v>
      </c>
      <c r="F80">
        <f t="shared" si="23"/>
        <v>0.49147034700157083</v>
      </c>
      <c r="G80" s="5">
        <f t="shared" si="24"/>
        <v>-6.7149797295349298E-2</v>
      </c>
      <c r="H80" s="5">
        <f t="shared" si="14"/>
        <v>-6.7149797295349298</v>
      </c>
      <c r="I80" s="5">
        <f t="shared" si="25"/>
        <v>-3.3574898647674649</v>
      </c>
      <c r="J80" s="5">
        <f t="shared" si="26"/>
        <v>6.7149797295349298</v>
      </c>
      <c r="K80" s="5">
        <f t="shared" si="27"/>
        <v>3.3574898647674649</v>
      </c>
      <c r="L80">
        <f t="shared" si="15"/>
        <v>3.6978707800469954E-2</v>
      </c>
      <c r="M80">
        <f t="shared" si="16"/>
        <v>0.65698459530674935</v>
      </c>
      <c r="N80">
        <f t="shared" si="17"/>
        <v>6.8371241529626869E-2</v>
      </c>
      <c r="O80">
        <f t="shared" si="18"/>
        <v>0.43162875847037324</v>
      </c>
      <c r="P80">
        <f t="shared" si="19"/>
        <v>0.50000000000000011</v>
      </c>
    </row>
    <row r="81" spans="2:16" x14ac:dyDescent="0.3">
      <c r="B81">
        <v>0.73</v>
      </c>
      <c r="C81">
        <f t="shared" si="20"/>
        <v>2.798869720470544E-2</v>
      </c>
      <c r="D81">
        <f t="shared" si="21"/>
        <v>-0.5586201442969202</v>
      </c>
      <c r="E81">
        <f t="shared" si="22"/>
        <v>-2.798869720470544E-2</v>
      </c>
      <c r="F81">
        <f t="shared" si="23"/>
        <v>0.5586201442969202</v>
      </c>
      <c r="G81" s="5">
        <f t="shared" si="24"/>
        <v>-5.597739440941088E-2</v>
      </c>
      <c r="H81" s="5">
        <f t="shared" si="14"/>
        <v>-5.5977394409410879</v>
      </c>
      <c r="I81" s="5">
        <f t="shared" si="25"/>
        <v>-2.7988697204705439</v>
      </c>
      <c r="J81" s="5">
        <f t="shared" si="26"/>
        <v>5.5977394409410879</v>
      </c>
      <c r="K81" s="5">
        <f t="shared" si="27"/>
        <v>2.7988697204705439</v>
      </c>
      <c r="L81">
        <f t="shared" si="15"/>
        <v>4.3450671994031714E-2</v>
      </c>
      <c r="M81">
        <f t="shared" si="16"/>
        <v>0.63686886810657772</v>
      </c>
      <c r="N81">
        <f t="shared" si="17"/>
        <v>9.43980448366466E-2</v>
      </c>
      <c r="O81">
        <f t="shared" si="18"/>
        <v>0.40560195516335351</v>
      </c>
      <c r="P81">
        <f t="shared" si="19"/>
        <v>0.50000000000000011</v>
      </c>
    </row>
    <row r="82" spans="2:16" x14ac:dyDescent="0.3">
      <c r="B82">
        <v>0.74</v>
      </c>
      <c r="C82">
        <f t="shared" si="20"/>
        <v>2.1842721817642123E-2</v>
      </c>
      <c r="D82">
        <f t="shared" si="21"/>
        <v>-0.61459753870633116</v>
      </c>
      <c r="E82">
        <f t="shared" si="22"/>
        <v>-2.1842721817642123E-2</v>
      </c>
      <c r="F82">
        <f t="shared" si="23"/>
        <v>0.61459753870633116</v>
      </c>
      <c r="G82" s="5">
        <f t="shared" si="24"/>
        <v>-4.3685443635284246E-2</v>
      </c>
      <c r="H82" s="5">
        <f t="shared" si="14"/>
        <v>-4.3685443635284242</v>
      </c>
      <c r="I82" s="5">
        <f t="shared" si="25"/>
        <v>-2.1842721817642121</v>
      </c>
      <c r="J82" s="5">
        <f t="shared" si="26"/>
        <v>4.3685443635284242</v>
      </c>
      <c r="K82" s="5">
        <f t="shared" si="27"/>
        <v>2.1842721817642121</v>
      </c>
      <c r="L82">
        <f t="shared" si="15"/>
        <v>4.970547333477085E-2</v>
      </c>
      <c r="M82">
        <f t="shared" si="16"/>
        <v>0.61357012315490012</v>
      </c>
      <c r="N82">
        <f t="shared" si="17"/>
        <v>0.12353170397168081</v>
      </c>
      <c r="O82">
        <f t="shared" si="18"/>
        <v>0.37646829602831927</v>
      </c>
      <c r="P82">
        <f t="shared" si="19"/>
        <v>0.50000000000000011</v>
      </c>
    </row>
    <row r="83" spans="2:16" x14ac:dyDescent="0.3">
      <c r="B83">
        <v>0.75</v>
      </c>
      <c r="C83">
        <f t="shared" si="20"/>
        <v>1.5259891994225963E-2</v>
      </c>
      <c r="D83">
        <f t="shared" si="21"/>
        <v>-0.65828298234161542</v>
      </c>
      <c r="E83">
        <f t="shared" si="22"/>
        <v>-1.5259891994225963E-2</v>
      </c>
      <c r="F83">
        <f t="shared" si="23"/>
        <v>0.65828298234161542</v>
      </c>
      <c r="G83" s="5">
        <f t="shared" si="24"/>
        <v>-3.0519783988451926E-2</v>
      </c>
      <c r="H83" s="5">
        <f t="shared" si="14"/>
        <v>-3.0519783988451925</v>
      </c>
      <c r="I83" s="5">
        <f t="shared" si="25"/>
        <v>-1.5259891994225963</v>
      </c>
      <c r="J83" s="5">
        <f t="shared" si="26"/>
        <v>3.0519783988451925</v>
      </c>
      <c r="K83" s="5">
        <f t="shared" si="27"/>
        <v>1.5259891994225963</v>
      </c>
      <c r="L83">
        <f t="shared" si="15"/>
        <v>5.5711850844648296E-2</v>
      </c>
      <c r="M83">
        <f t="shared" si="16"/>
        <v>0.5872048056455117</v>
      </c>
      <c r="N83">
        <f t="shared" si="17"/>
        <v>0.15519051622681695</v>
      </c>
      <c r="O83">
        <f t="shared" si="18"/>
        <v>0.34480948377318316</v>
      </c>
      <c r="P83">
        <f t="shared" si="19"/>
        <v>0.50000000000000011</v>
      </c>
    </row>
    <row r="84" spans="2:16" x14ac:dyDescent="0.3">
      <c r="B84">
        <v>0.76</v>
      </c>
      <c r="C84">
        <f t="shared" si="20"/>
        <v>8.3718643309252834E-3</v>
      </c>
      <c r="D84">
        <f t="shared" si="21"/>
        <v>-0.68880276633006732</v>
      </c>
      <c r="E84">
        <f t="shared" si="22"/>
        <v>-8.3718643309252834E-3</v>
      </c>
      <c r="F84">
        <f t="shared" si="23"/>
        <v>0.68880276633006732</v>
      </c>
      <c r="G84" s="5">
        <f t="shared" si="24"/>
        <v>-1.6743728661850567E-2</v>
      </c>
      <c r="H84" s="5">
        <f t="shared" si="14"/>
        <v>-1.6743728661850568</v>
      </c>
      <c r="I84" s="5">
        <f t="shared" si="25"/>
        <v>-0.83718643309252838</v>
      </c>
      <c r="J84" s="5">
        <f t="shared" si="26"/>
        <v>1.6743728661850568</v>
      </c>
      <c r="K84" s="5">
        <f t="shared" si="27"/>
        <v>0.83718643309252838</v>
      </c>
      <c r="L84">
        <f t="shared" si="15"/>
        <v>6.143978514731574E-2</v>
      </c>
      <c r="M84">
        <f t="shared" si="16"/>
        <v>0.55790468724736852</v>
      </c>
      <c r="N84">
        <f t="shared" si="17"/>
        <v>0.18874235994741598</v>
      </c>
      <c r="O84">
        <f t="shared" si="18"/>
        <v>0.31125764005258411</v>
      </c>
      <c r="P84">
        <f t="shared" si="19"/>
        <v>0.50000000000000011</v>
      </c>
    </row>
    <row r="85" spans="2:16" x14ac:dyDescent="0.3">
      <c r="B85">
        <v>0.77</v>
      </c>
      <c r="C85">
        <f t="shared" si="20"/>
        <v>1.3163993810060984E-3</v>
      </c>
      <c r="D85">
        <f t="shared" si="21"/>
        <v>-0.70554649499191791</v>
      </c>
      <c r="E85">
        <f t="shared" si="22"/>
        <v>-1.3163993810060984E-3</v>
      </c>
      <c r="F85">
        <f t="shared" si="23"/>
        <v>0.70554649499191791</v>
      </c>
      <c r="G85" s="5">
        <f t="shared" si="24"/>
        <v>-2.6327987620121968E-3</v>
      </c>
      <c r="H85" s="5">
        <f t="shared" si="14"/>
        <v>-0.26327987620121968</v>
      </c>
      <c r="I85" s="5">
        <f t="shared" si="25"/>
        <v>-0.13163993810060984</v>
      </c>
      <c r="J85" s="5">
        <f t="shared" si="26"/>
        <v>0.26327987620121968</v>
      </c>
      <c r="K85" s="5">
        <f t="shared" si="27"/>
        <v>0.13163993810060984</v>
      </c>
      <c r="L85">
        <f t="shared" si="15"/>
        <v>6.6860648502467659E-2</v>
      </c>
      <c r="M85">
        <f t="shared" si="16"/>
        <v>0.52581620752072056</v>
      </c>
      <c r="N85">
        <f t="shared" si="17"/>
        <v>0.22351731590852653</v>
      </c>
      <c r="O85">
        <f t="shared" si="18"/>
        <v>0.27648268409147347</v>
      </c>
      <c r="P85">
        <f t="shared" si="19"/>
        <v>0.5</v>
      </c>
    </row>
    <row r="86" spans="2:16" x14ac:dyDescent="0.3">
      <c r="B86">
        <v>0.78</v>
      </c>
      <c r="C86">
        <f t="shared" si="20"/>
        <v>-5.765393556533209E-3</v>
      </c>
      <c r="D86">
        <f t="shared" si="21"/>
        <v>-0.70817929375393007</v>
      </c>
      <c r="E86">
        <f t="shared" si="22"/>
        <v>5.765393556533209E-3</v>
      </c>
      <c r="F86">
        <f t="shared" si="23"/>
        <v>0.70817929375393007</v>
      </c>
      <c r="G86" s="5">
        <f t="shared" si="24"/>
        <v>1.1530787113066418E-2</v>
      </c>
      <c r="H86" s="5">
        <f t="shared" si="14"/>
        <v>1.1530787113066419</v>
      </c>
      <c r="I86" s="5">
        <f t="shared" si="25"/>
        <v>0.57653935565332093</v>
      </c>
      <c r="J86" s="5">
        <f t="shared" si="26"/>
        <v>-1.1530787113066419</v>
      </c>
      <c r="K86" s="5">
        <f t="shared" si="27"/>
        <v>-0.57653935565332093</v>
      </c>
      <c r="L86">
        <f t="shared" si="15"/>
        <v>7.1947347884911569E-2</v>
      </c>
      <c r="M86">
        <f t="shared" si="16"/>
        <v>0.49109974202434231</v>
      </c>
      <c r="N86">
        <f t="shared" si="17"/>
        <v>0.25882104338362449</v>
      </c>
      <c r="O86">
        <f t="shared" si="18"/>
        <v>0.24117895661637556</v>
      </c>
      <c r="P86">
        <f t="shared" si="19"/>
        <v>0.5</v>
      </c>
    </row>
    <row r="87" spans="2:16" x14ac:dyDescent="0.3">
      <c r="B87">
        <v>0.79</v>
      </c>
      <c r="C87">
        <f t="shared" si="20"/>
        <v>-1.2731878622941851E-2</v>
      </c>
      <c r="D87">
        <f t="shared" si="21"/>
        <v>-0.69664850664086364</v>
      </c>
      <c r="E87">
        <f t="shared" si="22"/>
        <v>1.2731878622941851E-2</v>
      </c>
      <c r="F87">
        <f t="shared" si="23"/>
        <v>0.69664850664086364</v>
      </c>
      <c r="G87" s="5">
        <f t="shared" si="24"/>
        <v>2.5463757245883702E-2</v>
      </c>
      <c r="H87" s="5">
        <f t="shared" si="14"/>
        <v>2.54637572458837</v>
      </c>
      <c r="I87" s="5">
        <f t="shared" si="25"/>
        <v>1.273187862294185</v>
      </c>
      <c r="J87" s="5">
        <f t="shared" si="26"/>
        <v>-2.54637572458837</v>
      </c>
      <c r="K87" s="5">
        <f t="shared" si="27"/>
        <v>-1.273187862294185</v>
      </c>
      <c r="L87">
        <f t="shared" si="15"/>
        <v>7.667446039325948E-2</v>
      </c>
      <c r="M87">
        <f t="shared" si="16"/>
        <v>0.45392880077179965</v>
      </c>
      <c r="N87">
        <f t="shared" si="17"/>
        <v>0.29394864382987584</v>
      </c>
      <c r="O87">
        <f t="shared" si="18"/>
        <v>0.20605135617012418</v>
      </c>
      <c r="P87">
        <f t="shared" si="19"/>
        <v>0.5</v>
      </c>
    </row>
    <row r="88" spans="2:16" x14ac:dyDescent="0.3">
      <c r="B88">
        <v>0.8</v>
      </c>
      <c r="C88">
        <f t="shared" si="20"/>
        <v>-1.9443726116891658E-2</v>
      </c>
      <c r="D88">
        <f t="shared" si="21"/>
        <v>-0.67118474939497996</v>
      </c>
      <c r="E88">
        <f t="shared" si="22"/>
        <v>1.9443726116891658E-2</v>
      </c>
      <c r="F88">
        <f t="shared" si="23"/>
        <v>0.67118474939497996</v>
      </c>
      <c r="G88" s="5">
        <f t="shared" si="24"/>
        <v>3.8887452233783315E-2</v>
      </c>
      <c r="H88" s="5">
        <f t="shared" si="14"/>
        <v>3.8887452233783315</v>
      </c>
      <c r="I88" s="5">
        <f t="shared" si="25"/>
        <v>1.9443726116891658</v>
      </c>
      <c r="J88" s="5">
        <f t="shared" si="26"/>
        <v>-3.8887452233783315</v>
      </c>
      <c r="K88" s="5">
        <f t="shared" si="27"/>
        <v>-1.9443726116891658</v>
      </c>
      <c r="L88">
        <f t="shared" si="15"/>
        <v>8.1018360311479548E-2</v>
      </c>
      <c r="M88">
        <f t="shared" si="16"/>
        <v>0.41448916104279954</v>
      </c>
      <c r="N88">
        <f t="shared" si="17"/>
        <v>0.32819873537803623</v>
      </c>
      <c r="O88">
        <f t="shared" si="18"/>
        <v>0.17180126462196382</v>
      </c>
      <c r="P88">
        <f t="shared" si="19"/>
        <v>0.5</v>
      </c>
    </row>
    <row r="89" spans="2:16" x14ac:dyDescent="0.3">
      <c r="B89">
        <v>0.81</v>
      </c>
      <c r="C89">
        <f t="shared" si="20"/>
        <v>-2.5766699088503629E-2</v>
      </c>
      <c r="D89">
        <f t="shared" si="21"/>
        <v>-0.63229729716119665</v>
      </c>
      <c r="E89">
        <f t="shared" si="22"/>
        <v>2.5766699088503629E-2</v>
      </c>
      <c r="F89">
        <f t="shared" si="23"/>
        <v>0.63229729716119665</v>
      </c>
      <c r="G89" s="5">
        <f t="shared" si="24"/>
        <v>5.1533398177007257E-2</v>
      </c>
      <c r="H89" s="5">
        <f t="shared" si="14"/>
        <v>5.1533398177007257</v>
      </c>
      <c r="I89" s="5">
        <f t="shared" si="25"/>
        <v>2.5766699088503628</v>
      </c>
      <c r="J89" s="5">
        <f t="shared" si="26"/>
        <v>-5.1533398177007257</v>
      </c>
      <c r="K89" s="5">
        <f t="shared" si="27"/>
        <v>-2.5766699088503628</v>
      </c>
      <c r="L89">
        <f t="shared" si="15"/>
        <v>8.4957337188263995E-2</v>
      </c>
      <c r="M89">
        <f t="shared" si="16"/>
        <v>0.37297793888376402</v>
      </c>
      <c r="N89">
        <f t="shared" si="17"/>
        <v>0.36088745710601922</v>
      </c>
      <c r="O89">
        <f t="shared" si="18"/>
        <v>0.13911254289398081</v>
      </c>
      <c r="P89">
        <f t="shared" si="19"/>
        <v>0.5</v>
      </c>
    </row>
    <row r="90" spans="2:16" x14ac:dyDescent="0.3">
      <c r="B90">
        <v>0.82</v>
      </c>
      <c r="C90">
        <f t="shared" si="20"/>
        <v>-3.1574338078345469E-2</v>
      </c>
      <c r="D90">
        <f t="shared" si="21"/>
        <v>-0.5807638989841899</v>
      </c>
      <c r="E90">
        <f t="shared" si="22"/>
        <v>3.1574338078345469E-2</v>
      </c>
      <c r="F90">
        <f t="shared" si="23"/>
        <v>0.5807638989841899</v>
      </c>
      <c r="G90" s="5">
        <f t="shared" si="24"/>
        <v>6.3148676156690939E-2</v>
      </c>
      <c r="H90" s="5">
        <f t="shared" si="14"/>
        <v>6.3148676156690939</v>
      </c>
      <c r="I90" s="5">
        <f t="shared" si="25"/>
        <v>3.157433807834547</v>
      </c>
      <c r="J90" s="5">
        <f t="shared" si="26"/>
        <v>-6.3148676156690939</v>
      </c>
      <c r="K90" s="5">
        <f t="shared" si="27"/>
        <v>-3.157433807834547</v>
      </c>
      <c r="L90">
        <f t="shared" si="15"/>
        <v>8.8471704344063165E-2</v>
      </c>
      <c r="M90">
        <f t="shared" si="16"/>
        <v>0.32960260393818763</v>
      </c>
      <c r="N90">
        <f t="shared" si="17"/>
        <v>0.39136212347716631</v>
      </c>
      <c r="O90">
        <f t="shared" si="18"/>
        <v>0.10863787652283378</v>
      </c>
      <c r="P90">
        <f t="shared" si="19"/>
        <v>0.50000000000000011</v>
      </c>
    </row>
    <row r="91" spans="2:16" x14ac:dyDescent="0.3">
      <c r="B91">
        <v>0.83</v>
      </c>
      <c r="C91">
        <f t="shared" si="20"/>
        <v>-3.6750490306620462E-2</v>
      </c>
      <c r="D91">
        <f t="shared" si="21"/>
        <v>-0.51761522282749894</v>
      </c>
      <c r="E91">
        <f t="shared" si="22"/>
        <v>3.6750490306620462E-2</v>
      </c>
      <c r="F91">
        <f t="shared" si="23"/>
        <v>0.51761522282749894</v>
      </c>
      <c r="G91" s="5">
        <f t="shared" si="24"/>
        <v>7.3500980613240924E-2</v>
      </c>
      <c r="H91" s="5">
        <f t="shared" si="14"/>
        <v>7.3500980613240925</v>
      </c>
      <c r="I91" s="5">
        <f t="shared" si="25"/>
        <v>3.6750490306620462</v>
      </c>
      <c r="J91" s="5">
        <f t="shared" si="26"/>
        <v>-7.3500980613240925</v>
      </c>
      <c r="K91" s="5">
        <f t="shared" si="27"/>
        <v>-3.6750490306620462</v>
      </c>
      <c r="L91">
        <f t="shared" si="15"/>
        <v>9.1543897263476143E-2</v>
      </c>
      <c r="M91">
        <f t="shared" si="16"/>
        <v>0.28457994253057678</v>
      </c>
      <c r="N91">
        <f t="shared" si="17"/>
        <v>0.41901425630929379</v>
      </c>
      <c r="O91">
        <f t="shared" si="18"/>
        <v>8.098574369070638E-2</v>
      </c>
      <c r="P91">
        <f t="shared" si="19"/>
        <v>0.50000000000000022</v>
      </c>
    </row>
    <row r="92" spans="2:16" x14ac:dyDescent="0.3">
      <c r="B92">
        <v>0.84</v>
      </c>
      <c r="C92">
        <f t="shared" si="20"/>
        <v>-4.1191632728763042E-2</v>
      </c>
      <c r="D92">
        <f t="shared" si="21"/>
        <v>-0.44411424221425794</v>
      </c>
      <c r="E92">
        <f t="shared" si="22"/>
        <v>4.1191632728763042E-2</v>
      </c>
      <c r="F92">
        <f t="shared" si="23"/>
        <v>0.44411424221425794</v>
      </c>
      <c r="G92" s="5">
        <f t="shared" si="24"/>
        <v>8.2383265457526084E-2</v>
      </c>
      <c r="H92" s="5">
        <f t="shared" si="14"/>
        <v>8.2383265457526083</v>
      </c>
      <c r="I92" s="5">
        <f t="shared" si="25"/>
        <v>4.1191632728763041</v>
      </c>
      <c r="J92" s="5">
        <f t="shared" si="26"/>
        <v>-8.2383265457526083</v>
      </c>
      <c r="K92" s="5">
        <f t="shared" si="27"/>
        <v>-4.1191632728763041</v>
      </c>
      <c r="L92">
        <f t="shared" si="15"/>
        <v>9.4158561381241124E-2</v>
      </c>
      <c r="M92">
        <f t="shared" si="16"/>
        <v>0.2381349741863896</v>
      </c>
      <c r="N92">
        <f t="shared" si="17"/>
        <v>0.44329173406924766</v>
      </c>
      <c r="O92">
        <f t="shared" si="18"/>
        <v>5.6708265930752441E-2</v>
      </c>
      <c r="P92">
        <f t="shared" si="19"/>
        <v>0.50000000000000011</v>
      </c>
    </row>
    <row r="93" spans="2:16" x14ac:dyDescent="0.3">
      <c r="B93">
        <v>0.85</v>
      </c>
      <c r="C93">
        <f t="shared" si="20"/>
        <v>-4.4808942496330363E-2</v>
      </c>
      <c r="D93">
        <f t="shared" si="21"/>
        <v>-0.36173097675673177</v>
      </c>
      <c r="E93">
        <f t="shared" si="22"/>
        <v>4.4808942496330363E-2</v>
      </c>
      <c r="F93">
        <f t="shared" si="23"/>
        <v>0.36173097675673177</v>
      </c>
      <c r="G93" s="5">
        <f t="shared" si="24"/>
        <v>8.9617884992660726E-2</v>
      </c>
      <c r="H93" s="5">
        <f t="shared" si="14"/>
        <v>8.9617884992660723</v>
      </c>
      <c r="I93" s="5">
        <f t="shared" si="25"/>
        <v>4.4808942496330362</v>
      </c>
      <c r="J93" s="5">
        <f t="shared" si="26"/>
        <v>-8.9617884992660723</v>
      </c>
      <c r="K93" s="5">
        <f t="shared" si="27"/>
        <v>-4.4808942496330362</v>
      </c>
      <c r="L93">
        <f t="shared" si="15"/>
        <v>9.6302628823078426E-2</v>
      </c>
      <c r="M93">
        <f t="shared" si="16"/>
        <v>0.19049982700312165</v>
      </c>
      <c r="N93">
        <f t="shared" si="17"/>
        <v>0.46370981591178073</v>
      </c>
      <c r="O93">
        <f t="shared" si="18"/>
        <v>3.6290184088219275E-2</v>
      </c>
      <c r="P93">
        <f t="shared" si="19"/>
        <v>0.5</v>
      </c>
    </row>
    <row r="94" spans="2:16" x14ac:dyDescent="0.3">
      <c r="B94">
        <v>0.86</v>
      </c>
      <c r="C94">
        <f t="shared" si="20"/>
        <v>-4.7530073413971072E-2</v>
      </c>
      <c r="D94">
        <f t="shared" si="21"/>
        <v>-0.27211309176407095</v>
      </c>
      <c r="E94">
        <f t="shared" si="22"/>
        <v>4.7530073413971072E-2</v>
      </c>
      <c r="F94">
        <f t="shared" si="23"/>
        <v>0.27211309176407095</v>
      </c>
      <c r="G94" s="5">
        <f t="shared" si="24"/>
        <v>9.5060146827942144E-2</v>
      </c>
      <c r="H94" s="5">
        <f t="shared" si="14"/>
        <v>9.5060146827942145</v>
      </c>
      <c r="I94" s="5">
        <f t="shared" si="25"/>
        <v>4.7530073413971072</v>
      </c>
      <c r="J94" s="5">
        <f t="shared" si="26"/>
        <v>-9.5060146827942145</v>
      </c>
      <c r="K94" s="5">
        <f t="shared" si="27"/>
        <v>-4.7530073413971072</v>
      </c>
      <c r="L94">
        <f t="shared" si="15"/>
        <v>9.7965383717841636E-2</v>
      </c>
      <c r="M94">
        <f t="shared" si="16"/>
        <v>0.14191257749333724</v>
      </c>
      <c r="N94">
        <f t="shared" si="17"/>
        <v>0.47986082034919753</v>
      </c>
      <c r="O94">
        <f t="shared" si="18"/>
        <v>2.013917965080245E-2</v>
      </c>
      <c r="P94">
        <f t="shared" si="19"/>
        <v>0.5</v>
      </c>
    </row>
    <row r="95" spans="2:16" x14ac:dyDescent="0.3">
      <c r="B95">
        <v>0.87</v>
      </c>
      <c r="C95">
        <f t="shared" si="20"/>
        <v>-4.9300602863332363E-2</v>
      </c>
      <c r="D95">
        <f t="shared" si="21"/>
        <v>-0.17705294493612872</v>
      </c>
      <c r="E95">
        <f t="shared" si="22"/>
        <v>4.9300602863332363E-2</v>
      </c>
      <c r="F95">
        <f t="shared" si="23"/>
        <v>0.17705294493612872</v>
      </c>
      <c r="G95" s="5">
        <f t="shared" si="24"/>
        <v>9.8601205726664726E-2</v>
      </c>
      <c r="H95" s="5">
        <f t="shared" si="14"/>
        <v>9.8601205726664727</v>
      </c>
      <c r="I95" s="5">
        <f t="shared" si="25"/>
        <v>4.9300602863332363</v>
      </c>
      <c r="J95" s="5">
        <f t="shared" si="26"/>
        <v>-9.8601205726664727</v>
      </c>
      <c r="K95" s="5">
        <f t="shared" si="27"/>
        <v>-4.9300602863332363</v>
      </c>
      <c r="L95">
        <f t="shared" si="15"/>
        <v>9.913851575455232E-2</v>
      </c>
      <c r="M95">
        <f t="shared" si="16"/>
        <v>9.2616060698019087E-2</v>
      </c>
      <c r="N95">
        <f t="shared" si="17"/>
        <v>0.49142226530078092</v>
      </c>
      <c r="O95">
        <f t="shared" si="18"/>
        <v>8.5777346992191566E-3</v>
      </c>
      <c r="P95">
        <f t="shared" si="19"/>
        <v>0.50000000000000011</v>
      </c>
    </row>
    <row r="96" spans="2:16" x14ac:dyDescent="0.3">
      <c r="B96">
        <v>0.88</v>
      </c>
      <c r="C96">
        <f t="shared" si="20"/>
        <v>-5.0085120255427003E-2</v>
      </c>
      <c r="D96">
        <f t="shared" si="21"/>
        <v>-7.8451739209463911E-2</v>
      </c>
      <c r="E96">
        <f t="shared" si="22"/>
        <v>5.0085120255427003E-2</v>
      </c>
      <c r="F96">
        <f t="shared" si="23"/>
        <v>7.8451739209463911E-2</v>
      </c>
      <c r="G96" s="5">
        <f t="shared" si="24"/>
        <v>0.10017024051085401</v>
      </c>
      <c r="H96" s="5">
        <f t="shared" si="14"/>
        <v>10.0170240510854</v>
      </c>
      <c r="I96" s="5">
        <f t="shared" si="25"/>
        <v>5.0085120255427</v>
      </c>
      <c r="J96" s="5">
        <f t="shared" si="26"/>
        <v>-10.0170240510854</v>
      </c>
      <c r="K96" s="5">
        <f t="shared" si="27"/>
        <v>-5.0085120255427</v>
      </c>
      <c r="L96">
        <f t="shared" si="15"/>
        <v>9.9816161716644702E-2</v>
      </c>
      <c r="M96">
        <f t="shared" si="16"/>
        <v>4.285665651718177E-2</v>
      </c>
      <c r="N96">
        <f t="shared" si="17"/>
        <v>0.49816330699216838</v>
      </c>
      <c r="O96">
        <f t="shared" si="18"/>
        <v>1.8366930078316985E-3</v>
      </c>
      <c r="P96">
        <f t="shared" si="19"/>
        <v>0.50000000000000011</v>
      </c>
    </row>
    <row r="97" spans="2:16" x14ac:dyDescent="0.3">
      <c r="B97">
        <v>0.89</v>
      </c>
      <c r="C97">
        <f t="shared" si="20"/>
        <v>-4.9867935242413099E-2</v>
      </c>
      <c r="D97">
        <f t="shared" si="21"/>
        <v>2.1718501301390178E-2</v>
      </c>
      <c r="E97">
        <f t="shared" si="22"/>
        <v>4.9867935242413099E-2</v>
      </c>
      <c r="F97">
        <f t="shared" si="23"/>
        <v>-2.1718501301390178E-2</v>
      </c>
      <c r="G97" s="5">
        <f t="shared" si="24"/>
        <v>9.9735870484826197E-2</v>
      </c>
      <c r="H97" s="5">
        <f t="shared" si="14"/>
        <v>9.973587048482619</v>
      </c>
      <c r="I97" s="5">
        <f t="shared" si="25"/>
        <v>4.9867935242413095</v>
      </c>
      <c r="J97" s="5">
        <f t="shared" si="26"/>
        <v>-9.973587048482619</v>
      </c>
      <c r="K97" s="5">
        <f t="shared" si="27"/>
        <v>-4.9867935242413095</v>
      </c>
      <c r="L97">
        <f t="shared" si="15"/>
        <v>9.9994934785835488E-2</v>
      </c>
      <c r="M97">
        <f t="shared" si="16"/>
        <v>-7.116941676419822E-3</v>
      </c>
      <c r="N97">
        <f t="shared" si="17"/>
        <v>0.49994934914117461</v>
      </c>
      <c r="O97">
        <f t="shared" si="18"/>
        <v>5.0650858825561385E-5</v>
      </c>
      <c r="P97">
        <f t="shared" si="19"/>
        <v>0.50000000000000022</v>
      </c>
    </row>
    <row r="98" spans="2:16" x14ac:dyDescent="0.3">
      <c r="B98">
        <v>0.9</v>
      </c>
      <c r="C98">
        <f t="shared" si="20"/>
        <v>-4.8653391524550935E-2</v>
      </c>
      <c r="D98">
        <f t="shared" si="21"/>
        <v>0.12145437178621646</v>
      </c>
      <c r="E98">
        <f t="shared" si="22"/>
        <v>4.8653391524550935E-2</v>
      </c>
      <c r="F98">
        <f t="shared" si="23"/>
        <v>-0.12145437178621646</v>
      </c>
      <c r="G98" s="5">
        <f t="shared" si="24"/>
        <v>9.7306783049101869E-2</v>
      </c>
      <c r="H98" s="5">
        <f t="shared" si="14"/>
        <v>9.730678304910187</v>
      </c>
      <c r="I98" s="5">
        <f t="shared" si="25"/>
        <v>4.8653391524550935</v>
      </c>
      <c r="J98" s="5">
        <f t="shared" si="26"/>
        <v>-9.730678304910187</v>
      </c>
      <c r="K98" s="5">
        <f t="shared" si="27"/>
        <v>-4.8653391524550935</v>
      </c>
      <c r="L98">
        <f t="shared" si="15"/>
        <v>9.9673941469160518E-2</v>
      </c>
      <c r="M98">
        <f t="shared" si="16"/>
        <v>-5.705496998613082E-2</v>
      </c>
      <c r="N98">
        <f t="shared" si="17"/>
        <v>0.49674473039988182</v>
      </c>
      <c r="O98">
        <f t="shared" si="18"/>
        <v>3.2552696001182887E-3</v>
      </c>
      <c r="P98">
        <f t="shared" si="19"/>
        <v>0.50000000000000011</v>
      </c>
    </row>
    <row r="99" spans="2:16" x14ac:dyDescent="0.3">
      <c r="B99">
        <v>0.91</v>
      </c>
      <c r="C99">
        <f t="shared" si="20"/>
        <v>-4.6465779976197746E-2</v>
      </c>
      <c r="D99">
        <f t="shared" si="21"/>
        <v>0.21876115483531841</v>
      </c>
      <c r="E99">
        <f t="shared" si="22"/>
        <v>4.6465779976197746E-2</v>
      </c>
      <c r="F99">
        <f t="shared" si="23"/>
        <v>-0.21876115483531841</v>
      </c>
      <c r="G99" s="5">
        <f t="shared" si="24"/>
        <v>9.2931559952395493E-2</v>
      </c>
      <c r="H99" s="5">
        <f t="shared" si="14"/>
        <v>9.2931559952395499</v>
      </c>
      <c r="I99" s="5">
        <f t="shared" si="25"/>
        <v>4.646577997619775</v>
      </c>
      <c r="J99" s="5">
        <f t="shared" si="26"/>
        <v>-9.2931559952395499</v>
      </c>
      <c r="K99" s="5">
        <f t="shared" si="27"/>
        <v>-4.646577997619775</v>
      </c>
      <c r="L99">
        <f t="shared" si="15"/>
        <v>9.8854786064578551E-2</v>
      </c>
      <c r="M99">
        <f t="shared" si="16"/>
        <v>-0.10670784229062237</v>
      </c>
      <c r="N99">
        <f t="shared" si="17"/>
        <v>0.48861343639367966</v>
      </c>
      <c r="O99">
        <f t="shared" si="18"/>
        <v>1.1386563606320337E-2</v>
      </c>
      <c r="P99">
        <f t="shared" si="19"/>
        <v>0.5</v>
      </c>
    </row>
    <row r="100" spans="2:16" x14ac:dyDescent="0.3">
      <c r="B100">
        <v>0.92</v>
      </c>
      <c r="C100">
        <f t="shared" si="20"/>
        <v>-4.3348852828320607E-2</v>
      </c>
      <c r="D100">
        <f t="shared" si="21"/>
        <v>0.31169271478771399</v>
      </c>
      <c r="E100">
        <f t="shared" si="22"/>
        <v>4.3348852828320607E-2</v>
      </c>
      <c r="F100">
        <f t="shared" si="23"/>
        <v>-0.31169271478771399</v>
      </c>
      <c r="G100" s="5">
        <f t="shared" si="24"/>
        <v>8.6697705656641214E-2</v>
      </c>
      <c r="H100" s="5">
        <f t="shared" si="14"/>
        <v>8.6697705656641215</v>
      </c>
      <c r="I100" s="5">
        <f t="shared" si="25"/>
        <v>4.3348852828320608</v>
      </c>
      <c r="J100" s="5">
        <f t="shared" si="26"/>
        <v>-8.6697705656641215</v>
      </c>
      <c r="K100" s="5">
        <f t="shared" si="27"/>
        <v>-4.3348852828320608</v>
      </c>
      <c r="L100">
        <f t="shared" si="15"/>
        <v>9.7541562642823154E-2</v>
      </c>
      <c r="M100">
        <f t="shared" si="16"/>
        <v>-0.15582739765461756</v>
      </c>
      <c r="N100">
        <f t="shared" si="17"/>
        <v>0.47571782214018965</v>
      </c>
      <c r="O100">
        <f t="shared" si="18"/>
        <v>2.4282177859810312E-2</v>
      </c>
      <c r="P100">
        <f t="shared" si="19"/>
        <v>0.49999999999999994</v>
      </c>
    </row>
    <row r="101" spans="2:16" x14ac:dyDescent="0.3">
      <c r="B101">
        <v>0.93</v>
      </c>
      <c r="C101">
        <f t="shared" si="20"/>
        <v>-3.9364948623877051E-2</v>
      </c>
      <c r="D101">
        <f t="shared" si="21"/>
        <v>0.3983904204443553</v>
      </c>
      <c r="E101">
        <f t="shared" si="22"/>
        <v>3.9364948623877051E-2</v>
      </c>
      <c r="F101">
        <f t="shared" si="23"/>
        <v>-0.3983904204443553</v>
      </c>
      <c r="G101" s="5">
        <f t="shared" si="24"/>
        <v>7.8729897247754102E-2</v>
      </c>
      <c r="H101" s="5">
        <f t="shared" si="14"/>
        <v>7.8729897247754099</v>
      </c>
      <c r="I101" s="5">
        <f t="shared" si="25"/>
        <v>3.936494862387705</v>
      </c>
      <c r="J101" s="5">
        <f t="shared" si="26"/>
        <v>-7.8729897247754099</v>
      </c>
      <c r="K101" s="5">
        <f t="shared" si="27"/>
        <v>-3.936494862387705</v>
      </c>
      <c r="L101">
        <f t="shared" si="15"/>
        <v>9.5740834585576917E-2</v>
      </c>
      <c r="M101">
        <f t="shared" si="16"/>
        <v>-0.20416814061664953</v>
      </c>
      <c r="N101">
        <f t="shared" si="17"/>
        <v>0.45831537035714004</v>
      </c>
      <c r="O101">
        <f t="shared" si="18"/>
        <v>4.1684629642859974E-2</v>
      </c>
      <c r="P101">
        <f t="shared" si="19"/>
        <v>0.5</v>
      </c>
    </row>
    <row r="102" spans="2:16" x14ac:dyDescent="0.3">
      <c r="B102">
        <v>0.94</v>
      </c>
      <c r="C102">
        <f t="shared" si="20"/>
        <v>-3.4593745446956016E-2</v>
      </c>
      <c r="D102">
        <f t="shared" si="21"/>
        <v>0.47712031769210861</v>
      </c>
      <c r="E102">
        <f t="shared" si="22"/>
        <v>3.4593745446956016E-2</v>
      </c>
      <c r="F102">
        <f t="shared" si="23"/>
        <v>-0.47712031769210861</v>
      </c>
      <c r="G102" s="5">
        <f t="shared" si="24"/>
        <v>6.9187490893912032E-2</v>
      </c>
      <c r="H102" s="5">
        <f t="shared" si="14"/>
        <v>6.9187490893912029</v>
      </c>
      <c r="I102" s="5">
        <f t="shared" si="25"/>
        <v>3.4593745446956015</v>
      </c>
      <c r="J102" s="5">
        <f t="shared" si="26"/>
        <v>-6.9187490893912029</v>
      </c>
      <c r="K102" s="5">
        <f t="shared" si="27"/>
        <v>-3.4593745446956015</v>
      </c>
      <c r="L102">
        <f t="shared" si="15"/>
        <v>9.3461601782234477E-2</v>
      </c>
      <c r="M102">
        <f t="shared" si="16"/>
        <v>-0.25148846815500581</v>
      </c>
      <c r="N102">
        <f t="shared" si="17"/>
        <v>0.43675355038504871</v>
      </c>
      <c r="O102">
        <f t="shared" si="18"/>
        <v>6.3246449614951364E-2</v>
      </c>
      <c r="P102">
        <f t="shared" si="19"/>
        <v>0.50000000000000011</v>
      </c>
    </row>
    <row r="103" spans="2:16" x14ac:dyDescent="0.3">
      <c r="B103">
        <v>0.95</v>
      </c>
      <c r="C103">
        <f t="shared" si="20"/>
        <v>-2.9130667361095805E-2</v>
      </c>
      <c r="D103">
        <f t="shared" si="21"/>
        <v>0.54630780858602068</v>
      </c>
      <c r="E103">
        <f t="shared" si="22"/>
        <v>2.9130667361095805E-2</v>
      </c>
      <c r="F103">
        <f t="shared" si="23"/>
        <v>-0.54630780858602068</v>
      </c>
      <c r="G103" s="5">
        <f t="shared" si="24"/>
        <v>5.826133472219161E-2</v>
      </c>
      <c r="H103" s="5">
        <f t="shared" si="14"/>
        <v>5.8261334722191611</v>
      </c>
      <c r="I103" s="5">
        <f t="shared" si="25"/>
        <v>2.9130667361095806</v>
      </c>
      <c r="J103" s="5">
        <f t="shared" si="26"/>
        <v>-5.8261334722191611</v>
      </c>
      <c r="K103" s="5">
        <f t="shared" si="27"/>
        <v>-2.9130667361095806</v>
      </c>
      <c r="L103">
        <f t="shared" si="15"/>
        <v>9.0715255649202187E-2</v>
      </c>
      <c r="M103">
        <f t="shared" si="16"/>
        <v>-0.29755187719958115</v>
      </c>
      <c r="N103">
        <f t="shared" si="17"/>
        <v>0.41146288037500545</v>
      </c>
      <c r="O103">
        <f t="shared" si="18"/>
        <v>8.8537119624994623E-2</v>
      </c>
      <c r="P103">
        <f t="shared" si="19"/>
        <v>0.50000000000000011</v>
      </c>
    </row>
    <row r="104" spans="2:16" x14ac:dyDescent="0.3">
      <c r="B104">
        <v>0.96</v>
      </c>
      <c r="C104">
        <f t="shared" si="20"/>
        <v>-2.3084975928013677E-2</v>
      </c>
      <c r="D104">
        <f t="shared" si="21"/>
        <v>0.60456914330821232</v>
      </c>
      <c r="E104">
        <f t="shared" si="22"/>
        <v>2.3084975928013677E-2</v>
      </c>
      <c r="F104">
        <f t="shared" si="23"/>
        <v>-0.60456914330821232</v>
      </c>
      <c r="G104" s="5">
        <f t="shared" si="24"/>
        <v>4.6169951856027354E-2</v>
      </c>
      <c r="H104" s="5">
        <f t="shared" si="14"/>
        <v>4.6169951856027351</v>
      </c>
      <c r="I104" s="5">
        <f t="shared" si="25"/>
        <v>2.3084975928013676</v>
      </c>
      <c r="J104" s="5">
        <f t="shared" si="26"/>
        <v>-4.6169951856027351</v>
      </c>
      <c r="K104" s="5">
        <f t="shared" si="27"/>
        <v>-2.3084975928013676</v>
      </c>
      <c r="L104">
        <f t="shared" si="15"/>
        <v>8.7515522196544293E-2</v>
      </c>
      <c r="M104">
        <f t="shared" si="16"/>
        <v>-0.34212814665459534</v>
      </c>
      <c r="N104">
        <f t="shared" si="17"/>
        <v>0.38294833126669181</v>
      </c>
      <c r="O104">
        <f t="shared" si="18"/>
        <v>0.1170516687333083</v>
      </c>
      <c r="P104">
        <f t="shared" si="19"/>
        <v>0.50000000000000011</v>
      </c>
    </row>
    <row r="105" spans="2:16" x14ac:dyDescent="0.3">
      <c r="B105">
        <v>0.97</v>
      </c>
      <c r="C105">
        <f t="shared" si="20"/>
        <v>-1.6577584976371275E-2</v>
      </c>
      <c r="D105">
        <f t="shared" si="21"/>
        <v>0.65073909516423967</v>
      </c>
      <c r="E105">
        <f t="shared" si="22"/>
        <v>1.6577584976371275E-2</v>
      </c>
      <c r="F105">
        <f t="shared" si="23"/>
        <v>-0.65073909516423967</v>
      </c>
      <c r="G105" s="5">
        <f t="shared" si="24"/>
        <v>3.315516995274255E-2</v>
      </c>
      <c r="H105" s="5">
        <f t="shared" si="14"/>
        <v>3.3155169952742551</v>
      </c>
      <c r="I105" s="5">
        <f t="shared" si="25"/>
        <v>1.6577584976371276</v>
      </c>
      <c r="J105" s="5">
        <f t="shared" si="26"/>
        <v>-3.3155169952742551</v>
      </c>
      <c r="K105" s="5">
        <f t="shared" si="27"/>
        <v>-1.6577584976371276</v>
      </c>
      <c r="L105">
        <f t="shared" si="15"/>
        <v>8.3878393426523618E-2</v>
      </c>
      <c r="M105">
        <f t="shared" si="16"/>
        <v>-0.38499448802452485</v>
      </c>
      <c r="N105">
        <f t="shared" si="17"/>
        <v>0.35177924419073403</v>
      </c>
      <c r="O105">
        <f t="shared" si="18"/>
        <v>0.148220755809266</v>
      </c>
      <c r="P105">
        <f t="shared" si="19"/>
        <v>0.5</v>
      </c>
    </row>
    <row r="106" spans="2:16" x14ac:dyDescent="0.3">
      <c r="B106">
        <v>0.98</v>
      </c>
      <c r="C106">
        <f t="shared" si="20"/>
        <v>-9.7386423252014461E-3</v>
      </c>
      <c r="D106">
        <f t="shared" si="21"/>
        <v>0.68389426511698226</v>
      </c>
      <c r="E106">
        <f t="shared" si="22"/>
        <v>9.7386423252014461E-3</v>
      </c>
      <c r="F106">
        <f t="shared" si="23"/>
        <v>-0.68389426511698226</v>
      </c>
      <c r="G106" s="5">
        <f t="shared" si="24"/>
        <v>1.9477284650402892E-2</v>
      </c>
      <c r="H106" s="5">
        <f t="shared" si="14"/>
        <v>1.9477284650402893</v>
      </c>
      <c r="I106" s="5">
        <f t="shared" si="25"/>
        <v>0.97386423252014465</v>
      </c>
      <c r="J106" s="5">
        <f t="shared" si="26"/>
        <v>-1.9477284650402893</v>
      </c>
      <c r="K106" s="5">
        <f t="shared" si="27"/>
        <v>-0.97386423252014465</v>
      </c>
      <c r="L106">
        <f t="shared" si="15"/>
        <v>7.9822047406901409E-2</v>
      </c>
      <c r="M106">
        <f t="shared" si="16"/>
        <v>-0.42593665889251564</v>
      </c>
      <c r="N106">
        <f t="shared" si="17"/>
        <v>0.3185779626114808</v>
      </c>
      <c r="O106">
        <f t="shared" si="18"/>
        <v>0.18142203738851923</v>
      </c>
      <c r="P106">
        <f t="shared" si="19"/>
        <v>0.5</v>
      </c>
    </row>
    <row r="107" spans="2:16" x14ac:dyDescent="0.3">
      <c r="B107">
        <v>0.99</v>
      </c>
      <c r="C107">
        <f t="shared" si="20"/>
        <v>-2.7049268275275888E-3</v>
      </c>
      <c r="D107">
        <f t="shared" si="21"/>
        <v>0.70337154976738514</v>
      </c>
      <c r="E107">
        <f t="shared" si="22"/>
        <v>2.7049268275275888E-3</v>
      </c>
      <c r="F107">
        <f t="shared" si="23"/>
        <v>-0.70337154976738514</v>
      </c>
      <c r="G107" s="5">
        <f t="shared" si="24"/>
        <v>5.4098536550551777E-3</v>
      </c>
      <c r="H107" s="5">
        <f t="shared" si="14"/>
        <v>0.54098536550551779</v>
      </c>
      <c r="I107" s="5">
        <f t="shared" si="25"/>
        <v>0.2704926827527589</v>
      </c>
      <c r="J107" s="5">
        <f t="shared" si="26"/>
        <v>-0.54098536550551779</v>
      </c>
      <c r="K107" s="5">
        <f t="shared" si="27"/>
        <v>-0.2704926827527589</v>
      </c>
      <c r="L107">
        <f t="shared" si="15"/>
        <v>7.5366757418463326E-2</v>
      </c>
      <c r="M107">
        <f t="shared" si="16"/>
        <v>-0.46475003368620127</v>
      </c>
      <c r="N107">
        <f t="shared" si="17"/>
        <v>0.28400740618867487</v>
      </c>
      <c r="O107">
        <f t="shared" si="18"/>
        <v>0.21599259381132521</v>
      </c>
      <c r="P107">
        <f t="shared" si="19"/>
        <v>0.50000000000000011</v>
      </c>
    </row>
    <row r="108" spans="2:16" x14ac:dyDescent="0.3">
      <c r="B108">
        <v>1</v>
      </c>
      <c r="C108">
        <f t="shared" si="20"/>
        <v>4.3828872066968205E-3</v>
      </c>
      <c r="D108">
        <f t="shared" si="21"/>
        <v>0.70878140342244034</v>
      </c>
      <c r="E108">
        <f t="shared" si="22"/>
        <v>-4.3828872066968205E-3</v>
      </c>
      <c r="F108">
        <f t="shared" si="23"/>
        <v>-0.70878140342244034</v>
      </c>
      <c r="G108" s="5">
        <f t="shared" si="24"/>
        <v>-8.765774413393641E-3</v>
      </c>
      <c r="H108" s="5">
        <f t="shared" si="14"/>
        <v>-0.87657744133936411</v>
      </c>
      <c r="I108" s="5">
        <f t="shared" si="25"/>
        <v>-0.43828872066968205</v>
      </c>
      <c r="J108" s="5">
        <f t="shared" si="26"/>
        <v>0.87657744133936411</v>
      </c>
      <c r="K108" s="5">
        <f t="shared" si="27"/>
        <v>0.43828872066968205</v>
      </c>
      <c r="L108">
        <f t="shared" si="15"/>
        <v>7.053479063084421E-2</v>
      </c>
      <c r="M108">
        <f t="shared" si="16"/>
        <v>-0.50124062637933553</v>
      </c>
      <c r="N108">
        <f t="shared" si="17"/>
        <v>0.2487578344668514</v>
      </c>
      <c r="O108">
        <f t="shared" si="18"/>
        <v>0.25124216553314865</v>
      </c>
      <c r="P108">
        <f t="shared" si="19"/>
        <v>0.5</v>
      </c>
    </row>
    <row r="109" spans="2:16" x14ac:dyDescent="0.3">
      <c r="G109" s="5"/>
      <c r="H109" s="5"/>
      <c r="I109" s="5"/>
    </row>
    <row r="110" spans="2:16" x14ac:dyDescent="0.3">
      <c r="G110" s="5"/>
      <c r="H110" s="5"/>
      <c r="I110" s="5"/>
    </row>
    <row r="111" spans="2:16" x14ac:dyDescent="0.3">
      <c r="G111" s="5"/>
      <c r="H111" s="5"/>
      <c r="I111" s="5"/>
    </row>
    <row r="112" spans="2:16" x14ac:dyDescent="0.3">
      <c r="G112" s="5"/>
      <c r="H112" s="5"/>
      <c r="I112" s="5"/>
    </row>
    <row r="113" spans="7:9" x14ac:dyDescent="0.3">
      <c r="G113" s="5"/>
      <c r="H113" s="5"/>
      <c r="I113" s="5"/>
    </row>
    <row r="114" spans="7:9" x14ac:dyDescent="0.3">
      <c r="G114" s="5"/>
      <c r="H114" s="5"/>
      <c r="I114" s="5"/>
    </row>
    <row r="115" spans="7:9" x14ac:dyDescent="0.3">
      <c r="G115" s="5"/>
      <c r="H115" s="5"/>
      <c r="I115" s="5"/>
    </row>
    <row r="116" spans="7:9" x14ac:dyDescent="0.3">
      <c r="G116" s="5"/>
      <c r="H116" s="5"/>
      <c r="I116" s="5"/>
    </row>
    <row r="117" spans="7:9" x14ac:dyDescent="0.3">
      <c r="G117" s="5"/>
      <c r="H117" s="5"/>
      <c r="I117" s="5"/>
    </row>
    <row r="118" spans="7:9" x14ac:dyDescent="0.3">
      <c r="G118" s="5"/>
      <c r="H118" s="5"/>
      <c r="I118" s="5"/>
    </row>
    <row r="119" spans="7:9" x14ac:dyDescent="0.3">
      <c r="G119" s="5"/>
      <c r="H119" s="5"/>
      <c r="I119" s="5"/>
    </row>
    <row r="120" spans="7:9" x14ac:dyDescent="0.3">
      <c r="G120" s="5"/>
      <c r="H120" s="5"/>
      <c r="I120" s="5"/>
    </row>
    <row r="121" spans="7:9" x14ac:dyDescent="0.3">
      <c r="G121" s="5"/>
      <c r="H121" s="5"/>
      <c r="I121" s="5"/>
    </row>
    <row r="122" spans="7:9" x14ac:dyDescent="0.3">
      <c r="G122" s="5"/>
      <c r="H122" s="5"/>
      <c r="I122" s="5"/>
    </row>
    <row r="123" spans="7:9" x14ac:dyDescent="0.3">
      <c r="G123" s="5"/>
      <c r="H123" s="5"/>
      <c r="I123" s="5"/>
    </row>
    <row r="124" spans="7:9" x14ac:dyDescent="0.3">
      <c r="G124" s="5"/>
      <c r="H124" s="5"/>
      <c r="I124" s="5"/>
    </row>
    <row r="125" spans="7:9" x14ac:dyDescent="0.3">
      <c r="G125" s="5"/>
      <c r="H125" s="5"/>
      <c r="I125" s="5"/>
    </row>
    <row r="126" spans="7:9" x14ac:dyDescent="0.3">
      <c r="G126" s="5"/>
      <c r="H126" s="5"/>
      <c r="I126" s="5"/>
    </row>
    <row r="127" spans="7:9" x14ac:dyDescent="0.3">
      <c r="G127" s="5"/>
      <c r="H127" s="5"/>
      <c r="I127" s="5"/>
    </row>
    <row r="128" spans="7:9" x14ac:dyDescent="0.3">
      <c r="G128" s="5"/>
      <c r="H128" s="5"/>
      <c r="I128" s="5"/>
    </row>
    <row r="129" spans="7:9" x14ac:dyDescent="0.3">
      <c r="G129" s="5"/>
      <c r="H129" s="5"/>
      <c r="I129" s="5"/>
    </row>
    <row r="130" spans="7:9" x14ac:dyDescent="0.3">
      <c r="G130" s="5"/>
      <c r="H130" s="5"/>
      <c r="I130" s="5"/>
    </row>
    <row r="131" spans="7:9" x14ac:dyDescent="0.3">
      <c r="G131" s="5"/>
      <c r="H131" s="5"/>
      <c r="I131" s="5"/>
    </row>
    <row r="132" spans="7:9" x14ac:dyDescent="0.3">
      <c r="G132" s="5"/>
      <c r="H132" s="5"/>
      <c r="I132" s="5"/>
    </row>
    <row r="133" spans="7:9" x14ac:dyDescent="0.3">
      <c r="G133" s="5"/>
      <c r="H133" s="5"/>
      <c r="I133" s="5"/>
    </row>
    <row r="134" spans="7:9" x14ac:dyDescent="0.3">
      <c r="G134" s="5"/>
      <c r="H134" s="5"/>
      <c r="I134" s="5"/>
    </row>
    <row r="135" spans="7:9" x14ac:dyDescent="0.3">
      <c r="G135" s="5"/>
      <c r="H135" s="5"/>
      <c r="I135" s="5"/>
    </row>
    <row r="136" spans="7:9" x14ac:dyDescent="0.3">
      <c r="G136" s="5"/>
      <c r="H136" s="5"/>
      <c r="I136" s="5"/>
    </row>
    <row r="137" spans="7:9" x14ac:dyDescent="0.3">
      <c r="G137" s="5"/>
      <c r="H137" s="5"/>
      <c r="I137" s="5"/>
    </row>
    <row r="138" spans="7:9" x14ac:dyDescent="0.3">
      <c r="G138" s="5"/>
      <c r="H138" s="5"/>
      <c r="I138" s="5"/>
    </row>
    <row r="139" spans="7:9" x14ac:dyDescent="0.3">
      <c r="G139" s="5"/>
      <c r="H139" s="5"/>
      <c r="I139" s="5"/>
    </row>
    <row r="140" spans="7:9" x14ac:dyDescent="0.3">
      <c r="G140" s="5"/>
      <c r="H140" s="5"/>
      <c r="I140" s="5"/>
    </row>
    <row r="141" spans="7:9" x14ac:dyDescent="0.3">
      <c r="G141" s="5"/>
      <c r="H141" s="5"/>
      <c r="I141" s="5"/>
    </row>
    <row r="142" spans="7:9" x14ac:dyDescent="0.3">
      <c r="G142" s="5"/>
      <c r="H142" s="5"/>
      <c r="I142" s="5"/>
    </row>
    <row r="143" spans="7:9" x14ac:dyDescent="0.3">
      <c r="G143" s="5"/>
      <c r="H143" s="5"/>
      <c r="I143" s="5"/>
    </row>
    <row r="144" spans="7:9" x14ac:dyDescent="0.3">
      <c r="G144" s="5"/>
      <c r="H144" s="5"/>
      <c r="I144" s="5"/>
    </row>
    <row r="145" spans="7:9" x14ac:dyDescent="0.3">
      <c r="G145" s="5"/>
      <c r="H145" s="5"/>
      <c r="I145" s="5"/>
    </row>
    <row r="146" spans="7:9" x14ac:dyDescent="0.3">
      <c r="G146" s="5"/>
      <c r="H146" s="5"/>
      <c r="I146" s="5"/>
    </row>
    <row r="147" spans="7:9" x14ac:dyDescent="0.3">
      <c r="G147" s="5"/>
      <c r="H147" s="5"/>
      <c r="I147" s="5"/>
    </row>
    <row r="148" spans="7:9" x14ac:dyDescent="0.3">
      <c r="G148" s="5"/>
      <c r="H148" s="5"/>
      <c r="I148" s="5"/>
    </row>
    <row r="149" spans="7:9" x14ac:dyDescent="0.3">
      <c r="G149" s="5"/>
      <c r="H149" s="5"/>
      <c r="I149" s="5"/>
    </row>
    <row r="150" spans="7:9" x14ac:dyDescent="0.3">
      <c r="G150" s="5"/>
      <c r="H150" s="5"/>
      <c r="I150" s="5"/>
    </row>
    <row r="151" spans="7:9" x14ac:dyDescent="0.3">
      <c r="G151" s="5"/>
      <c r="H151" s="5"/>
      <c r="I151" s="5"/>
    </row>
    <row r="152" spans="7:9" x14ac:dyDescent="0.3">
      <c r="G152" s="5"/>
      <c r="H152" s="5"/>
      <c r="I152" s="5"/>
    </row>
    <row r="153" spans="7:9" x14ac:dyDescent="0.3">
      <c r="G153" s="5"/>
      <c r="H153" s="5"/>
      <c r="I153" s="5"/>
    </row>
    <row r="154" spans="7:9" x14ac:dyDescent="0.3">
      <c r="G154" s="5"/>
      <c r="H154" s="5"/>
      <c r="I154" s="5"/>
    </row>
    <row r="155" spans="7:9" x14ac:dyDescent="0.3">
      <c r="G155" s="5"/>
      <c r="H155" s="5"/>
      <c r="I155" s="5"/>
    </row>
    <row r="156" spans="7:9" x14ac:dyDescent="0.3">
      <c r="G156" s="5"/>
      <c r="H156" s="5"/>
      <c r="I156" s="5"/>
    </row>
    <row r="157" spans="7:9" x14ac:dyDescent="0.3">
      <c r="G157" s="5"/>
      <c r="H157" s="5"/>
      <c r="I157" s="5"/>
    </row>
    <row r="158" spans="7:9" x14ac:dyDescent="0.3">
      <c r="G158" s="5"/>
      <c r="H158" s="5"/>
      <c r="I158" s="5"/>
    </row>
    <row r="159" spans="7:9" x14ac:dyDescent="0.3">
      <c r="G159" s="5"/>
      <c r="H159" s="5"/>
      <c r="I159" s="5"/>
    </row>
    <row r="160" spans="7:9" x14ac:dyDescent="0.3">
      <c r="G160" s="5"/>
      <c r="H160" s="5"/>
      <c r="I160" s="5"/>
    </row>
    <row r="161" spans="7:9" x14ac:dyDescent="0.3">
      <c r="G161" s="5"/>
      <c r="H161" s="5"/>
      <c r="I161" s="5"/>
    </row>
    <row r="162" spans="7:9" x14ac:dyDescent="0.3">
      <c r="G162" s="5"/>
      <c r="H162" s="5"/>
      <c r="I162" s="5"/>
    </row>
    <row r="163" spans="7:9" x14ac:dyDescent="0.3">
      <c r="G163" s="5"/>
      <c r="H163" s="5"/>
      <c r="I163" s="5"/>
    </row>
    <row r="164" spans="7:9" x14ac:dyDescent="0.3">
      <c r="G164" s="5"/>
      <c r="H164" s="5"/>
      <c r="I164" s="5"/>
    </row>
    <row r="165" spans="7:9" x14ac:dyDescent="0.3">
      <c r="G165" s="5"/>
      <c r="H165" s="5"/>
      <c r="I165" s="5"/>
    </row>
    <row r="166" spans="7:9" x14ac:dyDescent="0.3">
      <c r="G166" s="5"/>
      <c r="H166" s="5"/>
      <c r="I166" s="5"/>
    </row>
    <row r="167" spans="7:9" x14ac:dyDescent="0.3">
      <c r="G167" s="5"/>
      <c r="H167" s="5"/>
      <c r="I167" s="5"/>
    </row>
    <row r="168" spans="7:9" x14ac:dyDescent="0.3">
      <c r="G168" s="5"/>
      <c r="H168" s="5"/>
      <c r="I168" s="5"/>
    </row>
    <row r="169" spans="7:9" x14ac:dyDescent="0.3">
      <c r="G169" s="5"/>
      <c r="H169" s="5"/>
      <c r="I169" s="5"/>
    </row>
    <row r="170" spans="7:9" x14ac:dyDescent="0.3">
      <c r="G170" s="5"/>
      <c r="H170" s="5"/>
      <c r="I170" s="5"/>
    </row>
    <row r="171" spans="7:9" x14ac:dyDescent="0.3">
      <c r="G171" s="5"/>
      <c r="H171" s="5"/>
      <c r="I171" s="5"/>
    </row>
    <row r="172" spans="7:9" x14ac:dyDescent="0.3">
      <c r="G172" s="5"/>
      <c r="H172" s="5"/>
      <c r="I172" s="5"/>
    </row>
    <row r="173" spans="7:9" x14ac:dyDescent="0.3">
      <c r="G173" s="5"/>
      <c r="H173" s="5"/>
      <c r="I173" s="5"/>
    </row>
    <row r="174" spans="7:9" x14ac:dyDescent="0.3">
      <c r="G174" s="5"/>
      <c r="H174" s="5"/>
      <c r="I174" s="5"/>
    </row>
    <row r="175" spans="7:9" x14ac:dyDescent="0.3">
      <c r="G175" s="5"/>
      <c r="H175" s="5"/>
      <c r="I175" s="5"/>
    </row>
    <row r="176" spans="7:9" x14ac:dyDescent="0.3">
      <c r="G176" s="5"/>
      <c r="H176" s="5"/>
      <c r="I176" s="5"/>
    </row>
    <row r="177" spans="7:9" x14ac:dyDescent="0.3">
      <c r="G177" s="5"/>
      <c r="H177" s="5"/>
      <c r="I177" s="5"/>
    </row>
    <row r="178" spans="7:9" x14ac:dyDescent="0.3">
      <c r="G178" s="5"/>
      <c r="H178" s="5"/>
      <c r="I178" s="5"/>
    </row>
    <row r="179" spans="7:9" x14ac:dyDescent="0.3">
      <c r="G179" s="5"/>
      <c r="H179" s="5"/>
      <c r="I179" s="5"/>
    </row>
    <row r="180" spans="7:9" x14ac:dyDescent="0.3">
      <c r="G180" s="5"/>
      <c r="H180" s="5"/>
      <c r="I180" s="5"/>
    </row>
    <row r="181" spans="7:9" x14ac:dyDescent="0.3">
      <c r="G181" s="5"/>
      <c r="H181" s="5"/>
      <c r="I181" s="5"/>
    </row>
    <row r="182" spans="7:9" x14ac:dyDescent="0.3">
      <c r="G182" s="5"/>
      <c r="H182" s="5"/>
      <c r="I182" s="5"/>
    </row>
    <row r="183" spans="7:9" x14ac:dyDescent="0.3">
      <c r="G183" s="5"/>
      <c r="H183" s="5"/>
      <c r="I183" s="5"/>
    </row>
    <row r="184" spans="7:9" x14ac:dyDescent="0.3">
      <c r="G184" s="5"/>
      <c r="H184" s="5"/>
      <c r="I184" s="5"/>
    </row>
    <row r="185" spans="7:9" x14ac:dyDescent="0.3">
      <c r="G185" s="5"/>
      <c r="H185" s="5"/>
      <c r="I185" s="5"/>
    </row>
    <row r="186" spans="7:9" x14ac:dyDescent="0.3">
      <c r="G186" s="5"/>
      <c r="H186" s="5"/>
      <c r="I186" s="5"/>
    </row>
    <row r="187" spans="7:9" x14ac:dyDescent="0.3">
      <c r="G187" s="5"/>
      <c r="H187" s="5"/>
      <c r="I187" s="5"/>
    </row>
    <row r="188" spans="7:9" x14ac:dyDescent="0.3">
      <c r="G188" s="5"/>
      <c r="H188" s="5"/>
      <c r="I188" s="5"/>
    </row>
    <row r="189" spans="7:9" x14ac:dyDescent="0.3">
      <c r="G189" s="5"/>
      <c r="H189" s="5"/>
      <c r="I189" s="5"/>
    </row>
    <row r="190" spans="7:9" x14ac:dyDescent="0.3">
      <c r="G190" s="5"/>
      <c r="H190" s="5"/>
      <c r="I190" s="5"/>
    </row>
    <row r="191" spans="7:9" x14ac:dyDescent="0.3">
      <c r="G191" s="5"/>
      <c r="H191" s="5"/>
      <c r="I191" s="5"/>
    </row>
    <row r="192" spans="7:9" x14ac:dyDescent="0.3">
      <c r="G192" s="5"/>
      <c r="H192" s="5"/>
      <c r="I192" s="5"/>
    </row>
    <row r="193" spans="7:9" x14ac:dyDescent="0.3">
      <c r="G193" s="5"/>
      <c r="H193" s="5"/>
      <c r="I193" s="5"/>
    </row>
    <row r="194" spans="7:9" x14ac:dyDescent="0.3">
      <c r="G194" s="5"/>
      <c r="H194" s="5"/>
      <c r="I194" s="5"/>
    </row>
    <row r="195" spans="7:9" x14ac:dyDescent="0.3">
      <c r="G195" s="5"/>
      <c r="H195" s="5"/>
      <c r="I195" s="5"/>
    </row>
    <row r="196" spans="7:9" x14ac:dyDescent="0.3">
      <c r="G196" s="5"/>
      <c r="H196" s="5"/>
      <c r="I196" s="5"/>
    </row>
    <row r="197" spans="7:9" x14ac:dyDescent="0.3">
      <c r="G197" s="5"/>
      <c r="H197" s="5"/>
      <c r="I197" s="5"/>
    </row>
    <row r="198" spans="7:9" x14ac:dyDescent="0.3">
      <c r="G198" s="5"/>
      <c r="H198" s="5"/>
      <c r="I198" s="5"/>
    </row>
    <row r="199" spans="7:9" x14ac:dyDescent="0.3">
      <c r="G199" s="5"/>
      <c r="H199" s="5"/>
      <c r="I199" s="5"/>
    </row>
    <row r="200" spans="7:9" x14ac:dyDescent="0.3">
      <c r="G200" s="5"/>
      <c r="H200" s="5"/>
      <c r="I200" s="5"/>
    </row>
    <row r="201" spans="7:9" x14ac:dyDescent="0.3">
      <c r="G201" s="5"/>
      <c r="H201" s="5"/>
      <c r="I201" s="5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AE532"/>
  <sheetViews>
    <sheetView topLeftCell="A13" zoomScale="85" zoomScaleNormal="85" workbookViewId="0">
      <selection activeCell="AA25" sqref="AA25"/>
    </sheetView>
  </sheetViews>
  <sheetFormatPr defaultRowHeight="16.5" x14ac:dyDescent="0.3"/>
  <sheetData>
    <row r="31" spans="2:31" x14ac:dyDescent="0.3">
      <c r="B31" t="s">
        <v>3</v>
      </c>
      <c r="C31">
        <v>1</v>
      </c>
      <c r="D31" t="s">
        <v>54</v>
      </c>
      <c r="F31" t="s">
        <v>43</v>
      </c>
      <c r="G31" t="s">
        <v>50</v>
      </c>
      <c r="H31" t="s">
        <v>2</v>
      </c>
      <c r="I31" t="s">
        <v>36</v>
      </c>
      <c r="J31" t="s">
        <v>60</v>
      </c>
      <c r="K31" t="s">
        <v>51</v>
      </c>
      <c r="L31" t="s">
        <v>52</v>
      </c>
      <c r="M31" t="s">
        <v>53</v>
      </c>
      <c r="O31" t="s">
        <v>43</v>
      </c>
      <c r="P31" t="s">
        <v>50</v>
      </c>
      <c r="Q31" t="s">
        <v>2</v>
      </c>
      <c r="R31" t="s">
        <v>36</v>
      </c>
      <c r="S31" t="s">
        <v>60</v>
      </c>
      <c r="T31" t="s">
        <v>64</v>
      </c>
      <c r="U31" t="s">
        <v>52</v>
      </c>
      <c r="V31" t="s">
        <v>53</v>
      </c>
      <c r="X31" t="s">
        <v>43</v>
      </c>
      <c r="Y31" t="s">
        <v>50</v>
      </c>
      <c r="Z31" t="s">
        <v>2</v>
      </c>
      <c r="AA31" t="s">
        <v>36</v>
      </c>
      <c r="AB31" t="s">
        <v>60</v>
      </c>
      <c r="AC31" t="s">
        <v>51</v>
      </c>
      <c r="AD31" t="s">
        <v>52</v>
      </c>
      <c r="AE31" t="s">
        <v>53</v>
      </c>
    </row>
    <row r="32" spans="2:31" x14ac:dyDescent="0.3">
      <c r="B32" t="s">
        <v>13</v>
      </c>
      <c r="C32">
        <v>9.8000000000000007</v>
      </c>
      <c r="D32" t="s">
        <v>55</v>
      </c>
      <c r="F32">
        <v>0</v>
      </c>
      <c r="G32">
        <f>C34</f>
        <v>0.1</v>
      </c>
      <c r="H32">
        <f>C35</f>
        <v>0</v>
      </c>
      <c r="I32">
        <f>-$C$33*G32 + J32*$C$36*$C$31*$C$32</f>
        <v>-10</v>
      </c>
      <c r="J32">
        <f>IF(H32&gt;0, -1,1)</f>
        <v>1</v>
      </c>
      <c r="K32">
        <f>$C$31*H32^2*(1/2)</f>
        <v>0</v>
      </c>
      <c r="L32">
        <f>G32^2*$C$33*(1/2)</f>
        <v>0.50000000000000011</v>
      </c>
      <c r="M32">
        <f>K32+L32</f>
        <v>0.50000000000000011</v>
      </c>
      <c r="O32">
        <v>0</v>
      </c>
      <c r="P32">
        <f>C34</f>
        <v>0.1</v>
      </c>
      <c r="Q32">
        <f>C35</f>
        <v>0</v>
      </c>
      <c r="R32">
        <f>IF(Q32=0,-$C$33*P32,-$C$33*P32+S32*$C$37*$C$31*$C$32)</f>
        <v>-10</v>
      </c>
      <c r="S32">
        <f>IF(Q32&gt;0, -1,1)</f>
        <v>1</v>
      </c>
      <c r="T32">
        <f>Q32^2*$C$31*(1/2)</f>
        <v>0</v>
      </c>
      <c r="U32">
        <f>P32^2*$C$33*(1/2)</f>
        <v>0.50000000000000011</v>
      </c>
      <c r="V32">
        <f>T32+U32</f>
        <v>0.50000000000000011</v>
      </c>
      <c r="X32">
        <v>0</v>
      </c>
      <c r="Y32">
        <f>C34</f>
        <v>0.1</v>
      </c>
      <c r="Z32">
        <f>C35</f>
        <v>0</v>
      </c>
      <c r="AA32">
        <f>IF(Z32=0,-$C$33*Y32,-$C$33*Y32 + AB32*$C$38*$C$31*$C$32)</f>
        <v>-10</v>
      </c>
      <c r="AB32">
        <f>IF(Z32&gt;0, -1,1)</f>
        <v>1</v>
      </c>
      <c r="AC32">
        <f>Z32^2*$C$31*(1/2)</f>
        <v>0</v>
      </c>
      <c r="AD32">
        <f>Y32^2*$C$33*(1/2)</f>
        <v>0.50000000000000011</v>
      </c>
      <c r="AE32">
        <f>AC32+AD32</f>
        <v>0.50000000000000011</v>
      </c>
    </row>
    <row r="33" spans="2:31" x14ac:dyDescent="0.3">
      <c r="B33" t="s">
        <v>5</v>
      </c>
      <c r="C33">
        <v>100</v>
      </c>
      <c r="D33" t="s">
        <v>56</v>
      </c>
      <c r="F33">
        <v>0.01</v>
      </c>
      <c r="G33">
        <f>G32+H33*(F33-F32)</f>
        <v>9.9000000000000005E-2</v>
      </c>
      <c r="H33">
        <f>H32+I32*(F33-F32)</f>
        <v>-0.1</v>
      </c>
      <c r="I33">
        <f t="shared" ref="I33:I96" si="0">-$C$33*G33 + J33*$C$36*$C$31*$C$32</f>
        <v>-9.9</v>
      </c>
      <c r="J33">
        <f>IF(H33&gt;0, -1,1)</f>
        <v>1</v>
      </c>
      <c r="K33">
        <f t="shared" ref="K33:K96" si="1">$C$31*H33^2*(1/2)</f>
        <v>5.000000000000001E-3</v>
      </c>
      <c r="L33">
        <f t="shared" ref="L33:L96" si="2">G33^2*$C$33*(1/2)</f>
        <v>0.49005000000000004</v>
      </c>
      <c r="M33">
        <f t="shared" ref="M33:M96" si="3">K33+L33</f>
        <v>0.49505000000000005</v>
      </c>
      <c r="O33">
        <v>0.01</v>
      </c>
      <c r="P33">
        <f>P32+Q33*(O33-O32)</f>
        <v>9.9000000000000005E-2</v>
      </c>
      <c r="Q33">
        <f>Q32+R32*(O33-O32)</f>
        <v>-0.1</v>
      </c>
      <c r="R33">
        <f t="shared" ref="R33:R96" si="4">IF(Q33=0,-$C$33*P33,-$C$33*P33+S33*$C$37*$C$31*$C$32)</f>
        <v>-8.92</v>
      </c>
      <c r="S33">
        <f>IF(Q33&gt;0, -1,1)</f>
        <v>1</v>
      </c>
      <c r="T33">
        <f t="shared" ref="T33:T96" si="5">Q33^2*$C$31*(1/2)</f>
        <v>5.000000000000001E-3</v>
      </c>
      <c r="U33">
        <f t="shared" ref="U33:U96" si="6">P33^2*$C$33*(1/2)</f>
        <v>0.49005000000000004</v>
      </c>
      <c r="V33">
        <f t="shared" ref="V33:V96" si="7">T33+U33</f>
        <v>0.49505000000000005</v>
      </c>
      <c r="X33">
        <v>0.01</v>
      </c>
      <c r="Y33">
        <f>Y32+Z33*(X33-X32)</f>
        <v>9.9000000000000005E-2</v>
      </c>
      <c r="Z33">
        <f>Z32+AA32*(X33-X32)</f>
        <v>-0.1</v>
      </c>
      <c r="AA33">
        <f>IF(Z33=0,-$C$33*Y33,-$C$33*Y33 + AB33*$C$38*$C$31*$C$32)</f>
        <v>-7.94</v>
      </c>
      <c r="AB33">
        <f>IF(Z33&gt;0, -1,1)</f>
        <v>1</v>
      </c>
      <c r="AC33">
        <f t="shared" ref="AC33:AC96" si="8">Z33^2*$C$31*(1/2)</f>
        <v>5.000000000000001E-3</v>
      </c>
      <c r="AD33">
        <f t="shared" ref="AD33:AD96" si="9">Y33^2*$C$33*(1/2)</f>
        <v>0.49005000000000004</v>
      </c>
      <c r="AE33">
        <f t="shared" ref="AE33:AE96" si="10">AC33+AD33</f>
        <v>0.49505000000000005</v>
      </c>
    </row>
    <row r="34" spans="2:31" x14ac:dyDescent="0.3">
      <c r="B34" t="s">
        <v>57</v>
      </c>
      <c r="C34">
        <v>0.1</v>
      </c>
      <c r="D34" t="s">
        <v>3</v>
      </c>
      <c r="F34">
        <v>0.02</v>
      </c>
      <c r="G34">
        <f t="shared" ref="G34:G97" si="11">G33+H34*(F34-F33)</f>
        <v>9.7009999999999999E-2</v>
      </c>
      <c r="H34">
        <f t="shared" ref="H34:H97" si="12">H33+I33*(F34-F33)</f>
        <v>-0.19900000000000001</v>
      </c>
      <c r="I34">
        <f t="shared" si="0"/>
        <v>-9.7010000000000005</v>
      </c>
      <c r="J34">
        <f t="shared" ref="J34:J97" si="13">IF(H34&gt;0, -1,1)</f>
        <v>1</v>
      </c>
      <c r="K34">
        <f t="shared" si="1"/>
        <v>1.9800500000000002E-2</v>
      </c>
      <c r="L34">
        <f t="shared" si="2"/>
        <v>0.47054700499999996</v>
      </c>
      <c r="M34">
        <f t="shared" si="3"/>
        <v>0.49034750499999996</v>
      </c>
      <c r="O34">
        <v>0.02</v>
      </c>
      <c r="P34">
        <f t="shared" ref="P34:P97" si="14">P33+Q34*(O34-O33)</f>
        <v>9.7108E-2</v>
      </c>
      <c r="Q34">
        <f t="shared" ref="Q34:Q97" si="15">Q33+R33*(O34-O33)</f>
        <v>-0.18920000000000001</v>
      </c>
      <c r="R34">
        <f t="shared" si="4"/>
        <v>-8.7308000000000003</v>
      </c>
      <c r="S34">
        <f t="shared" ref="S34:S97" si="16">IF(Q34&gt;0, -1,1)</f>
        <v>1</v>
      </c>
      <c r="T34">
        <f t="shared" si="5"/>
        <v>1.7898320000000002E-2</v>
      </c>
      <c r="U34">
        <f t="shared" si="6"/>
        <v>0.47149818320000003</v>
      </c>
      <c r="V34">
        <f t="shared" si="7"/>
        <v>0.48939650320000005</v>
      </c>
      <c r="X34">
        <v>0.02</v>
      </c>
      <c r="Y34">
        <f>Y33+Z34*(X34-X33)</f>
        <v>9.7206000000000001E-2</v>
      </c>
      <c r="Z34">
        <f>Z33+AA33*(X34-X33)</f>
        <v>-0.1794</v>
      </c>
      <c r="AA34">
        <f>IF(Z34=0,-$C$33*Y34,-$C$33*Y34 + AB34*$C$38*$C$31*$C$32)</f>
        <v>-7.7605999999999993</v>
      </c>
      <c r="AB34">
        <f>IF(Z34&gt;0, -1,1)</f>
        <v>1</v>
      </c>
      <c r="AC34">
        <f t="shared" si="8"/>
        <v>1.6092180000000001E-2</v>
      </c>
      <c r="AD34">
        <f t="shared" si="9"/>
        <v>0.47245032179999996</v>
      </c>
      <c r="AE34">
        <f t="shared" si="10"/>
        <v>0.48854250179999997</v>
      </c>
    </row>
    <row r="35" spans="2:31" x14ac:dyDescent="0.3">
      <c r="B35" t="s">
        <v>58</v>
      </c>
      <c r="C35">
        <v>0</v>
      </c>
      <c r="D35" t="s">
        <v>59</v>
      </c>
      <c r="F35">
        <v>0.03</v>
      </c>
      <c r="G35">
        <f t="shared" si="11"/>
        <v>9.4049900000000006E-2</v>
      </c>
      <c r="H35">
        <f t="shared" si="12"/>
        <v>-0.29601</v>
      </c>
      <c r="I35">
        <f t="shared" si="0"/>
        <v>-9.4049899999999997</v>
      </c>
      <c r="J35">
        <f t="shared" si="13"/>
        <v>1</v>
      </c>
      <c r="K35">
        <f t="shared" si="1"/>
        <v>4.381096005E-2</v>
      </c>
      <c r="L35">
        <f t="shared" si="2"/>
        <v>0.44226918450050001</v>
      </c>
      <c r="M35">
        <f t="shared" si="3"/>
        <v>0.48608014455050003</v>
      </c>
      <c r="O35">
        <v>0.03</v>
      </c>
      <c r="P35">
        <f t="shared" si="14"/>
        <v>9.4342919999999997E-2</v>
      </c>
      <c r="Q35">
        <f t="shared" si="15"/>
        <v>-0.27650799999999998</v>
      </c>
      <c r="R35">
        <f t="shared" si="4"/>
        <v>-8.4542919999999988</v>
      </c>
      <c r="S35">
        <f t="shared" si="16"/>
        <v>1</v>
      </c>
      <c r="T35">
        <f t="shared" si="5"/>
        <v>3.8228337031999994E-2</v>
      </c>
      <c r="U35">
        <f t="shared" si="6"/>
        <v>0.44502932770631998</v>
      </c>
      <c r="V35">
        <f t="shared" si="7"/>
        <v>0.48325766473831999</v>
      </c>
      <c r="X35">
        <v>0.03</v>
      </c>
      <c r="Y35">
        <f>Y34+Z35*(X35-X34)</f>
        <v>9.4635940000000002E-2</v>
      </c>
      <c r="Z35">
        <f>Z34+AA34*(X35-X34)</f>
        <v>-0.25700599999999996</v>
      </c>
      <c r="AA35">
        <f>IF(Z35=0,-$C$33*Y35,-$C$33*Y35 + AB35*$C$38*$C$31*$C$32)</f>
        <v>-7.5035940000000005</v>
      </c>
      <c r="AB35">
        <f>IF(Z35&gt;0, -1,1)</f>
        <v>1</v>
      </c>
      <c r="AC35">
        <f t="shared" si="8"/>
        <v>3.3026042017999989E-2</v>
      </c>
      <c r="AD35">
        <f t="shared" si="9"/>
        <v>0.44779805698418002</v>
      </c>
      <c r="AE35">
        <f t="shared" si="10"/>
        <v>0.48082409900217998</v>
      </c>
    </row>
    <row r="36" spans="2:31" x14ac:dyDescent="0.3">
      <c r="B36" t="s">
        <v>62</v>
      </c>
      <c r="C36">
        <v>0</v>
      </c>
      <c r="F36">
        <v>0.04</v>
      </c>
      <c r="G36">
        <f t="shared" si="11"/>
        <v>9.0149301000000001E-2</v>
      </c>
      <c r="H36">
        <f t="shared" si="12"/>
        <v>-0.39005990000000001</v>
      </c>
      <c r="I36">
        <f t="shared" si="0"/>
        <v>-9.0149301000000008</v>
      </c>
      <c r="J36">
        <f t="shared" si="13"/>
        <v>1</v>
      </c>
      <c r="K36">
        <f t="shared" si="1"/>
        <v>7.6073362794005006E-2</v>
      </c>
      <c r="L36">
        <f t="shared" si="2"/>
        <v>0.40634482353943002</v>
      </c>
      <c r="M36">
        <f t="shared" si="3"/>
        <v>0.48241818633343503</v>
      </c>
      <c r="O36">
        <v>0.04</v>
      </c>
      <c r="P36">
        <f t="shared" si="14"/>
        <v>9.0732410799999996E-2</v>
      </c>
      <c r="Q36">
        <f t="shared" si="15"/>
        <v>-0.36105092</v>
      </c>
      <c r="R36">
        <f t="shared" si="4"/>
        <v>-8.0932410799999985</v>
      </c>
      <c r="S36">
        <f t="shared" si="16"/>
        <v>1</v>
      </c>
      <c r="T36">
        <f t="shared" si="5"/>
        <v>6.5178883416423194E-2</v>
      </c>
      <c r="U36">
        <f t="shared" si="6"/>
        <v>0.41161851847899783</v>
      </c>
      <c r="V36">
        <f t="shared" si="7"/>
        <v>0.47679740189542102</v>
      </c>
      <c r="X36">
        <v>0.04</v>
      </c>
      <c r="Y36">
        <f>Y35+Z36*(X36-X35)</f>
        <v>9.1315520600000005E-2</v>
      </c>
      <c r="Z36">
        <f>Z35+AA35*(X36-X35)</f>
        <v>-0.33204193999999998</v>
      </c>
      <c r="AA36">
        <f>IF(Z36=0,-$C$33*Y36,-$C$33*Y36 + AB36*$C$38*$C$31*$C$32)</f>
        <v>-7.1715520600000007</v>
      </c>
      <c r="AB36">
        <f>IF(Z36&gt;0, -1,1)</f>
        <v>1</v>
      </c>
      <c r="AC36">
        <f t="shared" si="8"/>
        <v>5.5125924959481792E-2</v>
      </c>
      <c r="AD36">
        <f t="shared" si="9"/>
        <v>0.41692621512245132</v>
      </c>
      <c r="AE36">
        <f t="shared" si="10"/>
        <v>0.47205214008193308</v>
      </c>
    </row>
    <row r="37" spans="2:31" x14ac:dyDescent="0.3">
      <c r="B37" t="s">
        <v>61</v>
      </c>
      <c r="C37">
        <v>0.1</v>
      </c>
      <c r="F37">
        <v>0.05</v>
      </c>
      <c r="G37">
        <f t="shared" si="11"/>
        <v>8.5347208990000006E-2</v>
      </c>
      <c r="H37">
        <f t="shared" si="12"/>
        <v>-0.48020920100000003</v>
      </c>
      <c r="I37">
        <f t="shared" si="0"/>
        <v>-8.5347208989999999</v>
      </c>
      <c r="J37">
        <f t="shared" si="13"/>
        <v>1</v>
      </c>
      <c r="K37">
        <f t="shared" si="1"/>
        <v>0.11530043836252922</v>
      </c>
      <c r="L37">
        <f t="shared" si="2"/>
        <v>0.36420730411913688</v>
      </c>
      <c r="M37">
        <f t="shared" si="3"/>
        <v>0.47950774248166611</v>
      </c>
      <c r="O37">
        <v>0.05</v>
      </c>
      <c r="P37">
        <f t="shared" si="14"/>
        <v>8.6312577491999998E-2</v>
      </c>
      <c r="Q37">
        <f t="shared" si="15"/>
        <v>-0.44198333080000002</v>
      </c>
      <c r="R37">
        <f t="shared" si="4"/>
        <v>-7.6512577491999991</v>
      </c>
      <c r="S37">
        <f t="shared" si="16"/>
        <v>1</v>
      </c>
      <c r="T37">
        <f t="shared" si="5"/>
        <v>9.7674632352531127E-2</v>
      </c>
      <c r="U37">
        <f t="shared" si="6"/>
        <v>0.37249305166562524</v>
      </c>
      <c r="V37">
        <f t="shared" si="7"/>
        <v>0.47016768401815634</v>
      </c>
      <c r="X37">
        <v>0.05</v>
      </c>
      <c r="Y37">
        <f>Y36+Z37*(X37-X36)</f>
        <v>8.7277945994000003E-2</v>
      </c>
      <c r="Z37">
        <f>Z36+AA36*(X37-X36)</f>
        <v>-0.40375746060000001</v>
      </c>
      <c r="AA37">
        <f>IF(Z37=0,-$C$33*Y37,-$C$33*Y37 + AB37*$C$38*$C$31*$C$32)</f>
        <v>-6.7677945994000011</v>
      </c>
      <c r="AB37">
        <f>IF(Z37&gt;0, -1,1)</f>
        <v>1</v>
      </c>
      <c r="AC37">
        <f t="shared" si="8"/>
        <v>8.1510043495080273E-2</v>
      </c>
      <c r="AD37">
        <f t="shared" si="9"/>
        <v>0.38087199284657908</v>
      </c>
      <c r="AE37">
        <f t="shared" si="10"/>
        <v>0.46238203634165936</v>
      </c>
    </row>
    <row r="38" spans="2:31" x14ac:dyDescent="0.3">
      <c r="B38" t="s">
        <v>63</v>
      </c>
      <c r="C38">
        <v>0.2</v>
      </c>
      <c r="F38">
        <v>0.06</v>
      </c>
      <c r="G38">
        <f t="shared" si="11"/>
        <v>7.9691644890100014E-2</v>
      </c>
      <c r="H38">
        <f t="shared" si="12"/>
        <v>-0.56555640999000001</v>
      </c>
      <c r="I38">
        <f t="shared" si="0"/>
        <v>-7.9691644890100015</v>
      </c>
      <c r="J38">
        <f t="shared" si="13"/>
        <v>1</v>
      </c>
      <c r="K38">
        <f t="shared" si="1"/>
        <v>0.1599270264403885</v>
      </c>
      <c r="L38">
        <f t="shared" si="2"/>
        <v>0.31753791326449021</v>
      </c>
      <c r="M38">
        <f t="shared" si="3"/>
        <v>0.47746493970487869</v>
      </c>
      <c r="O38">
        <v>0.06</v>
      </c>
      <c r="P38">
        <f t="shared" si="14"/>
        <v>8.1127618409080005E-2</v>
      </c>
      <c r="Q38">
        <f t="shared" si="15"/>
        <v>-0.51849590829199999</v>
      </c>
      <c r="R38">
        <f t="shared" si="4"/>
        <v>-7.1327618409079996</v>
      </c>
      <c r="S38">
        <f t="shared" si="16"/>
        <v>1</v>
      </c>
      <c r="T38">
        <f t="shared" si="5"/>
        <v>0.13441900345777302</v>
      </c>
      <c r="U38">
        <f t="shared" si="6"/>
        <v>0.32908452343646483</v>
      </c>
      <c r="V38">
        <f t="shared" si="7"/>
        <v>0.46350352689423785</v>
      </c>
      <c r="X38">
        <v>0.06</v>
      </c>
      <c r="Y38">
        <f>Y37+Z38*(X38-X37)</f>
        <v>8.2563591928060009E-2</v>
      </c>
      <c r="Z38">
        <f>Z37+AA37*(X38-X37)</f>
        <v>-0.47143540659399996</v>
      </c>
      <c r="AA38">
        <f>IF(Z38=0,-$C$33*Y38,-$C$33*Y38 + AB38*$C$38*$C$31*$C$32)</f>
        <v>-6.2963591928060003</v>
      </c>
      <c r="AB38">
        <f>IF(Z38&gt;0, -1,1)</f>
        <v>1</v>
      </c>
      <c r="AC38">
        <f t="shared" si="8"/>
        <v>0.11112567129522503</v>
      </c>
      <c r="AD38">
        <f t="shared" si="9"/>
        <v>0.34083733560316082</v>
      </c>
      <c r="AE38">
        <f t="shared" si="10"/>
        <v>0.45196300689838587</v>
      </c>
    </row>
    <row r="39" spans="2:31" x14ac:dyDescent="0.3">
      <c r="F39">
        <v>7.0000000000000007E-2</v>
      </c>
      <c r="G39">
        <f t="shared" si="11"/>
        <v>7.3239164341299012E-2</v>
      </c>
      <c r="H39">
        <f t="shared" si="12"/>
        <v>-0.64524805488010006</v>
      </c>
      <c r="I39">
        <f t="shared" si="0"/>
        <v>-7.3239164341299015</v>
      </c>
      <c r="J39">
        <f t="shared" si="13"/>
        <v>1</v>
      </c>
      <c r="K39">
        <f t="shared" si="1"/>
        <v>0.20817252616327631</v>
      </c>
      <c r="L39">
        <f t="shared" si="2"/>
        <v>0.26819875967059026</v>
      </c>
      <c r="M39">
        <f t="shared" si="3"/>
        <v>0.47637128583386656</v>
      </c>
      <c r="O39">
        <v>7.0000000000000007E-2</v>
      </c>
      <c r="P39">
        <f t="shared" si="14"/>
        <v>7.5229383142069201E-2</v>
      </c>
      <c r="Q39">
        <f t="shared" si="15"/>
        <v>-0.58982352670108007</v>
      </c>
      <c r="R39">
        <f t="shared" si="4"/>
        <v>-6.5429383142069195</v>
      </c>
      <c r="S39">
        <f t="shared" si="16"/>
        <v>1</v>
      </c>
      <c r="T39">
        <f t="shared" si="5"/>
        <v>0.17394589632504986</v>
      </c>
      <c r="U39">
        <f t="shared" si="6"/>
        <v>0.28297300439681228</v>
      </c>
      <c r="V39">
        <f t="shared" si="7"/>
        <v>0.45691890072186214</v>
      </c>
      <c r="X39">
        <v>7.0000000000000007E-2</v>
      </c>
      <c r="Y39">
        <f>Y38+Z39*(X39-X38)</f>
        <v>7.7219601942839403E-2</v>
      </c>
      <c r="Z39">
        <f>Z38+AA38*(X39-X38)</f>
        <v>-0.53439899852206008</v>
      </c>
      <c r="AA39">
        <f>IF(Z39=0,-$C$33*Y39,-$C$33*Y39 + AB39*$C$38*$C$31*$C$32)</f>
        <v>-5.7619601942839402</v>
      </c>
      <c r="AB39">
        <f>IF(Z39&gt;0, -1,1)</f>
        <v>1</v>
      </c>
      <c r="AC39">
        <f t="shared" si="8"/>
        <v>0.14279114481069038</v>
      </c>
      <c r="AD39">
        <f t="shared" si="9"/>
        <v>0.29814334621052829</v>
      </c>
      <c r="AE39">
        <f t="shared" si="10"/>
        <v>0.44093449102121868</v>
      </c>
    </row>
    <row r="40" spans="2:31" x14ac:dyDescent="0.3">
      <c r="F40">
        <v>0.08</v>
      </c>
      <c r="G40">
        <f t="shared" si="11"/>
        <v>6.6054292149085023E-2</v>
      </c>
      <c r="H40">
        <f t="shared" si="12"/>
        <v>-0.71848721922139902</v>
      </c>
      <c r="I40">
        <f t="shared" si="0"/>
        <v>-6.6054292149085025</v>
      </c>
      <c r="J40">
        <f t="shared" si="13"/>
        <v>1</v>
      </c>
      <c r="K40">
        <f t="shared" si="1"/>
        <v>0.25811194209224936</v>
      </c>
      <c r="L40">
        <f t="shared" si="2"/>
        <v>0.21815847556583373</v>
      </c>
      <c r="M40">
        <f t="shared" si="3"/>
        <v>0.47627041765808309</v>
      </c>
      <c r="O40">
        <v>0.08</v>
      </c>
      <c r="P40">
        <f t="shared" si="14"/>
        <v>6.8676854043637714E-2</v>
      </c>
      <c r="Q40">
        <f t="shared" si="15"/>
        <v>-0.65525290984314921</v>
      </c>
      <c r="R40">
        <f t="shared" si="4"/>
        <v>-5.8876854043637712</v>
      </c>
      <c r="S40">
        <f t="shared" si="16"/>
        <v>1</v>
      </c>
      <c r="T40">
        <f t="shared" si="5"/>
        <v>0.21467818792895713</v>
      </c>
      <c r="U40">
        <f t="shared" si="6"/>
        <v>0.23582551406655586</v>
      </c>
      <c r="V40">
        <f t="shared" si="7"/>
        <v>0.45050370199551298</v>
      </c>
      <c r="X40">
        <v>0.08</v>
      </c>
      <c r="Y40">
        <f>Y39+Z40*(X40-X39)</f>
        <v>7.1299415938190405E-2</v>
      </c>
      <c r="Z40">
        <f>Z39+AA39*(X40-X39)</f>
        <v>-0.5920186004648994</v>
      </c>
      <c r="AA40">
        <f>IF(Z40=0,-$C$33*Y40,-$C$33*Y40 + AB40*$C$38*$C$31*$C$32)</f>
        <v>-5.1699415938190407</v>
      </c>
      <c r="AB40">
        <f>IF(Z40&gt;0, -1,1)</f>
        <v>1</v>
      </c>
      <c r="AC40">
        <f t="shared" si="8"/>
        <v>0.1752430116482091</v>
      </c>
      <c r="AD40">
        <f t="shared" si="9"/>
        <v>0.25418033565635401</v>
      </c>
      <c r="AE40">
        <f t="shared" si="10"/>
        <v>0.42942334730456311</v>
      </c>
    </row>
    <row r="41" spans="2:31" x14ac:dyDescent="0.3">
      <c r="B41" t="s">
        <v>19</v>
      </c>
      <c r="C41">
        <f>SQRT(C33/C31)</f>
        <v>10</v>
      </c>
      <c r="F41">
        <v>0.09</v>
      </c>
      <c r="G41">
        <f t="shared" si="11"/>
        <v>5.8208877035380184E-2</v>
      </c>
      <c r="H41">
        <f t="shared" si="12"/>
        <v>-0.784541511370484</v>
      </c>
      <c r="I41">
        <f t="shared" si="0"/>
        <v>-5.820887703538018</v>
      </c>
      <c r="J41">
        <f t="shared" si="13"/>
        <v>1</v>
      </c>
      <c r="K41">
        <f t="shared" si="1"/>
        <v>0.30775269153174162</v>
      </c>
      <c r="L41">
        <f t="shared" si="2"/>
        <v>0.16941366828600052</v>
      </c>
      <c r="M41">
        <f t="shared" si="3"/>
        <v>0.47716635981774214</v>
      </c>
      <c r="O41">
        <v>0.09</v>
      </c>
      <c r="P41">
        <f t="shared" si="14"/>
        <v>6.1535556404769848E-2</v>
      </c>
      <c r="Q41">
        <f t="shared" si="15"/>
        <v>-0.71412976388678695</v>
      </c>
      <c r="R41">
        <f t="shared" si="4"/>
        <v>-5.1735556404769847</v>
      </c>
      <c r="S41">
        <f t="shared" si="16"/>
        <v>1</v>
      </c>
      <c r="T41">
        <f t="shared" si="5"/>
        <v>0.25499065983449903</v>
      </c>
      <c r="U41">
        <f t="shared" si="6"/>
        <v>0.18933123510223057</v>
      </c>
      <c r="V41">
        <f t="shared" si="7"/>
        <v>0.44432189493672958</v>
      </c>
      <c r="X41">
        <v>0.09</v>
      </c>
      <c r="Y41">
        <f>Y40+Z41*(X41-X40)</f>
        <v>6.4862235774159505E-2</v>
      </c>
      <c r="Z41">
        <f>Z40+AA40*(X41-X40)</f>
        <v>-0.64371801640308979</v>
      </c>
      <c r="AA41">
        <f>IF(Z41=0,-$C$33*Y41,-$C$33*Y41 + AB41*$C$38*$C$31*$C$32)</f>
        <v>-4.5262235774159505</v>
      </c>
      <c r="AB41">
        <f>IF(Z41&gt;0, -1,1)</f>
        <v>1</v>
      </c>
      <c r="AC41">
        <f t="shared" si="8"/>
        <v>0.20718644232096428</v>
      </c>
      <c r="AD41">
        <f t="shared" si="9"/>
        <v>0.21035548148113284</v>
      </c>
      <c r="AE41">
        <f t="shared" si="10"/>
        <v>0.41754192380209709</v>
      </c>
    </row>
    <row r="42" spans="2:31" x14ac:dyDescent="0.3">
      <c r="B42" t="s">
        <v>43</v>
      </c>
      <c r="C42">
        <f>2*PI()/C41</f>
        <v>0.62831853071795862</v>
      </c>
      <c r="F42">
        <v>0.1</v>
      </c>
      <c r="G42">
        <f t="shared" si="11"/>
        <v>4.9781373151321535E-2</v>
      </c>
      <c r="H42">
        <f t="shared" si="12"/>
        <v>-0.84275038840586425</v>
      </c>
      <c r="I42">
        <f t="shared" si="0"/>
        <v>-4.9781373151321535</v>
      </c>
      <c r="J42">
        <f t="shared" si="13"/>
        <v>1</v>
      </c>
      <c r="K42">
        <f t="shared" si="1"/>
        <v>0.35511410857911752</v>
      </c>
      <c r="L42">
        <f t="shared" si="2"/>
        <v>0.12390925564155583</v>
      </c>
      <c r="M42">
        <f t="shared" si="3"/>
        <v>0.47902336422067338</v>
      </c>
      <c r="O42">
        <v>0.1</v>
      </c>
      <c r="P42">
        <f t="shared" si="14"/>
        <v>5.3876903201854273E-2</v>
      </c>
      <c r="Q42">
        <f t="shared" si="15"/>
        <v>-0.76586532029155685</v>
      </c>
      <c r="R42">
        <f t="shared" si="4"/>
        <v>-4.4076903201854272</v>
      </c>
      <c r="S42">
        <f t="shared" si="16"/>
        <v>1</v>
      </c>
      <c r="T42">
        <f t="shared" si="5"/>
        <v>0.29327484441264445</v>
      </c>
      <c r="U42">
        <f t="shared" si="6"/>
        <v>0.14513603493109875</v>
      </c>
      <c r="V42">
        <f t="shared" si="7"/>
        <v>0.43841087934374323</v>
      </c>
      <c r="X42">
        <v>0.1</v>
      </c>
      <c r="Y42">
        <f>Y41+Z42*(X42-X41)</f>
        <v>5.7972433252387004E-2</v>
      </c>
      <c r="Z42">
        <f>Z41+AA41*(X42-X41)</f>
        <v>-0.68898025217724934</v>
      </c>
      <c r="AA42">
        <f>IF(Z42=0,-$C$33*Y42,-$C$33*Y42 + AB42*$C$38*$C$31*$C$32)</f>
        <v>-3.8372433252387008</v>
      </c>
      <c r="AB42">
        <f>IF(Z42&gt;0, -1,1)</f>
        <v>1</v>
      </c>
      <c r="AC42">
        <f t="shared" si="8"/>
        <v>0.23734689394511305</v>
      </c>
      <c r="AD42">
        <f t="shared" si="9"/>
        <v>0.16804015086012331</v>
      </c>
      <c r="AE42">
        <f t="shared" si="10"/>
        <v>0.40538704480523635</v>
      </c>
    </row>
    <row r="43" spans="2:31" x14ac:dyDescent="0.3">
      <c r="F43">
        <v>0.11</v>
      </c>
      <c r="G43">
        <f t="shared" si="11"/>
        <v>4.0856055535749683E-2</v>
      </c>
      <c r="H43">
        <f t="shared" si="12"/>
        <v>-0.89253176155718572</v>
      </c>
      <c r="I43">
        <f t="shared" si="0"/>
        <v>-4.0856055535749682</v>
      </c>
      <c r="J43">
        <f t="shared" si="13"/>
        <v>1</v>
      </c>
      <c r="K43">
        <f t="shared" si="1"/>
        <v>0.39830647269418651</v>
      </c>
      <c r="L43">
        <f t="shared" si="2"/>
        <v>8.3460863697013124E-2</v>
      </c>
      <c r="M43">
        <f t="shared" si="3"/>
        <v>0.48176733639119962</v>
      </c>
      <c r="O43">
        <v>0.11</v>
      </c>
      <c r="P43">
        <f t="shared" si="14"/>
        <v>4.5777480966920164E-2</v>
      </c>
      <c r="Q43">
        <f t="shared" si="15"/>
        <v>-0.80994222349341105</v>
      </c>
      <c r="R43">
        <f t="shared" si="4"/>
        <v>-3.5977480966920168</v>
      </c>
      <c r="S43">
        <f t="shared" si="16"/>
        <v>1</v>
      </c>
      <c r="T43">
        <f t="shared" si="5"/>
        <v>0.32800320269872529</v>
      </c>
      <c r="U43">
        <f t="shared" si="6"/>
        <v>0.1047788881838369</v>
      </c>
      <c r="V43">
        <f t="shared" si="7"/>
        <v>0.4327820908825622</v>
      </c>
      <c r="X43">
        <v>0.11</v>
      </c>
      <c r="Y43">
        <f>Y42+Z43*(X43-X42)</f>
        <v>5.0698906398090646E-2</v>
      </c>
      <c r="Z43">
        <f>Z42+AA42*(X43-X42)</f>
        <v>-0.72735268542963638</v>
      </c>
      <c r="AA43">
        <f>IF(Z43=0,-$C$33*Y43,-$C$33*Y43 + AB43*$C$38*$C$31*$C$32)</f>
        <v>-3.1098906398090644</v>
      </c>
      <c r="AB43">
        <f>IF(Z43&gt;0, -1,1)</f>
        <v>1</v>
      </c>
      <c r="AC43">
        <f t="shared" si="8"/>
        <v>0.26452096450085177</v>
      </c>
      <c r="AD43">
        <f t="shared" si="9"/>
        <v>0.12851895549811784</v>
      </c>
      <c r="AE43">
        <f t="shared" si="10"/>
        <v>0.39303991999896959</v>
      </c>
    </row>
    <row r="44" spans="2:31" x14ac:dyDescent="0.3">
      <c r="F44">
        <v>0.12</v>
      </c>
      <c r="G44">
        <f t="shared" si="11"/>
        <v>3.1522177364820332E-2</v>
      </c>
      <c r="H44">
        <f t="shared" si="12"/>
        <v>-0.93338781709293539</v>
      </c>
      <c r="I44">
        <f t="shared" si="0"/>
        <v>-3.1522177364820334</v>
      </c>
      <c r="J44">
        <f t="shared" si="13"/>
        <v>1</v>
      </c>
      <c r="K44">
        <f t="shared" si="1"/>
        <v>0.43560640854875748</v>
      </c>
      <c r="L44">
        <f t="shared" si="2"/>
        <v>4.9682383290959566E-2</v>
      </c>
      <c r="M44">
        <f t="shared" si="3"/>
        <v>0.48528879183971707</v>
      </c>
      <c r="O44">
        <v>0.12</v>
      </c>
      <c r="P44">
        <f t="shared" si="14"/>
        <v>3.7318283922316856E-2</v>
      </c>
      <c r="Q44">
        <f t="shared" si="15"/>
        <v>-0.84591970446033116</v>
      </c>
      <c r="R44">
        <f t="shared" si="4"/>
        <v>-2.7518283922316855</v>
      </c>
      <c r="S44">
        <f t="shared" si="16"/>
        <v>1</v>
      </c>
      <c r="T44">
        <f t="shared" si="5"/>
        <v>0.35779007319712702</v>
      </c>
      <c r="U44">
        <f t="shared" si="6"/>
        <v>6.9632715745332641E-2</v>
      </c>
      <c r="V44">
        <f t="shared" si="7"/>
        <v>0.42742278894245966</v>
      </c>
      <c r="X44">
        <v>0.12</v>
      </c>
      <c r="Y44">
        <f>Y43+Z44*(X44-X43)</f>
        <v>4.3114390479813379E-2</v>
      </c>
      <c r="Z44">
        <f>Z43+AA43*(X44-X43)</f>
        <v>-0.75845159182772703</v>
      </c>
      <c r="AA44">
        <f>IF(Z44=0,-$C$33*Y44,-$C$33*Y44 + AB44*$C$38*$C$31*$C$32)</f>
        <v>-2.3514390479813381</v>
      </c>
      <c r="AB44">
        <f>IF(Z44&gt;0, -1,1)</f>
        <v>1</v>
      </c>
      <c r="AC44">
        <f t="shared" si="8"/>
        <v>0.28762440857300653</v>
      </c>
      <c r="AD44">
        <f t="shared" si="9"/>
        <v>9.2942533322291132E-2</v>
      </c>
      <c r="AE44">
        <f t="shared" si="10"/>
        <v>0.38056694189529766</v>
      </c>
    </row>
    <row r="45" spans="2:31" x14ac:dyDescent="0.3">
      <c r="F45">
        <v>0.13</v>
      </c>
      <c r="G45">
        <f t="shared" si="11"/>
        <v>2.1873077420242769E-2</v>
      </c>
      <c r="H45">
        <f t="shared" si="12"/>
        <v>-0.96490999445775572</v>
      </c>
      <c r="I45">
        <f t="shared" si="0"/>
        <v>-2.1873077420242768</v>
      </c>
      <c r="J45">
        <f t="shared" si="13"/>
        <v>1</v>
      </c>
      <c r="K45">
        <f t="shared" si="1"/>
        <v>0.46552564870223306</v>
      </c>
      <c r="L45">
        <f t="shared" si="2"/>
        <v>2.3921575791596702E-2</v>
      </c>
      <c r="M45">
        <f t="shared" si="3"/>
        <v>0.48944722449382977</v>
      </c>
      <c r="O45">
        <v>0.13</v>
      </c>
      <c r="P45">
        <f t="shared" si="14"/>
        <v>2.8583904038490367E-2</v>
      </c>
      <c r="Q45">
        <f t="shared" si="15"/>
        <v>-0.87343798838264808</v>
      </c>
      <c r="R45">
        <f t="shared" si="4"/>
        <v>-1.8783904038490369</v>
      </c>
      <c r="S45">
        <f t="shared" si="16"/>
        <v>1</v>
      </c>
      <c r="T45">
        <f t="shared" si="5"/>
        <v>0.38144695977496346</v>
      </c>
      <c r="U45">
        <f t="shared" si="6"/>
        <v>4.0851978504081302E-2</v>
      </c>
      <c r="V45">
        <f t="shared" si="7"/>
        <v>0.42229893827904474</v>
      </c>
      <c r="X45">
        <v>0.13</v>
      </c>
      <c r="Y45">
        <f>Y44+Z45*(X45-X44)</f>
        <v>3.5294730656737966E-2</v>
      </c>
      <c r="Z45">
        <f>Z44+AA44*(X45-X44)</f>
        <v>-0.78196598230754044</v>
      </c>
      <c r="AA45">
        <f>IF(Z45=0,-$C$33*Y45,-$C$33*Y45 + AB45*$C$38*$C$31*$C$32)</f>
        <v>-1.5694730656737963</v>
      </c>
      <c r="AB45">
        <f>IF(Z45&gt;0, -1,1)</f>
        <v>1</v>
      </c>
      <c r="AC45">
        <f t="shared" si="8"/>
        <v>0.30573539874309835</v>
      </c>
      <c r="AD45">
        <f t="shared" si="9"/>
        <v>6.2285900606583934E-2</v>
      </c>
      <c r="AE45">
        <f t="shared" si="10"/>
        <v>0.36802129934968231</v>
      </c>
    </row>
    <row r="46" spans="2:31" x14ac:dyDescent="0.3">
      <c r="F46">
        <v>0.14000000000000001</v>
      </c>
      <c r="G46">
        <f t="shared" si="11"/>
        <v>1.2005246701462776E-2</v>
      </c>
      <c r="H46">
        <f t="shared" si="12"/>
        <v>-0.98678307187799852</v>
      </c>
      <c r="I46">
        <f t="shared" si="0"/>
        <v>-1.2005246701462775</v>
      </c>
      <c r="J46">
        <f t="shared" si="13"/>
        <v>1</v>
      </c>
      <c r="K46">
        <f t="shared" si="1"/>
        <v>0.4868704154724896</v>
      </c>
      <c r="L46">
        <f t="shared" si="2"/>
        <v>7.2062974181491433E-3</v>
      </c>
      <c r="M46">
        <f t="shared" si="3"/>
        <v>0.49407671289063876</v>
      </c>
      <c r="O46">
        <v>0.14000000000000001</v>
      </c>
      <c r="P46">
        <f t="shared" si="14"/>
        <v>1.9661685114278973E-2</v>
      </c>
      <c r="Q46">
        <f t="shared" si="15"/>
        <v>-0.89222189242113847</v>
      </c>
      <c r="R46">
        <f t="shared" si="4"/>
        <v>-0.98616851142789719</v>
      </c>
      <c r="S46">
        <f t="shared" si="16"/>
        <v>1</v>
      </c>
      <c r="T46">
        <f t="shared" si="5"/>
        <v>0.3980299526577788</v>
      </c>
      <c r="U46">
        <f t="shared" si="6"/>
        <v>1.9329093076652967E-2</v>
      </c>
      <c r="V46">
        <f t="shared" si="7"/>
        <v>0.41735904573443178</v>
      </c>
      <c r="X46">
        <v>0.14000000000000001</v>
      </c>
      <c r="Y46">
        <f>Y45+Z46*(X46-X45)</f>
        <v>2.7318123527095173E-2</v>
      </c>
      <c r="Z46">
        <f>Z45+AA45*(X46-X45)</f>
        <v>-0.79766071296427843</v>
      </c>
      <c r="AA46">
        <f>IF(Z46=0,-$C$33*Y46,-$C$33*Y46 + AB46*$C$38*$C$31*$C$32)</f>
        <v>-0.77181235270951709</v>
      </c>
      <c r="AB46">
        <f>IF(Z46&gt;0, -1,1)</f>
        <v>1</v>
      </c>
      <c r="AC46">
        <f t="shared" si="8"/>
        <v>0.31813130650334048</v>
      </c>
      <c r="AD46">
        <f t="shared" si="9"/>
        <v>3.7313993652081538E-2</v>
      </c>
      <c r="AE46">
        <f t="shared" si="10"/>
        <v>0.35544530015542203</v>
      </c>
    </row>
    <row r="47" spans="2:31" x14ac:dyDescent="0.3">
      <c r="F47">
        <v>0.15</v>
      </c>
      <c r="G47">
        <f t="shared" si="11"/>
        <v>2.0173635156681812E-3</v>
      </c>
      <c r="H47">
        <f t="shared" si="12"/>
        <v>-0.99878831857946127</v>
      </c>
      <c r="I47">
        <f t="shared" si="0"/>
        <v>-0.20173635156681813</v>
      </c>
      <c r="J47">
        <f t="shared" si="13"/>
        <v>1</v>
      </c>
      <c r="K47">
        <f t="shared" si="1"/>
        <v>0.4987890526653937</v>
      </c>
      <c r="L47">
        <f t="shared" si="2"/>
        <v>2.0348777771745421E-4</v>
      </c>
      <c r="M47">
        <f t="shared" si="3"/>
        <v>0.49899254044311114</v>
      </c>
      <c r="O47">
        <v>0.15</v>
      </c>
      <c r="P47">
        <f t="shared" si="14"/>
        <v>1.0640849338924816E-2</v>
      </c>
      <c r="Q47">
        <f t="shared" si="15"/>
        <v>-0.90208357753541746</v>
      </c>
      <c r="R47">
        <f t="shared" si="4"/>
        <v>-8.4084933892481506E-2</v>
      </c>
      <c r="S47">
        <f t="shared" si="16"/>
        <v>1</v>
      </c>
      <c r="T47">
        <f t="shared" si="5"/>
        <v>0.40687739042954874</v>
      </c>
      <c r="U47">
        <f t="shared" si="6"/>
        <v>5.6613837326848345E-3</v>
      </c>
      <c r="V47">
        <f t="shared" si="7"/>
        <v>0.41253877416223356</v>
      </c>
      <c r="X47">
        <v>0.15</v>
      </c>
      <c r="Y47">
        <f>Y46+Z47*(X47-X46)</f>
        <v>1.9264335162181453E-2</v>
      </c>
      <c r="Z47">
        <f>Z46+AA46*(X47-X46)</f>
        <v>-0.80537883649137354</v>
      </c>
      <c r="AA47">
        <f>IF(Z47=0,-$C$33*Y47,-$C$33*Y47 + AB47*$C$38*$C$31*$C$32)</f>
        <v>3.3566483781855005E-2</v>
      </c>
      <c r="AB47">
        <f>IF(Z47&gt;0, -1,1)</f>
        <v>1</v>
      </c>
      <c r="AC47">
        <f t="shared" si="8"/>
        <v>0.32431753513409928</v>
      </c>
      <c r="AD47">
        <f t="shared" si="9"/>
        <v>1.8555730462043035E-2</v>
      </c>
      <c r="AE47">
        <f t="shared" si="10"/>
        <v>0.34287326559614228</v>
      </c>
    </row>
    <row r="48" spans="2:31" x14ac:dyDescent="0.3">
      <c r="F48">
        <v>0.16</v>
      </c>
      <c r="G48">
        <f t="shared" si="11"/>
        <v>-7.9906933052831218E-3</v>
      </c>
      <c r="H48">
        <f t="shared" si="12"/>
        <v>-1.0008056820951294</v>
      </c>
      <c r="I48">
        <f t="shared" si="0"/>
        <v>0.79906933052831219</v>
      </c>
      <c r="J48">
        <f t="shared" si="13"/>
        <v>1</v>
      </c>
      <c r="K48">
        <f t="shared" si="1"/>
        <v>0.50080600665694863</v>
      </c>
      <c r="L48">
        <f t="shared" si="2"/>
        <v>3.1925589749548251E-3</v>
      </c>
      <c r="M48">
        <f t="shared" si="3"/>
        <v>0.50399856563190348</v>
      </c>
      <c r="O48">
        <v>0.16</v>
      </c>
      <c r="P48">
        <f t="shared" si="14"/>
        <v>1.6116050701813853E-3</v>
      </c>
      <c r="Q48">
        <f t="shared" si="15"/>
        <v>-0.90292442687434227</v>
      </c>
      <c r="R48">
        <f t="shared" si="4"/>
        <v>0.81883949298186154</v>
      </c>
      <c r="S48">
        <f t="shared" si="16"/>
        <v>1</v>
      </c>
      <c r="T48">
        <f t="shared" si="5"/>
        <v>0.40763626032317973</v>
      </c>
      <c r="U48">
        <f t="shared" si="6"/>
        <v>1.298635451117174E-4</v>
      </c>
      <c r="V48">
        <f t="shared" si="7"/>
        <v>0.40776612386829147</v>
      </c>
      <c r="X48">
        <v>0.16</v>
      </c>
      <c r="Y48">
        <f>Y47+Z48*(X48-X47)</f>
        <v>1.1213903445645896E-2</v>
      </c>
      <c r="Z48">
        <f>Z47+AA47*(X48-X47)</f>
        <v>-0.80504317165355499</v>
      </c>
      <c r="AA48">
        <f>IF(Z48=0,-$C$33*Y48,-$C$33*Y48 + AB48*$C$38*$C$31*$C$32)</f>
        <v>0.83860965543541055</v>
      </c>
      <c r="AB48">
        <f>IF(Z48&gt;0, -1,1)</f>
        <v>1</v>
      </c>
      <c r="AC48">
        <f t="shared" si="8"/>
        <v>0.32404725411300761</v>
      </c>
      <c r="AD48">
        <f t="shared" si="9"/>
        <v>6.2875815244134445E-3</v>
      </c>
      <c r="AE48">
        <f t="shared" si="10"/>
        <v>0.33033483563742105</v>
      </c>
    </row>
    <row r="49" spans="6:31" x14ac:dyDescent="0.3">
      <c r="F49">
        <v>0.17</v>
      </c>
      <c r="G49">
        <f t="shared" si="11"/>
        <v>-1.7918843193181593E-2</v>
      </c>
      <c r="H49">
        <f t="shared" si="12"/>
        <v>-0.99281498878984631</v>
      </c>
      <c r="I49">
        <f t="shared" si="0"/>
        <v>1.7918843193181593</v>
      </c>
      <c r="J49">
        <f t="shared" si="13"/>
        <v>1</v>
      </c>
      <c r="K49">
        <f t="shared" si="1"/>
        <v>0.49284080098289135</v>
      </c>
      <c r="L49">
        <f t="shared" si="2"/>
        <v>1.6054247069091514E-2</v>
      </c>
      <c r="M49">
        <f t="shared" si="3"/>
        <v>0.50889504805198282</v>
      </c>
      <c r="O49">
        <v>0.17</v>
      </c>
      <c r="P49">
        <f t="shared" si="14"/>
        <v>-7.3357552492638589E-3</v>
      </c>
      <c r="Q49">
        <f t="shared" si="15"/>
        <v>-0.89473603194452367</v>
      </c>
      <c r="R49">
        <f t="shared" si="4"/>
        <v>1.713575524926386</v>
      </c>
      <c r="S49">
        <f t="shared" si="16"/>
        <v>1</v>
      </c>
      <c r="T49">
        <f t="shared" si="5"/>
        <v>0.40027628342991584</v>
      </c>
      <c r="U49">
        <f t="shared" si="6"/>
        <v>2.6906652538551132E-3</v>
      </c>
      <c r="V49">
        <f t="shared" si="7"/>
        <v>0.40296694868377098</v>
      </c>
      <c r="X49">
        <v>0.17</v>
      </c>
      <c r="Y49">
        <f>Y48+Z49*(X49-X48)</f>
        <v>3.2473326946538799E-3</v>
      </c>
      <c r="Z49">
        <f>Z48+AA48*(X49-X48)</f>
        <v>-0.79665707509920092</v>
      </c>
      <c r="AA49">
        <f>IF(Z49=0,-$C$33*Y49,-$C$33*Y49 + AB49*$C$38*$C$31*$C$32)</f>
        <v>1.6352667305346122</v>
      </c>
      <c r="AB49">
        <f>IF(Z49&gt;0, -1,1)</f>
        <v>1</v>
      </c>
      <c r="AC49">
        <f t="shared" si="8"/>
        <v>0.3173312476528069</v>
      </c>
      <c r="AD49">
        <f t="shared" si="9"/>
        <v>5.2725848148840152E-4</v>
      </c>
      <c r="AE49">
        <f t="shared" si="10"/>
        <v>0.31785850613429528</v>
      </c>
    </row>
    <row r="50" spans="6:31" x14ac:dyDescent="0.3">
      <c r="F50">
        <v>0.18</v>
      </c>
      <c r="G50">
        <f t="shared" si="11"/>
        <v>-2.7667804649148222E-2</v>
      </c>
      <c r="H50">
        <f t="shared" si="12"/>
        <v>-0.97489614559666471</v>
      </c>
      <c r="I50">
        <f t="shared" si="0"/>
        <v>2.766780464914822</v>
      </c>
      <c r="J50">
        <f t="shared" si="13"/>
        <v>1</v>
      </c>
      <c r="K50">
        <f t="shared" si="1"/>
        <v>0.47521124734961662</v>
      </c>
      <c r="L50">
        <f t="shared" si="2"/>
        <v>3.8275370705171397E-2</v>
      </c>
      <c r="M50">
        <f t="shared" si="3"/>
        <v>0.51348661805478801</v>
      </c>
      <c r="O50">
        <v>0.18</v>
      </c>
      <c r="P50">
        <f t="shared" si="14"/>
        <v>-1.6111758016216442E-2</v>
      </c>
      <c r="Q50">
        <f t="shared" si="15"/>
        <v>-0.87760027669525986</v>
      </c>
      <c r="R50">
        <f t="shared" si="4"/>
        <v>2.5911758016216444</v>
      </c>
      <c r="S50">
        <f t="shared" si="16"/>
        <v>1</v>
      </c>
      <c r="T50">
        <f t="shared" si="5"/>
        <v>0.38509112282779834</v>
      </c>
      <c r="U50">
        <f t="shared" si="6"/>
        <v>1.2979437318655739E-2</v>
      </c>
      <c r="V50">
        <f t="shared" si="7"/>
        <v>0.39807056014645409</v>
      </c>
      <c r="X50">
        <v>0.18</v>
      </c>
      <c r="Y50">
        <f>Y49+Z50*(X50-X49)</f>
        <v>-4.5557113832846536E-3</v>
      </c>
      <c r="Z50">
        <f>Z49+AA49*(X50-X49)</f>
        <v>-0.78030440779385479</v>
      </c>
      <c r="AA50">
        <f>IF(Z50=0,-$C$33*Y50,-$C$33*Y50 + AB50*$C$38*$C$31*$C$32)</f>
        <v>2.4155711383284655</v>
      </c>
      <c r="AB50">
        <f>IF(Z50&gt;0, -1,1)</f>
        <v>1</v>
      </c>
      <c r="AC50">
        <f t="shared" si="8"/>
        <v>0.30443748441125923</v>
      </c>
      <c r="AD50">
        <f t="shared" si="9"/>
        <v>1.0377253103894687E-3</v>
      </c>
      <c r="AE50">
        <f t="shared" si="10"/>
        <v>0.30547520972164871</v>
      </c>
    </row>
    <row r="51" spans="6:31" x14ac:dyDescent="0.3">
      <c r="F51">
        <v>0.19</v>
      </c>
      <c r="G51">
        <f t="shared" si="11"/>
        <v>-3.7140088058623399E-2</v>
      </c>
      <c r="H51">
        <f t="shared" si="12"/>
        <v>-0.94722834094751651</v>
      </c>
      <c r="I51">
        <f t="shared" si="0"/>
        <v>3.7140088058623402</v>
      </c>
      <c r="J51">
        <f t="shared" si="13"/>
        <v>1</v>
      </c>
      <c r="K51">
        <f t="shared" si="1"/>
        <v>0.4486207649470923</v>
      </c>
      <c r="L51">
        <f t="shared" si="2"/>
        <v>6.8969307050115017E-2</v>
      </c>
      <c r="M51">
        <f t="shared" si="3"/>
        <v>0.5175900719972073</v>
      </c>
      <c r="O51">
        <v>0.19</v>
      </c>
      <c r="P51">
        <f t="shared" si="14"/>
        <v>-2.4628643203006881E-2</v>
      </c>
      <c r="Q51">
        <f t="shared" si="15"/>
        <v>-0.85168851867904338</v>
      </c>
      <c r="R51">
        <f t="shared" si="4"/>
        <v>3.4428643203006879</v>
      </c>
      <c r="S51">
        <f t="shared" si="16"/>
        <v>1</v>
      </c>
      <c r="T51">
        <f t="shared" si="5"/>
        <v>0.36268666642485159</v>
      </c>
      <c r="U51">
        <f t="shared" si="6"/>
        <v>3.0328503301050854E-2</v>
      </c>
      <c r="V51">
        <f t="shared" si="7"/>
        <v>0.39301516972590245</v>
      </c>
      <c r="X51">
        <v>0.19</v>
      </c>
      <c r="Y51">
        <f>Y50+Z51*(X51-X50)</f>
        <v>-1.2117198347390362E-2</v>
      </c>
      <c r="Z51">
        <f>Z50+AA50*(X51-X50)</f>
        <v>-0.75614869641057014</v>
      </c>
      <c r="AA51">
        <f>IF(Z51=0,-$C$33*Y51,-$C$33*Y51 + AB51*$C$38*$C$31*$C$32)</f>
        <v>3.1717198347390365</v>
      </c>
      <c r="AB51">
        <f>IF(Z51&gt;0, -1,1)</f>
        <v>1</v>
      </c>
      <c r="AC51">
        <f t="shared" si="8"/>
        <v>0.28588042554170229</v>
      </c>
      <c r="AD51">
        <f t="shared" si="9"/>
        <v>7.3413247894999869E-3</v>
      </c>
      <c r="AE51">
        <f t="shared" si="10"/>
        <v>0.29322175033120229</v>
      </c>
    </row>
    <row r="52" spans="6:31" x14ac:dyDescent="0.3">
      <c r="F52">
        <v>0.2</v>
      </c>
      <c r="G52">
        <f t="shared" si="11"/>
        <v>-4.6240970587512337E-2</v>
      </c>
      <c r="H52">
        <f t="shared" si="12"/>
        <v>-0.91008825288889306</v>
      </c>
      <c r="I52">
        <f t="shared" si="0"/>
        <v>4.624097058751234</v>
      </c>
      <c r="J52">
        <f t="shared" si="13"/>
        <v>1</v>
      </c>
      <c r="K52">
        <f t="shared" si="1"/>
        <v>0.4141303140231789</v>
      </c>
      <c r="L52">
        <f t="shared" si="2"/>
        <v>0.10691136804375906</v>
      </c>
      <c r="M52">
        <f t="shared" si="3"/>
        <v>0.52104168206693791</v>
      </c>
      <c r="O52">
        <v>0.2</v>
      </c>
      <c r="P52">
        <f t="shared" si="14"/>
        <v>-3.2801241957767249E-2</v>
      </c>
      <c r="Q52">
        <f t="shared" si="15"/>
        <v>-0.81725987547603651</v>
      </c>
      <c r="R52">
        <f t="shared" si="4"/>
        <v>4.2601241957767249</v>
      </c>
      <c r="S52">
        <f t="shared" si="16"/>
        <v>1</v>
      </c>
      <c r="T52">
        <f t="shared" si="5"/>
        <v>0.33395685203155334</v>
      </c>
      <c r="U52">
        <f t="shared" si="6"/>
        <v>5.3796073698599532E-2</v>
      </c>
      <c r="V52">
        <f t="shared" si="7"/>
        <v>0.38775292573015285</v>
      </c>
      <c r="X52">
        <v>0.2</v>
      </c>
      <c r="Y52">
        <f>Y51+Z52*(X52-X51)</f>
        <v>-1.9361513328022165E-2</v>
      </c>
      <c r="Z52">
        <f>Z51+AA51*(X52-X51)</f>
        <v>-0.72443149806317975</v>
      </c>
      <c r="AA52">
        <f>IF(Z52=0,-$C$33*Y52,-$C$33*Y52 + AB52*$C$38*$C$31*$C$32)</f>
        <v>3.8961513328022166</v>
      </c>
      <c r="AB52">
        <f>IF(Z52&gt;0, -1,1)</f>
        <v>1</v>
      </c>
      <c r="AC52">
        <f t="shared" si="8"/>
        <v>0.26240049769303142</v>
      </c>
      <c r="AD52">
        <f t="shared" si="9"/>
        <v>1.8743409917558997E-2</v>
      </c>
      <c r="AE52">
        <f t="shared" si="10"/>
        <v>0.28114390761059044</v>
      </c>
    </row>
    <row r="53" spans="6:31" x14ac:dyDescent="0.3">
      <c r="F53">
        <v>0.21</v>
      </c>
      <c r="G53">
        <f t="shared" si="11"/>
        <v>-5.4879443410526127E-2</v>
      </c>
      <c r="H53">
        <f t="shared" si="12"/>
        <v>-0.86384728230138075</v>
      </c>
      <c r="I53">
        <f t="shared" si="0"/>
        <v>5.4879443410526125</v>
      </c>
      <c r="J53">
        <f t="shared" si="13"/>
        <v>1</v>
      </c>
      <c r="K53">
        <f t="shared" si="1"/>
        <v>0.3731160635697407</v>
      </c>
      <c r="L53">
        <f t="shared" si="2"/>
        <v>0.15058766545245697</v>
      </c>
      <c r="M53">
        <f t="shared" si="3"/>
        <v>0.52370372902219764</v>
      </c>
      <c r="O53">
        <v>0.21</v>
      </c>
      <c r="P53">
        <f t="shared" si="14"/>
        <v>-4.0547828292949929E-2</v>
      </c>
      <c r="Q53">
        <f t="shared" si="15"/>
        <v>-0.77465863351826936</v>
      </c>
      <c r="R53">
        <f t="shared" si="4"/>
        <v>5.0347828292949934</v>
      </c>
      <c r="S53">
        <f t="shared" si="16"/>
        <v>1</v>
      </c>
      <c r="T53">
        <f t="shared" si="5"/>
        <v>0.30004799924219616</v>
      </c>
      <c r="U53">
        <f t="shared" si="6"/>
        <v>8.2206318963727543E-2</v>
      </c>
      <c r="V53">
        <f t="shared" si="7"/>
        <v>0.3822543182059237</v>
      </c>
      <c r="X53">
        <v>0.21</v>
      </c>
      <c r="Y53">
        <f>Y52+Z53*(X53-X52)</f>
        <v>-2.6216213175373728E-2</v>
      </c>
      <c r="Z53">
        <f>Z52+AA52*(X53-X52)</f>
        <v>-0.68546998473515763</v>
      </c>
      <c r="AA53">
        <f>IF(Z53=0,-$C$33*Y53,-$C$33*Y53 + AB53*$C$38*$C$31*$C$32)</f>
        <v>4.5816213175373726</v>
      </c>
      <c r="AB53">
        <f>IF(Z53&gt;0, -1,1)</f>
        <v>1</v>
      </c>
      <c r="AC53">
        <f t="shared" si="8"/>
        <v>0.23493454998640861</v>
      </c>
      <c r="AD53">
        <f t="shared" si="9"/>
        <v>3.4364491662831953E-2</v>
      </c>
      <c r="AE53">
        <f t="shared" si="10"/>
        <v>0.26929904164924057</v>
      </c>
    </row>
    <row r="54" spans="6:31" x14ac:dyDescent="0.3">
      <c r="F54">
        <v>0.22</v>
      </c>
      <c r="G54">
        <f t="shared" si="11"/>
        <v>-6.2969121799434674E-2</v>
      </c>
      <c r="H54">
        <f t="shared" si="12"/>
        <v>-0.80896783889085455</v>
      </c>
      <c r="I54">
        <f t="shared" si="0"/>
        <v>6.2969121799434671</v>
      </c>
      <c r="J54">
        <f t="shared" si="13"/>
        <v>1</v>
      </c>
      <c r="K54">
        <f t="shared" si="1"/>
        <v>0.32721448217986981</v>
      </c>
      <c r="L54">
        <f t="shared" si="2"/>
        <v>0.19825551500960192</v>
      </c>
      <c r="M54">
        <f t="shared" si="3"/>
        <v>0.52546999718947174</v>
      </c>
      <c r="O54">
        <v>0.22</v>
      </c>
      <c r="P54">
        <f t="shared" si="14"/>
        <v>-4.7790936345203129E-2</v>
      </c>
      <c r="Q54">
        <f t="shared" si="15"/>
        <v>-0.72431080522531932</v>
      </c>
      <c r="R54">
        <f t="shared" si="4"/>
        <v>5.7590936345203136</v>
      </c>
      <c r="S54">
        <f t="shared" si="16"/>
        <v>1</v>
      </c>
      <c r="T54">
        <f t="shared" si="5"/>
        <v>0.26231307128307524</v>
      </c>
      <c r="U54">
        <f t="shared" si="6"/>
        <v>0.11419867983756286</v>
      </c>
      <c r="V54">
        <f t="shared" si="7"/>
        <v>0.37651175112063812</v>
      </c>
      <c r="X54">
        <v>0.22</v>
      </c>
      <c r="Y54">
        <f>Y53+Z54*(X54-X53)</f>
        <v>-3.261275089097157E-2</v>
      </c>
      <c r="Z54">
        <f>Z53+AA53*(X54-X53)</f>
        <v>-0.63965377155978387</v>
      </c>
      <c r="AA54">
        <f>IF(Z54=0,-$C$33*Y54,-$C$33*Y54 + AB54*$C$38*$C$31*$C$32)</f>
        <v>5.2212750890971575</v>
      </c>
      <c r="AB54">
        <f>IF(Z54&gt;0, -1,1)</f>
        <v>1</v>
      </c>
      <c r="AC54">
        <f t="shared" si="8"/>
        <v>0.20457847373532809</v>
      </c>
      <c r="AD54">
        <f t="shared" si="9"/>
        <v>5.3179576033828349E-2</v>
      </c>
      <c r="AE54">
        <f t="shared" si="10"/>
        <v>0.25775804976915645</v>
      </c>
    </row>
    <row r="55" spans="6:31" x14ac:dyDescent="0.3">
      <c r="F55">
        <v>0.23</v>
      </c>
      <c r="G55">
        <f t="shared" si="11"/>
        <v>-7.0429108970348875E-2</v>
      </c>
      <c r="H55">
        <f t="shared" si="12"/>
        <v>-0.74599871709141985</v>
      </c>
      <c r="I55">
        <f t="shared" si="0"/>
        <v>7.0429108970348873</v>
      </c>
      <c r="J55">
        <f t="shared" si="13"/>
        <v>1</v>
      </c>
      <c r="K55">
        <f t="shared" si="1"/>
        <v>0.27825704295102216</v>
      </c>
      <c r="L55">
        <f t="shared" si="2"/>
        <v>0.24801296951786383</v>
      </c>
      <c r="M55">
        <f t="shared" si="3"/>
        <v>0.52627001246888594</v>
      </c>
      <c r="O55">
        <v>0.23</v>
      </c>
      <c r="P55">
        <f t="shared" si="14"/>
        <v>-5.4458135034004297E-2</v>
      </c>
      <c r="Q55">
        <f t="shared" si="15"/>
        <v>-0.66671986888011614</v>
      </c>
      <c r="R55">
        <f t="shared" si="4"/>
        <v>6.4258135034004304</v>
      </c>
      <c r="S55">
        <f t="shared" si="16"/>
        <v>1</v>
      </c>
      <c r="T55">
        <f t="shared" si="5"/>
        <v>0.22225769177975963</v>
      </c>
      <c r="U55">
        <f t="shared" si="6"/>
        <v>0.1482844235690923</v>
      </c>
      <c r="V55">
        <f t="shared" si="7"/>
        <v>0.37054211534885195</v>
      </c>
      <c r="X55">
        <v>0.23</v>
      </c>
      <c r="Y55">
        <f>Y54+Z55*(X55-X54)</f>
        <v>-3.8487161097659699E-2</v>
      </c>
      <c r="Z55">
        <f>Z54+AA54*(X55-X54)</f>
        <v>-0.58744102066881221</v>
      </c>
      <c r="AA55">
        <f>IF(Z55=0,-$C$33*Y55,-$C$33*Y55 + AB55*$C$38*$C$31*$C$32)</f>
        <v>5.8087161097659701</v>
      </c>
      <c r="AB55">
        <f>IF(Z55&gt;0, -1,1)</f>
        <v>1</v>
      </c>
      <c r="AC55">
        <f t="shared" si="8"/>
        <v>0.17254347638220793</v>
      </c>
      <c r="AD55">
        <f t="shared" si="9"/>
        <v>7.4063078467860505E-2</v>
      </c>
      <c r="AE55">
        <f t="shared" si="10"/>
        <v>0.24660655485006844</v>
      </c>
    </row>
    <row r="56" spans="6:31" x14ac:dyDescent="0.3">
      <c r="F56">
        <v>0.24</v>
      </c>
      <c r="G56">
        <f t="shared" si="11"/>
        <v>-7.7184805051559571E-2</v>
      </c>
      <c r="H56">
        <f t="shared" si="12"/>
        <v>-0.67556960812107114</v>
      </c>
      <c r="I56">
        <f t="shared" si="0"/>
        <v>7.7184805051559575</v>
      </c>
      <c r="J56">
        <f t="shared" si="13"/>
        <v>1</v>
      </c>
      <c r="K56">
        <f t="shared" si="1"/>
        <v>0.2281971477084288</v>
      </c>
      <c r="L56">
        <f t="shared" si="2"/>
        <v>0.29787470654236275</v>
      </c>
      <c r="M56">
        <f t="shared" si="3"/>
        <v>0.52607185425079162</v>
      </c>
      <c r="O56">
        <v>0.24</v>
      </c>
      <c r="P56">
        <f t="shared" si="14"/>
        <v>-6.0482752372465406E-2</v>
      </c>
      <c r="Q56">
        <f t="shared" si="15"/>
        <v>-0.60246173384611201</v>
      </c>
      <c r="R56">
        <f t="shared" si="4"/>
        <v>7.0282752372465414</v>
      </c>
      <c r="S56">
        <f t="shared" si="16"/>
        <v>1</v>
      </c>
      <c r="T56">
        <f t="shared" si="5"/>
        <v>0.18148007037443176</v>
      </c>
      <c r="U56">
        <f t="shared" si="6"/>
        <v>0.18290816672744847</v>
      </c>
      <c r="V56">
        <f t="shared" si="7"/>
        <v>0.36438823710188023</v>
      </c>
      <c r="X56">
        <v>0.24</v>
      </c>
      <c r="Y56">
        <f>Y55+Z56*(X56-X55)</f>
        <v>-4.3780699693371214E-2</v>
      </c>
      <c r="Z56">
        <f>Z55+AA55*(X56-X55)</f>
        <v>-0.52935385957115266</v>
      </c>
      <c r="AA56">
        <f>IF(Z56=0,-$C$33*Y56,-$C$33*Y56 + AB56*$C$38*$C$31*$C$32)</f>
        <v>6.3380699693371216</v>
      </c>
      <c r="AB56">
        <f>IF(Z56&gt;0, -1,1)</f>
        <v>1</v>
      </c>
      <c r="AC56">
        <f t="shared" si="8"/>
        <v>0.14010775432143779</v>
      </c>
      <c r="AD56">
        <f t="shared" si="9"/>
        <v>9.5837483282057712E-2</v>
      </c>
      <c r="AE56">
        <f t="shared" si="10"/>
        <v>0.23594523760349551</v>
      </c>
    </row>
    <row r="57" spans="6:31" x14ac:dyDescent="0.3">
      <c r="F57">
        <v>0.25</v>
      </c>
      <c r="G57">
        <f t="shared" si="11"/>
        <v>-8.3168653082254684E-2</v>
      </c>
      <c r="H57">
        <f t="shared" si="12"/>
        <v>-0.59838480306951147</v>
      </c>
      <c r="I57">
        <f t="shared" si="0"/>
        <v>8.3168653082254682</v>
      </c>
      <c r="J57">
        <f t="shared" si="13"/>
        <v>1</v>
      </c>
      <c r="K57">
        <f t="shared" si="1"/>
        <v>0.17903218627226902</v>
      </c>
      <c r="L57">
        <f t="shared" si="2"/>
        <v>0.34585124277582158</v>
      </c>
      <c r="M57">
        <f t="shared" si="3"/>
        <v>0.5248834290480906</v>
      </c>
      <c r="O57">
        <v>0.25</v>
      </c>
      <c r="P57">
        <f t="shared" si="14"/>
        <v>-6.5804542187201873E-2</v>
      </c>
      <c r="Q57">
        <f t="shared" si="15"/>
        <v>-0.53217898147364651</v>
      </c>
      <c r="R57">
        <f t="shared" si="4"/>
        <v>7.5604542187201877</v>
      </c>
      <c r="S57">
        <f t="shared" si="16"/>
        <v>1</v>
      </c>
      <c r="T57">
        <f t="shared" si="5"/>
        <v>0.14160723416116389</v>
      </c>
      <c r="U57">
        <f t="shared" si="6"/>
        <v>0.21651188862336154</v>
      </c>
      <c r="V57">
        <f t="shared" si="7"/>
        <v>0.3581191227845254</v>
      </c>
      <c r="X57">
        <v>0.25</v>
      </c>
      <c r="Y57">
        <f>Y56+Z57*(X57-X56)</f>
        <v>-4.8440431292149033E-2</v>
      </c>
      <c r="Z57">
        <f>Z56+AA56*(X57-X56)</f>
        <v>-0.46597315987778137</v>
      </c>
      <c r="AA57">
        <f>IF(Z57=0,-$C$33*Y57,-$C$33*Y57 + AB57*$C$38*$C$31*$C$32)</f>
        <v>6.8040431292149028</v>
      </c>
      <c r="AB57">
        <f>IF(Z57&gt;0, -1,1)</f>
        <v>1</v>
      </c>
      <c r="AC57">
        <f t="shared" si="8"/>
        <v>0.1085654928632422</v>
      </c>
      <c r="AD57">
        <f t="shared" si="9"/>
        <v>0.11732376918847057</v>
      </c>
      <c r="AE57">
        <f t="shared" si="10"/>
        <v>0.22588926205171278</v>
      </c>
    </row>
    <row r="58" spans="6:31" x14ac:dyDescent="0.3">
      <c r="F58">
        <v>0.26</v>
      </c>
      <c r="G58">
        <f t="shared" si="11"/>
        <v>-8.8320814582127261E-2</v>
      </c>
      <c r="H58">
        <f t="shared" si="12"/>
        <v>-0.51521614998725673</v>
      </c>
      <c r="I58">
        <f t="shared" si="0"/>
        <v>8.8320814582127269</v>
      </c>
      <c r="J58">
        <f t="shared" si="13"/>
        <v>1</v>
      </c>
      <c r="K58">
        <f t="shared" si="1"/>
        <v>0.13272384060384571</v>
      </c>
      <c r="L58">
        <f t="shared" si="2"/>
        <v>0.39002831442252517</v>
      </c>
      <c r="M58">
        <f t="shared" si="3"/>
        <v>0.52275215502637085</v>
      </c>
      <c r="O58">
        <v>0.26</v>
      </c>
      <c r="P58">
        <f t="shared" si="14"/>
        <v>-7.0370286580066319E-2</v>
      </c>
      <c r="Q58">
        <f t="shared" si="15"/>
        <v>-0.45657443928644459</v>
      </c>
      <c r="R58">
        <f t="shared" si="4"/>
        <v>8.0170286580066321</v>
      </c>
      <c r="S58">
        <f t="shared" si="16"/>
        <v>1</v>
      </c>
      <c r="T58">
        <f t="shared" si="5"/>
        <v>0.10423010930486563</v>
      </c>
      <c r="U58">
        <f t="shared" si="6"/>
        <v>0.2475988616680331</v>
      </c>
      <c r="V58">
        <f t="shared" si="7"/>
        <v>0.35182897097289872</v>
      </c>
      <c r="X58">
        <v>0.26</v>
      </c>
      <c r="Y58">
        <f>Y57+Z58*(X58-X57)</f>
        <v>-5.2419758578005363E-2</v>
      </c>
      <c r="Z58">
        <f>Z57+AA57*(X58-X57)</f>
        <v>-0.39793272858563228</v>
      </c>
      <c r="AA58">
        <f>IF(Z58=0,-$C$33*Y58,-$C$33*Y58 + AB58*$C$38*$C$31*$C$32)</f>
        <v>7.2019758578005364</v>
      </c>
      <c r="AB58">
        <f>IF(Z58&gt;0, -1,1)</f>
        <v>1</v>
      </c>
      <c r="AC58">
        <f t="shared" si="8"/>
        <v>7.9175228239803247E-2</v>
      </c>
      <c r="AD58">
        <f t="shared" si="9"/>
        <v>0.13739155446881834</v>
      </c>
      <c r="AE58">
        <f t="shared" si="10"/>
        <v>0.21656678270862159</v>
      </c>
    </row>
    <row r="59" spans="6:31" x14ac:dyDescent="0.3">
      <c r="F59">
        <v>0.27</v>
      </c>
      <c r="G59">
        <f t="shared" si="11"/>
        <v>-9.2589767936178555E-2</v>
      </c>
      <c r="H59">
        <f t="shared" si="12"/>
        <v>-0.42689533540512936</v>
      </c>
      <c r="I59">
        <f t="shared" si="0"/>
        <v>9.2589767936178546</v>
      </c>
      <c r="J59">
        <f t="shared" si="13"/>
        <v>1</v>
      </c>
      <c r="K59">
        <f t="shared" si="1"/>
        <v>9.1119813695328941E-2</v>
      </c>
      <c r="L59">
        <f t="shared" si="2"/>
        <v>0.42864325632376993</v>
      </c>
      <c r="M59">
        <f t="shared" si="3"/>
        <v>0.51976307001909883</v>
      </c>
      <c r="O59">
        <v>0.27</v>
      </c>
      <c r="P59">
        <f t="shared" si="14"/>
        <v>-7.413432810713011E-2</v>
      </c>
      <c r="Q59">
        <f t="shared" si="15"/>
        <v>-0.37640415270637817</v>
      </c>
      <c r="R59">
        <f t="shared" si="4"/>
        <v>8.3934328107130103</v>
      </c>
      <c r="S59">
        <f t="shared" si="16"/>
        <v>1</v>
      </c>
      <c r="T59">
        <f t="shared" si="5"/>
        <v>7.0840043087303226E-2</v>
      </c>
      <c r="U59">
        <f t="shared" si="6"/>
        <v>0.27479493019478107</v>
      </c>
      <c r="V59">
        <f t="shared" si="7"/>
        <v>0.34563497328208431</v>
      </c>
      <c r="X59">
        <v>0.27</v>
      </c>
      <c r="Y59">
        <f>Y58+Z59*(X59-X58)</f>
        <v>-5.5678888278081637E-2</v>
      </c>
      <c r="Z59">
        <f>Z58+AA58*(X59-X58)</f>
        <v>-0.32591297000762687</v>
      </c>
      <c r="AA59">
        <f>IF(Z59=0,-$C$33*Y59,-$C$33*Y59 + AB59*$C$38*$C$31*$C$32)</f>
        <v>7.5278888278081633</v>
      </c>
      <c r="AB59">
        <f>IF(Z59&gt;0, -1,1)</f>
        <v>1</v>
      </c>
      <c r="AC59">
        <f t="shared" si="8"/>
        <v>5.3109632009596147E-2</v>
      </c>
      <c r="AD59">
        <f t="shared" si="9"/>
        <v>0.15500692999415483</v>
      </c>
      <c r="AE59">
        <f t="shared" si="10"/>
        <v>0.20811656200375098</v>
      </c>
    </row>
    <row r="60" spans="6:31" x14ac:dyDescent="0.3">
      <c r="F60">
        <v>0.28000000000000003</v>
      </c>
      <c r="G60">
        <f t="shared" si="11"/>
        <v>-9.5932823610868065E-2</v>
      </c>
      <c r="H60">
        <f t="shared" si="12"/>
        <v>-0.33430556746895074</v>
      </c>
      <c r="I60">
        <f t="shared" si="0"/>
        <v>9.593282361086807</v>
      </c>
      <c r="J60">
        <f t="shared" si="13"/>
        <v>1</v>
      </c>
      <c r="K60">
        <f t="shared" si="1"/>
        <v>5.5880106220368583E-2</v>
      </c>
      <c r="L60">
        <f t="shared" si="2"/>
        <v>0.46015533229769623</v>
      </c>
      <c r="M60">
        <f t="shared" si="3"/>
        <v>0.51603543851806477</v>
      </c>
      <c r="O60">
        <v>0.28000000000000003</v>
      </c>
      <c r="P60">
        <f t="shared" si="14"/>
        <v>-7.7059026353122589E-2</v>
      </c>
      <c r="Q60">
        <f t="shared" si="15"/>
        <v>-0.29246982459924797</v>
      </c>
      <c r="R60">
        <f t="shared" si="4"/>
        <v>8.6859026353122584</v>
      </c>
      <c r="S60">
        <f t="shared" si="16"/>
        <v>1</v>
      </c>
      <c r="T60">
        <f t="shared" si="5"/>
        <v>4.2769299150557438E-2</v>
      </c>
      <c r="U60">
        <f t="shared" si="6"/>
        <v>0.29690467712456209</v>
      </c>
      <c r="V60">
        <f t="shared" si="7"/>
        <v>0.33967397627511953</v>
      </c>
      <c r="X60">
        <v>0.28000000000000003</v>
      </c>
      <c r="Y60">
        <f>Y59+Z60*(X60-X59)</f>
        <v>-5.8185229095377093E-2</v>
      </c>
      <c r="Z60">
        <f>Z59+AA59*(X60-X59)</f>
        <v>-0.25063408172954516</v>
      </c>
      <c r="AA60">
        <f>IF(Z60=0,-$C$33*Y60,-$C$33*Y60 + AB60*$C$38*$C$31*$C$32)</f>
        <v>7.7785229095377089</v>
      </c>
      <c r="AB60">
        <f>IF(Z60&gt;0, -1,1)</f>
        <v>1</v>
      </c>
      <c r="AC60">
        <f t="shared" si="8"/>
        <v>3.1408721462206163E-2</v>
      </c>
      <c r="AD60">
        <f t="shared" si="9"/>
        <v>0.16927604424407586</v>
      </c>
      <c r="AE60">
        <f t="shared" si="10"/>
        <v>0.20068476570628202</v>
      </c>
    </row>
    <row r="61" spans="6:31" x14ac:dyDescent="0.3">
      <c r="F61">
        <v>0.28999999999999998</v>
      </c>
      <c r="G61">
        <f t="shared" si="11"/>
        <v>-9.8316551049448891E-2</v>
      </c>
      <c r="H61">
        <f t="shared" si="12"/>
        <v>-0.2383727438580831</v>
      </c>
      <c r="I61">
        <f t="shared" si="0"/>
        <v>9.8316551049448897</v>
      </c>
      <c r="J61">
        <f t="shared" si="13"/>
        <v>1</v>
      </c>
      <c r="K61">
        <f t="shared" si="1"/>
        <v>2.8410782507215647E-2</v>
      </c>
      <c r="L61">
        <f t="shared" si="2"/>
        <v>0.48330721051294451</v>
      </c>
      <c r="M61">
        <f t="shared" si="3"/>
        <v>0.51171799302016019</v>
      </c>
      <c r="O61">
        <v>0.28999999999999998</v>
      </c>
      <c r="P61">
        <f t="shared" si="14"/>
        <v>-7.9115134335583842E-2</v>
      </c>
      <c r="Q61">
        <f t="shared" si="15"/>
        <v>-0.2056107982461258</v>
      </c>
      <c r="R61">
        <f t="shared" si="4"/>
        <v>8.8915134335583836</v>
      </c>
      <c r="S61">
        <f t="shared" si="16"/>
        <v>1</v>
      </c>
      <c r="T61">
        <f t="shared" si="5"/>
        <v>2.1137900177704522E-2</v>
      </c>
      <c r="U61">
        <f t="shared" si="6"/>
        <v>0.31296022404687385</v>
      </c>
      <c r="V61">
        <f t="shared" si="7"/>
        <v>0.33409812422457835</v>
      </c>
      <c r="X61">
        <v>0.28999999999999998</v>
      </c>
      <c r="Y61">
        <f>Y60+Z61*(X61-X60)</f>
        <v>-5.9913717621718772E-2</v>
      </c>
      <c r="Z61">
        <f>Z60+AA60*(X61-X60)</f>
        <v>-0.17284885263416844</v>
      </c>
      <c r="AA61">
        <f>IF(Z61=0,-$C$33*Y61,-$C$33*Y61 + AB61*$C$38*$C$31*$C$32)</f>
        <v>7.9513717621718776</v>
      </c>
      <c r="AB61">
        <f>IF(Z61&gt;0, -1,1)</f>
        <v>1</v>
      </c>
      <c r="AC61">
        <f t="shared" si="8"/>
        <v>1.4938362928474239E-2</v>
      </c>
      <c r="AD61">
        <f t="shared" si="9"/>
        <v>0.17948267796275272</v>
      </c>
      <c r="AE61">
        <f t="shared" si="10"/>
        <v>0.19442104089122697</v>
      </c>
    </row>
    <row r="62" spans="6:31" x14ac:dyDescent="0.3">
      <c r="F62">
        <v>0.3</v>
      </c>
      <c r="G62">
        <f t="shared" si="11"/>
        <v>-9.971711297753523E-2</v>
      </c>
      <c r="H62">
        <f t="shared" si="12"/>
        <v>-0.14005619280863413</v>
      </c>
      <c r="I62">
        <f t="shared" si="0"/>
        <v>9.9717112977535223</v>
      </c>
      <c r="J62">
        <f t="shared" si="13"/>
        <v>1</v>
      </c>
      <c r="K62">
        <f t="shared" si="1"/>
        <v>9.807868572024649E-3</v>
      </c>
      <c r="L62">
        <f t="shared" si="2"/>
        <v>0.49717513102872629</v>
      </c>
      <c r="M62">
        <f t="shared" si="3"/>
        <v>0.50698299960075099</v>
      </c>
      <c r="O62">
        <v>0.3</v>
      </c>
      <c r="P62">
        <f t="shared" si="14"/>
        <v>-8.028209097468926E-2</v>
      </c>
      <c r="Q62">
        <f t="shared" si="15"/>
        <v>-0.11669566391054188</v>
      </c>
      <c r="R62">
        <f t="shared" si="4"/>
        <v>9.0082090974689262</v>
      </c>
      <c r="S62">
        <f t="shared" si="16"/>
        <v>1</v>
      </c>
      <c r="T62">
        <f t="shared" si="5"/>
        <v>6.8089389877610739E-3</v>
      </c>
      <c r="U62">
        <f t="shared" si="6"/>
        <v>0.32226070656341416</v>
      </c>
      <c r="V62">
        <f t="shared" si="7"/>
        <v>0.32906964555117524</v>
      </c>
      <c r="X62">
        <v>0.3</v>
      </c>
      <c r="Y62">
        <f>Y61+Z62*(X62-X61)</f>
        <v>-6.084706897184327E-2</v>
      </c>
      <c r="Z62">
        <f>Z61+AA61*(X62-X61)</f>
        <v>-9.3335135012449597E-2</v>
      </c>
      <c r="AA62">
        <f>IF(Z62=0,-$C$33*Y62,-$C$33*Y62 + AB62*$C$38*$C$31*$C$32)</f>
        <v>8.0447068971843265</v>
      </c>
      <c r="AB62">
        <f>IF(Z62&gt;0, -1,1)</f>
        <v>1</v>
      </c>
      <c r="AC62">
        <f t="shared" si="8"/>
        <v>4.3557237138960973E-3</v>
      </c>
      <c r="AD62">
        <f t="shared" si="9"/>
        <v>0.1851182901232126</v>
      </c>
      <c r="AE62">
        <f t="shared" si="10"/>
        <v>0.18947401383710868</v>
      </c>
    </row>
    <row r="63" spans="6:31" x14ac:dyDescent="0.3">
      <c r="F63">
        <v>0.31</v>
      </c>
      <c r="G63">
        <f t="shared" si="11"/>
        <v>-0.10012050377584622</v>
      </c>
      <c r="H63">
        <f t="shared" si="12"/>
        <v>-4.0339079831098815E-2</v>
      </c>
      <c r="I63">
        <f t="shared" si="0"/>
        <v>10.012050377584622</v>
      </c>
      <c r="J63">
        <f t="shared" si="13"/>
        <v>1</v>
      </c>
      <c r="K63">
        <f t="shared" si="1"/>
        <v>8.1362068080988159E-4</v>
      </c>
      <c r="L63">
        <f t="shared" si="2"/>
        <v>0.50120576381646187</v>
      </c>
      <c r="M63">
        <f t="shared" si="3"/>
        <v>0.50201938449727179</v>
      </c>
      <c r="O63">
        <v>0.31</v>
      </c>
      <c r="P63">
        <f t="shared" si="14"/>
        <v>-8.0548226704047779E-2</v>
      </c>
      <c r="Q63">
        <f t="shared" si="15"/>
        <v>-2.6613572935852536E-2</v>
      </c>
      <c r="R63">
        <f t="shared" si="4"/>
        <v>9.0348226704047789</v>
      </c>
      <c r="S63">
        <f t="shared" si="16"/>
        <v>1</v>
      </c>
      <c r="T63">
        <f t="shared" si="5"/>
        <v>3.5414113220597131E-4</v>
      </c>
      <c r="U63">
        <f t="shared" si="6"/>
        <v>0.32440084125833379</v>
      </c>
      <c r="V63">
        <f t="shared" si="7"/>
        <v>0.32475498239053979</v>
      </c>
      <c r="X63">
        <v>0.31</v>
      </c>
      <c r="Y63">
        <f>Y62+Z63*(X63-X62)</f>
        <v>-6.0975949632249331E-2</v>
      </c>
      <c r="Z63">
        <f>Z62+AA62*(X63-X62)</f>
        <v>-1.2888066040606258E-2</v>
      </c>
      <c r="AA63">
        <f>IF(Z63=0,-$C$33*Y63,-$C$33*Y63 + AB63*$C$38*$C$31*$C$32)</f>
        <v>8.0575949632249326</v>
      </c>
      <c r="AB63">
        <f>IF(Z63&gt;0, -1,1)</f>
        <v>1</v>
      </c>
      <c r="AC63">
        <f t="shared" si="8"/>
        <v>8.3051123133514129E-5</v>
      </c>
      <c r="AD63">
        <f t="shared" si="9"/>
        <v>0.18590332167773038</v>
      </c>
      <c r="AE63">
        <f t="shared" si="10"/>
        <v>0.18598637280086389</v>
      </c>
    </row>
    <row r="64" spans="6:31" x14ac:dyDescent="0.3">
      <c r="F64">
        <v>0.32</v>
      </c>
      <c r="G64">
        <f t="shared" si="11"/>
        <v>-9.9522689536398742E-2</v>
      </c>
      <c r="H64">
        <f t="shared" si="12"/>
        <v>5.9781423944747489E-2</v>
      </c>
      <c r="I64">
        <f t="shared" si="0"/>
        <v>9.9522689536398747</v>
      </c>
      <c r="J64">
        <f t="shared" si="13"/>
        <v>-1</v>
      </c>
      <c r="K64">
        <f t="shared" si="1"/>
        <v>1.7869093244308142E-3</v>
      </c>
      <c r="L64">
        <f t="shared" si="2"/>
        <v>0.49523828662792052</v>
      </c>
      <c r="M64">
        <f t="shared" si="3"/>
        <v>0.49702519595235134</v>
      </c>
      <c r="O64">
        <v>0.32</v>
      </c>
      <c r="P64">
        <f t="shared" si="14"/>
        <v>-7.9910880166365827E-2</v>
      </c>
      <c r="Q64">
        <f t="shared" si="15"/>
        <v>6.3734653768195329E-2</v>
      </c>
      <c r="R64">
        <f t="shared" si="4"/>
        <v>7.0110880166365828</v>
      </c>
      <c r="S64">
        <f t="shared" si="16"/>
        <v>-1</v>
      </c>
      <c r="T64">
        <f t="shared" si="5"/>
        <v>2.0310530454758675E-3</v>
      </c>
      <c r="U64">
        <f t="shared" si="6"/>
        <v>0.31928743844816398</v>
      </c>
      <c r="V64">
        <f t="shared" si="7"/>
        <v>0.32131849149363984</v>
      </c>
      <c r="X64">
        <v>0.32</v>
      </c>
      <c r="Y64">
        <f>Y63+Z64*(X64-X63)</f>
        <v>-6.0299070796332899E-2</v>
      </c>
      <c r="Z64">
        <f>Z63+AA63*(X64-X63)</f>
        <v>6.7687883591643142E-2</v>
      </c>
      <c r="AA64">
        <f>IF(Z64=0,-$C$33*Y64,-$C$33*Y64 + AB64*$C$38*$C$31*$C$32)</f>
        <v>4.0699070796332899</v>
      </c>
      <c r="AB64">
        <f>IF(Z64&gt;0, -1,1)</f>
        <v>-1</v>
      </c>
      <c r="AC64">
        <f t="shared" si="8"/>
        <v>2.2908247925579163E-3</v>
      </c>
      <c r="AD64">
        <f t="shared" si="9"/>
        <v>0.18179889694505835</v>
      </c>
      <c r="AE64">
        <f t="shared" si="10"/>
        <v>0.18408972173761626</v>
      </c>
    </row>
    <row r="65" spans="6:31" x14ac:dyDescent="0.3">
      <c r="F65">
        <v>0.33</v>
      </c>
      <c r="G65">
        <f t="shared" si="11"/>
        <v>-9.7929648401587271E-2</v>
      </c>
      <c r="H65">
        <f t="shared" si="12"/>
        <v>0.15930411348114631</v>
      </c>
      <c r="I65">
        <f t="shared" si="0"/>
        <v>9.7929648401587279</v>
      </c>
      <c r="J65">
        <f t="shared" si="13"/>
        <v>-1</v>
      </c>
      <c r="K65">
        <f t="shared" si="1"/>
        <v>1.2688900286006971E-2</v>
      </c>
      <c r="L65">
        <f t="shared" si="2"/>
        <v>0.47951080180292521</v>
      </c>
      <c r="M65">
        <f t="shared" si="3"/>
        <v>0.49219970208893216</v>
      </c>
      <c r="O65">
        <v>0.33</v>
      </c>
      <c r="P65">
        <f t="shared" si="14"/>
        <v>-7.8572424827020218E-2</v>
      </c>
      <c r="Q65">
        <f t="shared" si="15"/>
        <v>0.13384553393456122</v>
      </c>
      <c r="R65">
        <f t="shared" si="4"/>
        <v>6.8772424827020213</v>
      </c>
      <c r="S65">
        <f t="shared" si="16"/>
        <v>-1</v>
      </c>
      <c r="T65">
        <f t="shared" si="5"/>
        <v>8.9573134771138898E-3</v>
      </c>
      <c r="U65">
        <f t="shared" si="6"/>
        <v>0.30868129715988718</v>
      </c>
      <c r="V65">
        <f t="shared" si="7"/>
        <v>0.31763861063700105</v>
      </c>
      <c r="X65">
        <v>0.33</v>
      </c>
      <c r="Y65">
        <f>Y64+Z65*(X65-X64)</f>
        <v>-5.9215201252453137E-2</v>
      </c>
      <c r="Z65">
        <f>Z64+AA64*(X65-X64)</f>
        <v>0.10838695438797608</v>
      </c>
      <c r="AA65">
        <f>IF(Z65=0,-$C$33*Y65,-$C$33*Y65 + AB65*$C$38*$C$31*$C$32)</f>
        <v>3.9615201252453138</v>
      </c>
      <c r="AB65">
        <f>IF(Z65&gt;0, -1,1)</f>
        <v>-1</v>
      </c>
      <c r="AC65">
        <f t="shared" si="8"/>
        <v>5.8738659407506031E-3</v>
      </c>
      <c r="AD65">
        <f t="shared" si="9"/>
        <v>0.17532200296842637</v>
      </c>
      <c r="AE65">
        <f t="shared" si="10"/>
        <v>0.18119586890917697</v>
      </c>
    </row>
    <row r="66" spans="6:31" x14ac:dyDescent="0.3">
      <c r="F66">
        <v>0.34</v>
      </c>
      <c r="G66">
        <f t="shared" si="11"/>
        <v>-9.5357310782759927E-2</v>
      </c>
      <c r="H66">
        <f t="shared" si="12"/>
        <v>0.25723376188273367</v>
      </c>
      <c r="I66">
        <f t="shared" si="0"/>
        <v>9.5357310782759921</v>
      </c>
      <c r="J66">
        <f t="shared" si="13"/>
        <v>-1</v>
      </c>
      <c r="K66">
        <f t="shared" si="1"/>
        <v>3.3084604126171466E-2</v>
      </c>
      <c r="L66">
        <f t="shared" si="2"/>
        <v>0.4546508359859931</v>
      </c>
      <c r="M66">
        <f t="shared" si="3"/>
        <v>0.48773544011216458</v>
      </c>
      <c r="O66">
        <v>0.34</v>
      </c>
      <c r="P66">
        <f t="shared" si="14"/>
        <v>-7.6546245239404398E-2</v>
      </c>
      <c r="Q66">
        <f t="shared" si="15"/>
        <v>0.20261795876158151</v>
      </c>
      <c r="R66">
        <f t="shared" si="4"/>
        <v>6.6746245239404391</v>
      </c>
      <c r="S66">
        <f t="shared" si="16"/>
        <v>-1</v>
      </c>
      <c r="T66">
        <f t="shared" si="5"/>
        <v>2.0527018606354971E-2</v>
      </c>
      <c r="U66">
        <f t="shared" si="6"/>
        <v>0.29296638301255201</v>
      </c>
      <c r="V66">
        <f t="shared" si="7"/>
        <v>0.31349340161890699</v>
      </c>
      <c r="X66">
        <v>0.34</v>
      </c>
      <c r="Y66">
        <f>Y65+Z66*(X66-X65)</f>
        <v>-5.7735179696048841E-2</v>
      </c>
      <c r="Z66">
        <f>Z65+AA65*(X66-X65)</f>
        <v>0.14800215564042923</v>
      </c>
      <c r="AA66">
        <f>IF(Z66=0,-$C$33*Y66,-$C$33*Y66 + AB66*$C$38*$C$31*$C$32)</f>
        <v>3.8135179696048844</v>
      </c>
      <c r="AB66">
        <f>IF(Z66&gt;0, -1,1)</f>
        <v>-1</v>
      </c>
      <c r="AC66">
        <f t="shared" si="8"/>
        <v>1.095231903710692E-2</v>
      </c>
      <c r="AD66">
        <f t="shared" si="9"/>
        <v>0.16666754872675252</v>
      </c>
      <c r="AE66">
        <f t="shared" si="10"/>
        <v>0.17761986776385943</v>
      </c>
    </row>
    <row r="67" spans="6:31" x14ac:dyDescent="0.3">
      <c r="F67">
        <v>0.35000000000000003</v>
      </c>
      <c r="G67">
        <f t="shared" si="11"/>
        <v>-9.1831400056104989E-2</v>
      </c>
      <c r="H67">
        <f t="shared" si="12"/>
        <v>0.35259107266549367</v>
      </c>
      <c r="I67">
        <f t="shared" si="0"/>
        <v>9.1831400056104986</v>
      </c>
      <c r="J67">
        <f t="shared" si="13"/>
        <v>-1</v>
      </c>
      <c r="K67">
        <f t="shared" si="1"/>
        <v>6.2160232261701719E-2</v>
      </c>
      <c r="L67">
        <f t="shared" si="2"/>
        <v>0.42165030181321994</v>
      </c>
      <c r="M67">
        <f t="shared" si="3"/>
        <v>0.48381053407492164</v>
      </c>
      <c r="O67">
        <v>0.35000000000000003</v>
      </c>
      <c r="P67">
        <f t="shared" si="14"/>
        <v>-7.3852603199394531E-2</v>
      </c>
      <c r="Q67">
        <f t="shared" si="15"/>
        <v>0.26936420400098593</v>
      </c>
      <c r="R67">
        <f t="shared" si="4"/>
        <v>6.4052603199394529</v>
      </c>
      <c r="S67">
        <f t="shared" si="16"/>
        <v>-1</v>
      </c>
      <c r="T67">
        <f t="shared" si="5"/>
        <v>3.6278537198542384E-2</v>
      </c>
      <c r="U67">
        <f t="shared" si="6"/>
        <v>0.27271034996636095</v>
      </c>
      <c r="V67">
        <f t="shared" si="7"/>
        <v>0.30898888716490336</v>
      </c>
      <c r="X67">
        <v>0.35000000000000003</v>
      </c>
      <c r="Y67">
        <f>Y66+Z67*(X67-X66)</f>
        <v>-5.587380634268406E-2</v>
      </c>
      <c r="Z67">
        <f>Z66+AA66*(X67-X66)</f>
        <v>0.18613733533647811</v>
      </c>
      <c r="AA67">
        <f>IF(Z67=0,-$C$33*Y67,-$C$33*Y67 + AB67*$C$38*$C$31*$C$32)</f>
        <v>3.6273806342684063</v>
      </c>
      <c r="AB67">
        <f>IF(Z67&gt;0, -1,1)</f>
        <v>-1</v>
      </c>
      <c r="AC67">
        <f t="shared" si="8"/>
        <v>1.7323553803082252E-2</v>
      </c>
      <c r="AD67">
        <f t="shared" si="9"/>
        <v>0.15609411176098809</v>
      </c>
      <c r="AE67">
        <f t="shared" si="10"/>
        <v>0.17341766556407034</v>
      </c>
    </row>
    <row r="68" spans="6:31" x14ac:dyDescent="0.3">
      <c r="F68">
        <v>0.36</v>
      </c>
      <c r="G68">
        <f t="shared" si="11"/>
        <v>-8.7387175328889025E-2</v>
      </c>
      <c r="H68">
        <f t="shared" si="12"/>
        <v>0.44442247272159824</v>
      </c>
      <c r="I68">
        <f t="shared" si="0"/>
        <v>8.7387175328889022</v>
      </c>
      <c r="J68">
        <f t="shared" si="13"/>
        <v>-1</v>
      </c>
      <c r="K68">
        <f t="shared" si="1"/>
        <v>9.8755667129989871E-2</v>
      </c>
      <c r="L68">
        <f t="shared" si="2"/>
        <v>0.38182592059809956</v>
      </c>
      <c r="M68">
        <f t="shared" si="3"/>
        <v>0.48058158772808945</v>
      </c>
      <c r="O68">
        <v>0.36</v>
      </c>
      <c r="P68">
        <f t="shared" si="14"/>
        <v>-7.0518435127390741E-2</v>
      </c>
      <c r="Q68">
        <f t="shared" si="15"/>
        <v>0.33341680720038014</v>
      </c>
      <c r="R68">
        <f t="shared" si="4"/>
        <v>6.0718435127390737</v>
      </c>
      <c r="S68">
        <f t="shared" si="16"/>
        <v>-1</v>
      </c>
      <c r="T68">
        <f t="shared" si="5"/>
        <v>5.5583383661847729E-2</v>
      </c>
      <c r="U68">
        <f t="shared" si="6"/>
        <v>0.2486424846408008</v>
      </c>
      <c r="V68">
        <f t="shared" si="7"/>
        <v>0.30422586830264853</v>
      </c>
      <c r="X68">
        <v>0.36</v>
      </c>
      <c r="Y68">
        <f>Y67+Z68*(X68-X67)</f>
        <v>-5.3649694925892451E-2</v>
      </c>
      <c r="Z68">
        <f>Z67+AA67*(X68-X67)</f>
        <v>0.22241114167916201</v>
      </c>
      <c r="AA68">
        <f>IF(Z68=0,-$C$33*Y68,-$C$33*Y68 + AB68*$C$38*$C$31*$C$32)</f>
        <v>3.4049694925892453</v>
      </c>
      <c r="AB68">
        <f>IF(Z68&gt;0, -1,1)</f>
        <v>-1</v>
      </c>
      <c r="AC68">
        <f t="shared" si="8"/>
        <v>2.4733357971514137E-2</v>
      </c>
      <c r="AD68">
        <f t="shared" si="9"/>
        <v>0.14391448828206652</v>
      </c>
      <c r="AE68">
        <f t="shared" si="10"/>
        <v>0.16864784625358065</v>
      </c>
    </row>
    <row r="69" spans="6:31" x14ac:dyDescent="0.3">
      <c r="F69">
        <v>0.37</v>
      </c>
      <c r="G69">
        <f t="shared" si="11"/>
        <v>-8.2069078848384144E-2</v>
      </c>
      <c r="H69">
        <f t="shared" si="12"/>
        <v>0.53180964805048736</v>
      </c>
      <c r="I69">
        <f t="shared" si="0"/>
        <v>8.2069078848384152</v>
      </c>
      <c r="J69">
        <f t="shared" si="13"/>
        <v>-1</v>
      </c>
      <c r="K69">
        <f t="shared" si="1"/>
        <v>0.14141075087979163</v>
      </c>
      <c r="L69">
        <f t="shared" si="2"/>
        <v>0.33676668515111469</v>
      </c>
      <c r="M69">
        <f t="shared" si="3"/>
        <v>0.47817743603090634</v>
      </c>
      <c r="O69">
        <v>0.37</v>
      </c>
      <c r="P69">
        <f t="shared" si="14"/>
        <v>-6.6577082704113028E-2</v>
      </c>
      <c r="Q69">
        <f t="shared" si="15"/>
        <v>0.39413524232777092</v>
      </c>
      <c r="R69">
        <f t="shared" si="4"/>
        <v>5.6777082704113022</v>
      </c>
      <c r="S69">
        <f t="shared" si="16"/>
        <v>-1</v>
      </c>
      <c r="T69">
        <f t="shared" si="5"/>
        <v>7.7671294622385353E-2</v>
      </c>
      <c r="U69">
        <f t="shared" si="6"/>
        <v>0.22162539706951531</v>
      </c>
      <c r="V69">
        <f t="shared" si="7"/>
        <v>0.29929669169190065</v>
      </c>
      <c r="X69">
        <v>0.37</v>
      </c>
      <c r="Y69">
        <f>Y68+Z69*(X69-X68)</f>
        <v>-5.1085086559841904E-2</v>
      </c>
      <c r="Z69">
        <f>Z68+AA68*(X69-X68)</f>
        <v>0.25646083660505448</v>
      </c>
      <c r="AA69">
        <f>IF(Z69=0,-$C$33*Y69,-$C$33*Y69 + AB69*$C$38*$C$31*$C$32)</f>
        <v>3.1485086559841902</v>
      </c>
      <c r="AB69">
        <f>IF(Z69&gt;0, -1,1)</f>
        <v>-1</v>
      </c>
      <c r="AC69">
        <f t="shared" si="8"/>
        <v>3.2886080356082224E-2</v>
      </c>
      <c r="AD69">
        <f t="shared" si="9"/>
        <v>0.130484303441327</v>
      </c>
      <c r="AE69">
        <f t="shared" si="10"/>
        <v>0.16337038379740923</v>
      </c>
    </row>
    <row r="70" spans="6:31" x14ac:dyDescent="0.3">
      <c r="F70">
        <v>0.38</v>
      </c>
      <c r="G70">
        <f t="shared" si="11"/>
        <v>-7.5930291579395418E-2</v>
      </c>
      <c r="H70">
        <f t="shared" si="12"/>
        <v>0.61387872689887157</v>
      </c>
      <c r="I70">
        <f t="shared" si="0"/>
        <v>7.5930291579395419</v>
      </c>
      <c r="J70">
        <f t="shared" si="13"/>
        <v>-1</v>
      </c>
      <c r="K70">
        <f t="shared" si="1"/>
        <v>0.18842354566948968</v>
      </c>
      <c r="L70">
        <f t="shared" si="2"/>
        <v>0.28827045896660031</v>
      </c>
      <c r="M70">
        <f t="shared" si="3"/>
        <v>0.47669400463609002</v>
      </c>
      <c r="O70">
        <v>0.38</v>
      </c>
      <c r="P70">
        <f t="shared" si="14"/>
        <v>-6.2067959453794182E-2</v>
      </c>
      <c r="Q70">
        <f t="shared" si="15"/>
        <v>0.450912325031884</v>
      </c>
      <c r="R70">
        <f t="shared" si="4"/>
        <v>5.2267959453794175</v>
      </c>
      <c r="S70">
        <f t="shared" si="16"/>
        <v>-1</v>
      </c>
      <c r="T70">
        <f t="shared" si="5"/>
        <v>0.1016609624328297</v>
      </c>
      <c r="U70">
        <f t="shared" si="6"/>
        <v>0.19262157953789191</v>
      </c>
      <c r="V70">
        <f t="shared" si="7"/>
        <v>0.29428254197072162</v>
      </c>
      <c r="X70">
        <v>0.38</v>
      </c>
      <c r="Y70">
        <f>Y69+Z70*(X70-X69)</f>
        <v>-4.8205627328192939E-2</v>
      </c>
      <c r="Z70">
        <f>Z69+AA69*(X70-X69)</f>
        <v>0.28794592316489642</v>
      </c>
      <c r="AA70">
        <f>IF(Z70=0,-$C$33*Y70,-$C$33*Y70 + AB70*$C$38*$C$31*$C$32)</f>
        <v>2.860562732819294</v>
      </c>
      <c r="AB70">
        <f>IF(Z70&gt;0, -1,1)</f>
        <v>-1</v>
      </c>
      <c r="AC70">
        <f t="shared" si="8"/>
        <v>4.1456427333642215E-2</v>
      </c>
      <c r="AD70">
        <f t="shared" si="9"/>
        <v>0.11618912530523111</v>
      </c>
      <c r="AE70">
        <f t="shared" si="10"/>
        <v>0.15764555263887331</v>
      </c>
    </row>
    <row r="71" spans="6:31" x14ac:dyDescent="0.3">
      <c r="F71">
        <v>0.39</v>
      </c>
      <c r="G71">
        <f t="shared" si="11"/>
        <v>-6.9032201394612747E-2</v>
      </c>
      <c r="H71">
        <f t="shared" si="12"/>
        <v>0.68980901847826703</v>
      </c>
      <c r="I71">
        <f t="shared" si="0"/>
        <v>6.9032201394612747</v>
      </c>
      <c r="J71">
        <f t="shared" si="13"/>
        <v>-1</v>
      </c>
      <c r="K71">
        <f t="shared" si="1"/>
        <v>0.23791824098697509</v>
      </c>
      <c r="L71">
        <f t="shared" si="2"/>
        <v>0.23827224146931872</v>
      </c>
      <c r="M71">
        <f t="shared" si="3"/>
        <v>0.47619048245629381</v>
      </c>
      <c r="O71">
        <v>0.39</v>
      </c>
      <c r="P71">
        <f t="shared" si="14"/>
        <v>-5.7036156608937398E-2</v>
      </c>
      <c r="Q71">
        <f t="shared" si="15"/>
        <v>0.5031802844856782</v>
      </c>
      <c r="R71">
        <f t="shared" si="4"/>
        <v>4.7236156608937394</v>
      </c>
      <c r="S71">
        <f t="shared" si="16"/>
        <v>-1</v>
      </c>
      <c r="T71">
        <f t="shared" si="5"/>
        <v>0.12659519934754401</v>
      </c>
      <c r="U71">
        <f t="shared" si="6"/>
        <v>0.16265615803596167</v>
      </c>
      <c r="V71">
        <f t="shared" si="7"/>
        <v>0.28925135738350571</v>
      </c>
      <c r="X71">
        <v>0.39</v>
      </c>
      <c r="Y71">
        <f>Y70+Z71*(X71-X70)</f>
        <v>-4.5040111823262043E-2</v>
      </c>
      <c r="Z71">
        <f>Z70+AA70*(X71-X70)</f>
        <v>0.31655155049308936</v>
      </c>
      <c r="AA71">
        <f>IF(Z71=0,-$C$33*Y71,-$C$33*Y71 + AB71*$C$38*$C$31*$C$32)</f>
        <v>2.5440111823262042</v>
      </c>
      <c r="AB71">
        <f>IF(Z71&gt;0, -1,1)</f>
        <v>-1</v>
      </c>
      <c r="AC71">
        <f t="shared" si="8"/>
        <v>5.0102442059789455E-2</v>
      </c>
      <c r="AD71">
        <f t="shared" si="9"/>
        <v>0.10143058365259747</v>
      </c>
      <c r="AE71">
        <f t="shared" si="10"/>
        <v>0.15153302571238692</v>
      </c>
    </row>
    <row r="72" spans="6:31" x14ac:dyDescent="0.3">
      <c r="F72">
        <v>0.4</v>
      </c>
      <c r="G72">
        <f t="shared" si="11"/>
        <v>-6.144378919588394E-2</v>
      </c>
      <c r="H72">
        <f t="shared" si="12"/>
        <v>0.75884121987287978</v>
      </c>
      <c r="I72">
        <f t="shared" si="0"/>
        <v>6.1443789195883936</v>
      </c>
      <c r="J72">
        <f t="shared" si="13"/>
        <v>-1</v>
      </c>
      <c r="K72">
        <f t="shared" si="1"/>
        <v>0.28791999848908012</v>
      </c>
      <c r="L72">
        <f t="shared" si="2"/>
        <v>0.18876696153741118</v>
      </c>
      <c r="M72">
        <f t="shared" si="3"/>
        <v>0.4766869600264913</v>
      </c>
      <c r="O72">
        <v>0.4</v>
      </c>
      <c r="P72">
        <f t="shared" si="14"/>
        <v>-5.1531992197991233E-2</v>
      </c>
      <c r="Q72">
        <f t="shared" si="15"/>
        <v>0.55041644109461563</v>
      </c>
      <c r="R72">
        <f t="shared" si="4"/>
        <v>4.1731992197991232</v>
      </c>
      <c r="S72">
        <f t="shared" si="16"/>
        <v>-1</v>
      </c>
      <c r="T72">
        <f t="shared" si="5"/>
        <v>0.15147912931363125</v>
      </c>
      <c r="U72">
        <f t="shared" si="6"/>
        <v>0.13277731099469145</v>
      </c>
      <c r="V72">
        <f t="shared" si="7"/>
        <v>0.2842564403083227</v>
      </c>
      <c r="X72">
        <v>0.4</v>
      </c>
      <c r="Y72">
        <f>Y71+Z72*(X72-X71)</f>
        <v>-4.1620195200098527E-2</v>
      </c>
      <c r="Z72">
        <f>Z71+AA71*(X72-X71)</f>
        <v>0.34199166231635142</v>
      </c>
      <c r="AA72">
        <f>IF(Z72=0,-$C$33*Y72,-$C$33*Y72 + AB72*$C$38*$C$31*$C$32)</f>
        <v>2.2020195200098529</v>
      </c>
      <c r="AB72">
        <f>IF(Z72&gt;0, -1,1)</f>
        <v>-1</v>
      </c>
      <c r="AC72">
        <f t="shared" si="8"/>
        <v>5.8479148546950667E-2</v>
      </c>
      <c r="AD72">
        <f t="shared" si="9"/>
        <v>8.6612032424715213E-2</v>
      </c>
      <c r="AE72">
        <f t="shared" si="10"/>
        <v>0.14509118097166587</v>
      </c>
    </row>
    <row r="73" spans="6:31" x14ac:dyDescent="0.3">
      <c r="F73">
        <v>0.41000000000000003</v>
      </c>
      <c r="G73">
        <f t="shared" si="11"/>
        <v>-5.3240939105196297E-2</v>
      </c>
      <c r="H73">
        <f t="shared" si="12"/>
        <v>0.82028500906876378</v>
      </c>
      <c r="I73">
        <f t="shared" si="0"/>
        <v>5.3240939105196299</v>
      </c>
      <c r="J73">
        <f t="shared" si="13"/>
        <v>-1</v>
      </c>
      <c r="K73">
        <f t="shared" si="1"/>
        <v>0.33643374805147092</v>
      </c>
      <c r="L73">
        <f t="shared" si="2"/>
        <v>0.14172987984016103</v>
      </c>
      <c r="M73">
        <f t="shared" si="3"/>
        <v>0.47816362789163191</v>
      </c>
      <c r="O73">
        <v>0.41000000000000003</v>
      </c>
      <c r="P73">
        <f t="shared" si="14"/>
        <v>-4.561050786506516E-2</v>
      </c>
      <c r="Q73">
        <f t="shared" si="15"/>
        <v>0.59214843329260691</v>
      </c>
      <c r="R73">
        <f t="shared" si="4"/>
        <v>3.5810507865065158</v>
      </c>
      <c r="S73">
        <f t="shared" si="16"/>
        <v>-1</v>
      </c>
      <c r="T73">
        <f t="shared" si="5"/>
        <v>0.17531988352544448</v>
      </c>
      <c r="U73">
        <f t="shared" si="6"/>
        <v>0.10401592138545854</v>
      </c>
      <c r="V73">
        <f t="shared" si="7"/>
        <v>0.27933580491090304</v>
      </c>
      <c r="X73">
        <v>0.41000000000000003</v>
      </c>
      <c r="Y73">
        <f>Y72+Z73*(X73-X72)</f>
        <v>-3.7980076624934023E-2</v>
      </c>
      <c r="Z73">
        <f>Z72+AA72*(X73-X72)</f>
        <v>0.36401185751644999</v>
      </c>
      <c r="AA73">
        <f>IF(Z73=0,-$C$33*Y73,-$C$33*Y73 + AB73*$C$38*$C$31*$C$32)</f>
        <v>1.8380076624934023</v>
      </c>
      <c r="AB73">
        <f>IF(Z73&gt;0, -1,1)</f>
        <v>-1</v>
      </c>
      <c r="AC73">
        <f t="shared" si="8"/>
        <v>6.6252316206288145E-2</v>
      </c>
      <c r="AD73">
        <f t="shared" si="9"/>
        <v>7.2124311021792981E-2</v>
      </c>
      <c r="AE73">
        <f t="shared" si="10"/>
        <v>0.13837662722808114</v>
      </c>
    </row>
    <row r="74" spans="6:31" x14ac:dyDescent="0.3">
      <c r="F74">
        <v>0.42</v>
      </c>
      <c r="G74">
        <f t="shared" si="11"/>
        <v>-4.4505679623456737E-2</v>
      </c>
      <c r="H74">
        <f t="shared" si="12"/>
        <v>0.87352594817395979</v>
      </c>
      <c r="I74">
        <f t="shared" si="0"/>
        <v>4.4505679623456738</v>
      </c>
      <c r="J74">
        <f t="shared" si="13"/>
        <v>-1</v>
      </c>
      <c r="K74">
        <f t="shared" si="1"/>
        <v>0.38152379106660772</v>
      </c>
      <c r="L74">
        <f t="shared" si="2"/>
        <v>9.9037775937288616E-2</v>
      </c>
      <c r="M74">
        <f t="shared" si="3"/>
        <v>0.48056156700389635</v>
      </c>
      <c r="O74">
        <v>0.42</v>
      </c>
      <c r="P74">
        <f t="shared" si="14"/>
        <v>-3.9330918453488468E-2</v>
      </c>
      <c r="Q74">
        <f t="shared" si="15"/>
        <v>0.62795894115767192</v>
      </c>
      <c r="R74">
        <f t="shared" si="4"/>
        <v>2.9530918453488471</v>
      </c>
      <c r="S74">
        <f t="shared" si="16"/>
        <v>-1</v>
      </c>
      <c r="T74">
        <f t="shared" si="5"/>
        <v>0.19716621588993224</v>
      </c>
      <c r="U74">
        <f t="shared" si="6"/>
        <v>7.7346057319747988E-2</v>
      </c>
      <c r="V74">
        <f t="shared" si="7"/>
        <v>0.27451227320968025</v>
      </c>
      <c r="X74">
        <v>0.42</v>
      </c>
      <c r="Y74">
        <f>Y73+Z74*(X74-X73)</f>
        <v>-3.41561572835202E-2</v>
      </c>
      <c r="Z74">
        <f>Z73+AA73*(X74-X73)</f>
        <v>0.38239193414138395</v>
      </c>
      <c r="AA74">
        <f>IF(Z74=0,-$C$33*Y74,-$C$33*Y74 + AB74*$C$38*$C$31*$C$32)</f>
        <v>1.4556157283520197</v>
      </c>
      <c r="AB74">
        <f>IF(Z74&gt;0, -1,1)</f>
        <v>-1</v>
      </c>
      <c r="AC74">
        <f t="shared" si="8"/>
        <v>7.3111795648194255E-2</v>
      </c>
      <c r="AD74">
        <f t="shared" si="9"/>
        <v>5.8332154018828498E-2</v>
      </c>
      <c r="AE74">
        <f t="shared" si="10"/>
        <v>0.13144394966702275</v>
      </c>
    </row>
    <row r="75" spans="6:31" x14ac:dyDescent="0.3">
      <c r="F75">
        <v>0.43</v>
      </c>
      <c r="G75">
        <f t="shared" si="11"/>
        <v>-3.5325363345482565E-2</v>
      </c>
      <c r="H75">
        <f t="shared" si="12"/>
        <v>0.91803162779741654</v>
      </c>
      <c r="I75">
        <f t="shared" si="0"/>
        <v>3.5325363345482566</v>
      </c>
      <c r="J75">
        <f t="shared" si="13"/>
        <v>-1</v>
      </c>
      <c r="K75">
        <f t="shared" si="1"/>
        <v>0.42139103481818718</v>
      </c>
      <c r="L75">
        <f t="shared" si="2"/>
        <v>6.239406477451815E-2</v>
      </c>
      <c r="M75">
        <f t="shared" si="3"/>
        <v>0.48378509959270533</v>
      </c>
      <c r="O75">
        <v>0.43</v>
      </c>
      <c r="P75">
        <f t="shared" si="14"/>
        <v>-3.2756019857376861E-2</v>
      </c>
      <c r="Q75">
        <f t="shared" si="15"/>
        <v>0.65748985961116047</v>
      </c>
      <c r="R75">
        <f t="shared" si="4"/>
        <v>2.2956019857376861</v>
      </c>
      <c r="S75">
        <f t="shared" si="16"/>
        <v>-1</v>
      </c>
      <c r="T75">
        <f t="shared" si="5"/>
        <v>0.21614645774575175</v>
      </c>
      <c r="U75">
        <f t="shared" si="6"/>
        <v>5.3647841844843364E-2</v>
      </c>
      <c r="V75">
        <f t="shared" si="7"/>
        <v>0.26979429959059509</v>
      </c>
      <c r="X75">
        <v>0.43</v>
      </c>
      <c r="Y75">
        <f>Y74+Z75*(X75-X74)</f>
        <v>-3.0186676369271154E-2</v>
      </c>
      <c r="Z75">
        <f>Z74+AA74*(X75-X74)</f>
        <v>0.39694809142490417</v>
      </c>
      <c r="AA75">
        <f>IF(Z75=0,-$C$33*Y75,-$C$33*Y75 + AB75*$C$38*$C$31*$C$32)</f>
        <v>1.0586676369271151</v>
      </c>
      <c r="AB75">
        <f>IF(Z75&gt;0, -1,1)</f>
        <v>-1</v>
      </c>
      <c r="AC75">
        <f t="shared" si="8"/>
        <v>7.8783893642937045E-2</v>
      </c>
      <c r="AD75">
        <f t="shared" si="9"/>
        <v>4.5561771511155681E-2</v>
      </c>
      <c r="AE75">
        <f t="shared" si="10"/>
        <v>0.12434566515409273</v>
      </c>
    </row>
    <row r="76" spans="6:31" x14ac:dyDescent="0.3">
      <c r="F76">
        <v>0.44</v>
      </c>
      <c r="G76">
        <f t="shared" si="11"/>
        <v>-2.5791793434053564E-2</v>
      </c>
      <c r="H76">
        <f t="shared" si="12"/>
        <v>0.95335699114289918</v>
      </c>
      <c r="I76">
        <f t="shared" si="0"/>
        <v>2.5791793434053565</v>
      </c>
      <c r="J76">
        <f t="shared" si="13"/>
        <v>-1</v>
      </c>
      <c r="K76">
        <f t="shared" si="1"/>
        <v>0.45444477628052099</v>
      </c>
      <c r="L76">
        <f t="shared" si="2"/>
        <v>3.3260830427244426E-2</v>
      </c>
      <c r="M76">
        <f t="shared" si="3"/>
        <v>0.48770560670776542</v>
      </c>
      <c r="O76">
        <v>0.44</v>
      </c>
      <c r="P76">
        <f t="shared" si="14"/>
        <v>-2.5951561062691482E-2</v>
      </c>
      <c r="Q76">
        <f t="shared" si="15"/>
        <v>0.6804458794685373</v>
      </c>
      <c r="R76">
        <f t="shared" si="4"/>
        <v>1.6151561062691484</v>
      </c>
      <c r="S76">
        <f t="shared" si="16"/>
        <v>-1</v>
      </c>
      <c r="T76">
        <f t="shared" si="5"/>
        <v>0.23150329744285558</v>
      </c>
      <c r="U76">
        <f t="shared" si="6"/>
        <v>3.367417607953023E-2</v>
      </c>
      <c r="V76">
        <f t="shared" si="7"/>
        <v>0.2651774735223858</v>
      </c>
      <c r="X76">
        <v>0.44</v>
      </c>
      <c r="Y76">
        <f>Y75+Z76*(X76-X75)</f>
        <v>-2.6111328691329396E-2</v>
      </c>
      <c r="Z76">
        <f>Z75+AA75*(X76-X75)</f>
        <v>0.40753476779417536</v>
      </c>
      <c r="AA76">
        <f>IF(Z76=0,-$C$33*Y76,-$C$33*Y76 + AB76*$C$38*$C$31*$C$32)</f>
        <v>0.65113286913293922</v>
      </c>
      <c r="AB76">
        <f>IF(Z76&gt;0, -1,1)</f>
        <v>-1</v>
      </c>
      <c r="AC76">
        <f t="shared" si="8"/>
        <v>8.3042293480526219E-2</v>
      </c>
      <c r="AD76">
        <f t="shared" si="9"/>
        <v>3.4090074301332082E-2</v>
      </c>
      <c r="AE76">
        <f t="shared" si="10"/>
        <v>0.1171323677818583</v>
      </c>
    </row>
    <row r="77" spans="6:31" x14ac:dyDescent="0.3">
      <c r="F77">
        <v>0.45</v>
      </c>
      <c r="G77">
        <f t="shared" si="11"/>
        <v>-1.6000305588284029E-2</v>
      </c>
      <c r="H77">
        <f t="shared" si="12"/>
        <v>0.97914878457695276</v>
      </c>
      <c r="I77">
        <f t="shared" si="0"/>
        <v>1.6000305588284029</v>
      </c>
      <c r="J77">
        <f t="shared" si="13"/>
        <v>-1</v>
      </c>
      <c r="K77">
        <f t="shared" si="1"/>
        <v>0.47936617116926195</v>
      </c>
      <c r="L77">
        <f t="shared" si="2"/>
        <v>1.2800488945923654E-2</v>
      </c>
      <c r="M77">
        <f t="shared" si="3"/>
        <v>0.49216666011518562</v>
      </c>
      <c r="O77">
        <v>0.45</v>
      </c>
      <c r="P77">
        <f t="shared" si="14"/>
        <v>-1.8985586657379188E-2</v>
      </c>
      <c r="Q77">
        <f t="shared" si="15"/>
        <v>0.69659744053122874</v>
      </c>
      <c r="R77">
        <f t="shared" si="4"/>
        <v>0.91855866573791867</v>
      </c>
      <c r="S77">
        <f t="shared" si="16"/>
        <v>-1</v>
      </c>
      <c r="T77">
        <f t="shared" si="5"/>
        <v>0.24262399707732937</v>
      </c>
      <c r="U77">
        <f t="shared" si="6"/>
        <v>1.8022625036242731E-2</v>
      </c>
      <c r="V77">
        <f t="shared" si="7"/>
        <v>0.26064662211357209</v>
      </c>
      <c r="X77">
        <v>0.45</v>
      </c>
      <c r="Y77">
        <f>Y76+Z77*(X77-X76)</f>
        <v>-2.1970867726474344E-2</v>
      </c>
      <c r="Z77">
        <f>Z76+AA76*(X77-X76)</f>
        <v>0.41404609648550478</v>
      </c>
      <c r="AA77">
        <f>IF(Z77=0,-$C$33*Y77,-$C$33*Y77 + AB77*$C$38*$C$31*$C$32)</f>
        <v>0.23708677264743439</v>
      </c>
      <c r="AB77">
        <f>IF(Z77&gt;0, -1,1)</f>
        <v>-1</v>
      </c>
      <c r="AC77">
        <f t="shared" si="8"/>
        <v>8.5717085007441962E-2</v>
      </c>
      <c r="AD77">
        <f t="shared" si="9"/>
        <v>2.4135951432711595E-2</v>
      </c>
      <c r="AE77">
        <f t="shared" si="10"/>
        <v>0.10985303644015355</v>
      </c>
    </row>
    <row r="78" spans="6:31" x14ac:dyDescent="0.3">
      <c r="F78">
        <v>0.46</v>
      </c>
      <c r="G78">
        <f t="shared" si="11"/>
        <v>-6.0488146866316522E-3</v>
      </c>
      <c r="H78">
        <f t="shared" si="12"/>
        <v>0.99514909016523678</v>
      </c>
      <c r="I78">
        <f t="shared" si="0"/>
        <v>0.60488146866316517</v>
      </c>
      <c r="J78">
        <f t="shared" si="13"/>
        <v>-1</v>
      </c>
      <c r="K78">
        <f t="shared" si="1"/>
        <v>0.49516085582834929</v>
      </c>
      <c r="L78">
        <f t="shared" si="2"/>
        <v>1.8294079556605385E-3</v>
      </c>
      <c r="M78">
        <f t="shared" si="3"/>
        <v>0.49699026378400984</v>
      </c>
      <c r="O78">
        <v>0.46</v>
      </c>
      <c r="P78">
        <f t="shared" si="14"/>
        <v>-1.1927756385493102E-2</v>
      </c>
      <c r="Q78">
        <f t="shared" si="15"/>
        <v>0.70578302718860797</v>
      </c>
      <c r="R78">
        <f t="shared" si="4"/>
        <v>0.21277563854931014</v>
      </c>
      <c r="S78">
        <f t="shared" si="16"/>
        <v>-1</v>
      </c>
      <c r="T78">
        <f t="shared" si="5"/>
        <v>0.24906484073375768</v>
      </c>
      <c r="U78">
        <f t="shared" si="6"/>
        <v>7.1135686195835735E-3</v>
      </c>
      <c r="V78">
        <f t="shared" si="7"/>
        <v>0.25617840935334124</v>
      </c>
      <c r="X78">
        <v>0.46</v>
      </c>
      <c r="Y78">
        <f>Y77+Z78*(X78-X77)</f>
        <v>-1.780669808435455E-2</v>
      </c>
      <c r="Z78">
        <f>Z77+AA77*(X78-X77)</f>
        <v>0.4164169642119791</v>
      </c>
      <c r="AA78">
        <f>IF(Z78=0,-$C$33*Y78,-$C$33*Y78 + AB78*$C$38*$C$31*$C$32)</f>
        <v>-0.17933019156454511</v>
      </c>
      <c r="AB78">
        <f>IF(Z78&gt;0, -1,1)</f>
        <v>-1</v>
      </c>
      <c r="AC78">
        <f t="shared" si="8"/>
        <v>8.6701544041760337E-2</v>
      </c>
      <c r="AD78">
        <f t="shared" si="9"/>
        <v>1.58539248333678E-2</v>
      </c>
      <c r="AE78">
        <f t="shared" si="10"/>
        <v>0.10255546887512813</v>
      </c>
    </row>
    <row r="79" spans="6:31" x14ac:dyDescent="0.3">
      <c r="F79">
        <v>0.47000000000000003</v>
      </c>
      <c r="G79">
        <f t="shared" si="11"/>
        <v>3.9631643618870411E-3</v>
      </c>
      <c r="H79">
        <f t="shared" si="12"/>
        <v>1.0011979048518684</v>
      </c>
      <c r="I79">
        <f t="shared" si="0"/>
        <v>-0.3963164361887041</v>
      </c>
      <c r="J79">
        <f t="shared" si="13"/>
        <v>-1</v>
      </c>
      <c r="K79">
        <f t="shared" si="1"/>
        <v>0.50119862233988555</v>
      </c>
      <c r="L79">
        <f t="shared" si="2"/>
        <v>7.8533358796657596E-4</v>
      </c>
      <c r="M79">
        <f t="shared" si="3"/>
        <v>0.50198395592785217</v>
      </c>
      <c r="O79">
        <v>0.47000000000000003</v>
      </c>
      <c r="P79">
        <f t="shared" si="14"/>
        <v>-4.8486485497520847E-3</v>
      </c>
      <c r="Q79">
        <f t="shared" si="15"/>
        <v>0.70791078357410109</v>
      </c>
      <c r="R79">
        <f t="shared" si="4"/>
        <v>-0.49513514502479161</v>
      </c>
      <c r="S79">
        <f t="shared" si="16"/>
        <v>-1</v>
      </c>
      <c r="T79">
        <f t="shared" si="5"/>
        <v>0.25056883875024888</v>
      </c>
      <c r="U79">
        <f t="shared" si="6"/>
        <v>1.1754696379506497E-3</v>
      </c>
      <c r="V79">
        <f t="shared" si="7"/>
        <v>0.25174430838819956</v>
      </c>
      <c r="X79">
        <v>0.47000000000000003</v>
      </c>
      <c r="Y79">
        <f>Y78+Z79*(X79-X78)</f>
        <v>-1.366046146139121E-2</v>
      </c>
      <c r="Z79">
        <f>Z78+AA78*(X79-X78)</f>
        <v>0.41462366229633363</v>
      </c>
      <c r="AA79">
        <f>IF(Z79=0,-$C$33*Y79,-$C$33*Y79 + AB79*$C$38*$C$31*$C$32)</f>
        <v>-0.59395385386087907</v>
      </c>
      <c r="AB79">
        <f>IF(Z79&gt;0, -1,1)</f>
        <v>-1</v>
      </c>
      <c r="AC79">
        <f t="shared" si="8"/>
        <v>8.5956390668012056E-2</v>
      </c>
      <c r="AD79">
        <f t="shared" si="9"/>
        <v>9.3304103669077237E-3</v>
      </c>
      <c r="AE79">
        <f t="shared" si="10"/>
        <v>9.528680103491978E-2</v>
      </c>
    </row>
    <row r="80" spans="6:31" x14ac:dyDescent="0.3">
      <c r="F80">
        <v>0.48</v>
      </c>
      <c r="G80">
        <f t="shared" si="11"/>
        <v>1.3935511766786809E-2</v>
      </c>
      <c r="H80">
        <f t="shared" si="12"/>
        <v>0.9972347404899814</v>
      </c>
      <c r="I80">
        <f t="shared" si="0"/>
        <v>-1.3935511766786808</v>
      </c>
      <c r="J80">
        <f t="shared" si="13"/>
        <v>-1</v>
      </c>
      <c r="K80">
        <f t="shared" si="1"/>
        <v>0.49723856382006026</v>
      </c>
      <c r="L80">
        <f t="shared" si="2"/>
        <v>9.7099244101126799E-3</v>
      </c>
      <c r="M80">
        <f t="shared" si="3"/>
        <v>0.50694848823017291</v>
      </c>
      <c r="O80">
        <v>0.48</v>
      </c>
      <c r="P80">
        <f t="shared" si="14"/>
        <v>2.1809457714864139E-3</v>
      </c>
      <c r="Q80">
        <f t="shared" si="15"/>
        <v>0.70295943212385315</v>
      </c>
      <c r="R80">
        <f t="shared" si="4"/>
        <v>-1.1980945771486415</v>
      </c>
      <c r="S80">
        <f t="shared" si="16"/>
        <v>-1</v>
      </c>
      <c r="T80">
        <f t="shared" si="5"/>
        <v>0.24707598160594504</v>
      </c>
      <c r="U80">
        <f t="shared" si="6"/>
        <v>2.3782622290822344E-4</v>
      </c>
      <c r="V80">
        <f t="shared" si="7"/>
        <v>0.24731380782885326</v>
      </c>
      <c r="X80">
        <v>0.48</v>
      </c>
      <c r="Y80">
        <f>Y79+Z80*(X80-X79)</f>
        <v>-9.5736202238139809E-3</v>
      </c>
      <c r="Z80">
        <f>Z79+AA79*(X80-X79)</f>
        <v>0.40868412375772489</v>
      </c>
      <c r="AA80">
        <f>IF(Z80=0,-$C$33*Y80,-$C$33*Y80 + AB80*$C$38*$C$31*$C$32)</f>
        <v>-1.0026379776186021</v>
      </c>
      <c r="AB80">
        <f>IF(Z80&gt;0, -1,1)</f>
        <v>-1</v>
      </c>
      <c r="AC80">
        <f t="shared" si="8"/>
        <v>8.3511356505809695E-2</v>
      </c>
      <c r="AD80">
        <f t="shared" si="9"/>
        <v>4.5827102094910029E-3</v>
      </c>
      <c r="AE80">
        <f t="shared" si="10"/>
        <v>8.8094066715300692E-2</v>
      </c>
    </row>
    <row r="81" spans="6:31" x14ac:dyDescent="0.3">
      <c r="F81">
        <v>0.49</v>
      </c>
      <c r="G81">
        <f t="shared" si="11"/>
        <v>2.3768504054018764E-2</v>
      </c>
      <c r="H81">
        <f t="shared" si="12"/>
        <v>0.98329922872319453</v>
      </c>
      <c r="I81">
        <f t="shared" si="0"/>
        <v>-2.3768504054018766</v>
      </c>
      <c r="J81">
        <f t="shared" si="13"/>
        <v>-1</v>
      </c>
      <c r="K81">
        <f t="shared" si="1"/>
        <v>0.48343868660381462</v>
      </c>
      <c r="L81">
        <f t="shared" si="2"/>
        <v>2.8247089248295321E-2</v>
      </c>
      <c r="M81">
        <f t="shared" si="3"/>
        <v>0.51168577585210995</v>
      </c>
      <c r="O81">
        <v>0.49</v>
      </c>
      <c r="P81">
        <f t="shared" si="14"/>
        <v>9.0907306350100879E-3</v>
      </c>
      <c r="Q81">
        <f t="shared" si="15"/>
        <v>0.69097848635236669</v>
      </c>
      <c r="R81">
        <f t="shared" si="4"/>
        <v>-1.8890730635010089</v>
      </c>
      <c r="S81">
        <f t="shared" si="16"/>
        <v>-1</v>
      </c>
      <c r="T81">
        <f t="shared" si="5"/>
        <v>0.23872563430090391</v>
      </c>
      <c r="U81">
        <f t="shared" si="6"/>
        <v>4.1320691739155455E-3</v>
      </c>
      <c r="V81">
        <f t="shared" si="7"/>
        <v>0.24285770347481944</v>
      </c>
      <c r="X81">
        <v>0.49</v>
      </c>
      <c r="Y81">
        <f>Y80+Z81*(X81-X80)</f>
        <v>-5.5870427839985887E-3</v>
      </c>
      <c r="Z81">
        <f>Z80+AA80*(X81-X80)</f>
        <v>0.39865774398153886</v>
      </c>
      <c r="AA81">
        <f>IF(Z81=0,-$C$33*Y81,-$C$33*Y81 + AB81*$C$38*$C$31*$C$32)</f>
        <v>-1.4012957216001414</v>
      </c>
      <c r="AB81">
        <f>IF(Z81&gt;0, -1,1)</f>
        <v>-1</v>
      </c>
      <c r="AC81">
        <f t="shared" si="8"/>
        <v>7.9463998418225087E-2</v>
      </c>
      <c r="AD81">
        <f t="shared" si="9"/>
        <v>1.560752353511535E-3</v>
      </c>
      <c r="AE81">
        <f t="shared" si="10"/>
        <v>8.1024750771736626E-2</v>
      </c>
    </row>
    <row r="82" spans="6:31" x14ac:dyDescent="0.3">
      <c r="F82">
        <v>0.5</v>
      </c>
      <c r="G82">
        <f t="shared" si="11"/>
        <v>3.3363811300710533E-2</v>
      </c>
      <c r="H82">
        <f t="shared" si="12"/>
        <v>0.95953072466917577</v>
      </c>
      <c r="I82">
        <f t="shared" si="0"/>
        <v>-3.3363811300710533</v>
      </c>
      <c r="J82">
        <f t="shared" si="13"/>
        <v>-1</v>
      </c>
      <c r="K82">
        <f t="shared" si="1"/>
        <v>0.46034960579207679</v>
      </c>
      <c r="L82">
        <f t="shared" si="2"/>
        <v>5.5657195225470996E-2</v>
      </c>
      <c r="M82">
        <f t="shared" si="3"/>
        <v>0.51600680101754781</v>
      </c>
      <c r="O82">
        <v>0.5</v>
      </c>
      <c r="P82">
        <f t="shared" si="14"/>
        <v>1.5811608192183659E-2</v>
      </c>
      <c r="Q82">
        <f t="shared" si="15"/>
        <v>0.67208775571735657</v>
      </c>
      <c r="R82">
        <f t="shared" si="4"/>
        <v>-2.5611608192183661</v>
      </c>
      <c r="S82">
        <f t="shared" si="16"/>
        <v>-1</v>
      </c>
      <c r="T82">
        <f t="shared" si="5"/>
        <v>0.22585097569259657</v>
      </c>
      <c r="U82">
        <f t="shared" si="6"/>
        <v>1.250034768115647E-2</v>
      </c>
      <c r="V82">
        <f t="shared" si="7"/>
        <v>0.23835132337375303</v>
      </c>
      <c r="X82">
        <v>0.5</v>
      </c>
      <c r="Y82">
        <f>Y81+Z82*(X82-X81)</f>
        <v>-1.7405949163432108E-3</v>
      </c>
      <c r="Z82">
        <f>Z81+AA81*(X82-X81)</f>
        <v>0.38464478676553743</v>
      </c>
      <c r="AA82">
        <f>IF(Z82=0,-$C$33*Y82,-$C$33*Y82 + AB82*$C$38*$C$31*$C$32)</f>
        <v>-1.7859405083656792</v>
      </c>
      <c r="AB82">
        <f>IF(Z82&gt;0, -1,1)</f>
        <v>-1</v>
      </c>
      <c r="AC82">
        <f t="shared" si="8"/>
        <v>7.3975805992952878E-2</v>
      </c>
      <c r="AD82">
        <f t="shared" si="9"/>
        <v>1.5148353313999144E-4</v>
      </c>
      <c r="AE82">
        <f t="shared" si="10"/>
        <v>7.4127289526092877E-2</v>
      </c>
    </row>
    <row r="83" spans="6:31" x14ac:dyDescent="0.3">
      <c r="F83">
        <v>0.51</v>
      </c>
      <c r="G83">
        <f t="shared" si="11"/>
        <v>4.2625480434395194E-2</v>
      </c>
      <c r="H83">
        <f t="shared" si="12"/>
        <v>0.92616691336846524</v>
      </c>
      <c r="I83">
        <f t="shared" si="0"/>
        <v>-4.2625480434395193</v>
      </c>
      <c r="J83">
        <f t="shared" si="13"/>
        <v>-1</v>
      </c>
      <c r="K83">
        <f t="shared" si="1"/>
        <v>0.42889257570923511</v>
      </c>
      <c r="L83">
        <f t="shared" si="2"/>
        <v>9.0846579113150375E-2</v>
      </c>
      <c r="M83">
        <f t="shared" si="3"/>
        <v>0.51973915482238553</v>
      </c>
      <c r="O83">
        <v>0.51</v>
      </c>
      <c r="P83">
        <f t="shared" si="14"/>
        <v>2.2276369667435396E-2</v>
      </c>
      <c r="Q83">
        <f t="shared" si="15"/>
        <v>0.64647614752517291</v>
      </c>
      <c r="R83">
        <f t="shared" si="4"/>
        <v>-3.2076369667435394</v>
      </c>
      <c r="S83">
        <f t="shared" si="16"/>
        <v>-1</v>
      </c>
      <c r="T83">
        <f t="shared" si="5"/>
        <v>0.20896570465949457</v>
      </c>
      <c r="U83">
        <f t="shared" si="6"/>
        <v>2.4811832278011786E-2</v>
      </c>
      <c r="V83">
        <f t="shared" si="7"/>
        <v>0.23377753693750636</v>
      </c>
      <c r="X83">
        <v>0.51</v>
      </c>
      <c r="Y83">
        <f>Y82+Z83*(X83-X82)</f>
        <v>1.9272589004755989E-3</v>
      </c>
      <c r="Z83">
        <f>Z82+AA82*(X83-X82)</f>
        <v>0.36678538168188063</v>
      </c>
      <c r="AA83">
        <f>IF(Z83=0,-$C$33*Y83,-$C$33*Y83 + AB83*$C$38*$C$31*$C$32)</f>
        <v>-2.1527258900475599</v>
      </c>
      <c r="AB83">
        <f>IF(Z83&gt;0, -1,1)</f>
        <v>-1</v>
      </c>
      <c r="AC83">
        <f t="shared" si="8"/>
        <v>6.7265758107761434E-2</v>
      </c>
      <c r="AD83">
        <f t="shared" si="9"/>
        <v>1.8571634347312074E-4</v>
      </c>
      <c r="AE83">
        <f t="shared" si="10"/>
        <v>6.7451474451234561E-2</v>
      </c>
    </row>
    <row r="84" spans="6:31" x14ac:dyDescent="0.3">
      <c r="F84">
        <v>0.52</v>
      </c>
      <c r="G84">
        <f t="shared" si="11"/>
        <v>5.1460894763735901E-2</v>
      </c>
      <c r="H84">
        <f t="shared" si="12"/>
        <v>0.88354143293407006</v>
      </c>
      <c r="I84">
        <f t="shared" si="0"/>
        <v>-5.1460894763735903</v>
      </c>
      <c r="J84">
        <f t="shared" si="13"/>
        <v>-1</v>
      </c>
      <c r="K84">
        <f t="shared" si="1"/>
        <v>0.39032273185559491</v>
      </c>
      <c r="L84">
        <f t="shared" si="2"/>
        <v>0.13241118449421505</v>
      </c>
      <c r="M84">
        <f t="shared" si="3"/>
        <v>0.52273391634980992</v>
      </c>
      <c r="O84">
        <v>0.52</v>
      </c>
      <c r="P84">
        <f t="shared" si="14"/>
        <v>2.8420367446012777E-2</v>
      </c>
      <c r="Q84">
        <f t="shared" si="15"/>
        <v>0.61439977785773747</v>
      </c>
      <c r="R84">
        <f t="shared" si="4"/>
        <v>-3.8220367446012777</v>
      </c>
      <c r="S84">
        <f t="shared" si="16"/>
        <v>-1</v>
      </c>
      <c r="T84">
        <f t="shared" si="5"/>
        <v>0.18874354351581857</v>
      </c>
      <c r="U84">
        <f t="shared" si="6"/>
        <v>4.038586428831914E-2</v>
      </c>
      <c r="V84">
        <f t="shared" si="7"/>
        <v>0.22912940780413771</v>
      </c>
      <c r="X84">
        <v>0.52</v>
      </c>
      <c r="Y84">
        <f>Y83+Z84*(X84-X83)</f>
        <v>5.3798401282896518E-3</v>
      </c>
      <c r="Z84">
        <f>Z83+AA83*(X84-X83)</f>
        <v>0.345258122781405</v>
      </c>
      <c r="AA84">
        <f>IF(Z84=0,-$C$33*Y84,-$C$33*Y84 + AB84*$C$38*$C$31*$C$32)</f>
        <v>-2.4979840128289652</v>
      </c>
      <c r="AB84">
        <f>IF(Z84&gt;0, -1,1)</f>
        <v>-1</v>
      </c>
      <c r="AC84">
        <f t="shared" si="8"/>
        <v>5.9601585673269862E-2</v>
      </c>
      <c r="AD84">
        <f t="shared" si="9"/>
        <v>1.4471339902977808E-3</v>
      </c>
      <c r="AE84">
        <f t="shared" si="10"/>
        <v>6.104871966356764E-2</v>
      </c>
    </row>
    <row r="85" spans="6:31" x14ac:dyDescent="0.3">
      <c r="F85">
        <v>0.53</v>
      </c>
      <c r="G85">
        <f t="shared" si="11"/>
        <v>5.9781700145439251E-2</v>
      </c>
      <c r="H85">
        <f t="shared" si="12"/>
        <v>0.83208053817033412</v>
      </c>
      <c r="I85">
        <f t="shared" si="0"/>
        <v>-5.9781700145439247</v>
      </c>
      <c r="J85">
        <f t="shared" si="13"/>
        <v>-1</v>
      </c>
      <c r="K85">
        <f t="shared" si="1"/>
        <v>0.34617901100091641</v>
      </c>
      <c r="L85">
        <f t="shared" si="2"/>
        <v>0.17869258361396057</v>
      </c>
      <c r="M85">
        <f t="shared" si="3"/>
        <v>0.52487159461487698</v>
      </c>
      <c r="O85">
        <v>0.53</v>
      </c>
      <c r="P85">
        <f t="shared" si="14"/>
        <v>3.4182161550130027E-2</v>
      </c>
      <c r="Q85">
        <f t="shared" si="15"/>
        <v>0.57617941041172471</v>
      </c>
      <c r="R85">
        <f t="shared" si="4"/>
        <v>-4.398216155013003</v>
      </c>
      <c r="S85">
        <f t="shared" si="16"/>
        <v>-1</v>
      </c>
      <c r="T85">
        <f t="shared" si="5"/>
        <v>0.16599135649120136</v>
      </c>
      <c r="U85">
        <f t="shared" si="6"/>
        <v>5.842100841195938E-2</v>
      </c>
      <c r="V85">
        <f t="shared" si="7"/>
        <v>0.22441236490316074</v>
      </c>
      <c r="X85">
        <v>0.53</v>
      </c>
      <c r="Y85">
        <f>Y84+Z85*(X85-X84)</f>
        <v>8.5826229548208073E-3</v>
      </c>
      <c r="Z85">
        <f>Z84+AA84*(X85-X84)</f>
        <v>0.32027828265311531</v>
      </c>
      <c r="AA85">
        <f>IF(Z85=0,-$C$33*Y85,-$C$33*Y85 + AB85*$C$38*$C$31*$C$32)</f>
        <v>-2.8182622954820808</v>
      </c>
      <c r="AB85">
        <f>IF(Z85&gt;0, -1,1)</f>
        <v>-1</v>
      </c>
      <c r="AC85">
        <f t="shared" si="8"/>
        <v>5.1289089169614409E-2</v>
      </c>
      <c r="AD85">
        <f t="shared" si="9"/>
        <v>3.683070839230852E-3</v>
      </c>
      <c r="AE85">
        <f t="shared" si="10"/>
        <v>5.4972160008845264E-2</v>
      </c>
    </row>
    <row r="86" spans="6:31" x14ac:dyDescent="0.3">
      <c r="F86">
        <v>0.54</v>
      </c>
      <c r="G86">
        <f t="shared" si="11"/>
        <v>6.7504688525688208E-2</v>
      </c>
      <c r="H86">
        <f t="shared" si="12"/>
        <v>0.77229883802489485</v>
      </c>
      <c r="I86">
        <f t="shared" si="0"/>
        <v>-6.7504688525688206</v>
      </c>
      <c r="J86">
        <f t="shared" si="13"/>
        <v>-1</v>
      </c>
      <c r="K86">
        <f t="shared" si="1"/>
        <v>0.29822274760730139</v>
      </c>
      <c r="L86">
        <f t="shared" si="2"/>
        <v>0.22784414864750907</v>
      </c>
      <c r="M86">
        <f t="shared" si="3"/>
        <v>0.52606689625481051</v>
      </c>
      <c r="O86">
        <v>0.54</v>
      </c>
      <c r="P86">
        <f t="shared" si="14"/>
        <v>3.9504134038745982E-2</v>
      </c>
      <c r="Q86">
        <f t="shared" si="15"/>
        <v>0.5321972488615947</v>
      </c>
      <c r="R86">
        <f t="shared" si="4"/>
        <v>-4.9304134038745984</v>
      </c>
      <c r="S86">
        <f t="shared" si="16"/>
        <v>-1</v>
      </c>
      <c r="T86">
        <f t="shared" si="5"/>
        <v>0.14161695584792508</v>
      </c>
      <c r="U86">
        <f t="shared" si="6"/>
        <v>7.8028830307560457E-2</v>
      </c>
      <c r="V86">
        <f t="shared" si="7"/>
        <v>0.21964578615548552</v>
      </c>
      <c r="X86">
        <v>0.54</v>
      </c>
      <c r="Y86">
        <f>Y85+Z86*(X86-X85)</f>
        <v>1.1503579551803755E-2</v>
      </c>
      <c r="Z86">
        <f>Z85+AA85*(X86-X85)</f>
        <v>0.29209565969829449</v>
      </c>
      <c r="AA86">
        <f>IF(Z86=0,-$C$33*Y86,-$C$33*Y86 + AB86*$C$38*$C$31*$C$32)</f>
        <v>-3.1103579551803757</v>
      </c>
      <c r="AB86">
        <f>IF(Z86&gt;0, -1,1)</f>
        <v>-1</v>
      </c>
      <c r="AC86">
        <f t="shared" si="8"/>
        <v>4.2659937207290929E-2</v>
      </c>
      <c r="AD86">
        <f t="shared" si="9"/>
        <v>6.6166171252338745E-3</v>
      </c>
      <c r="AE86">
        <f t="shared" si="10"/>
        <v>4.9276554332524806E-2</v>
      </c>
    </row>
    <row r="87" spans="6:31" x14ac:dyDescent="0.3">
      <c r="F87">
        <v>0.55000000000000004</v>
      </c>
      <c r="G87">
        <f t="shared" si="11"/>
        <v>7.4552630020680286E-2</v>
      </c>
      <c r="H87">
        <f t="shared" si="12"/>
        <v>0.7047941494992066</v>
      </c>
      <c r="I87">
        <f t="shared" si="0"/>
        <v>-7.4552630020680288</v>
      </c>
      <c r="J87">
        <f t="shared" si="13"/>
        <v>-1</v>
      </c>
      <c r="K87">
        <f t="shared" si="1"/>
        <v>0.24836739658415499</v>
      </c>
      <c r="L87">
        <f t="shared" si="2"/>
        <v>0.27790473215002198</v>
      </c>
      <c r="M87">
        <f t="shared" si="3"/>
        <v>0.52627212873417695</v>
      </c>
      <c r="O87">
        <v>0.55000000000000004</v>
      </c>
      <c r="P87">
        <f t="shared" si="14"/>
        <v>4.4333065186974475E-2</v>
      </c>
      <c r="Q87">
        <f t="shared" si="15"/>
        <v>0.48289311482284869</v>
      </c>
      <c r="R87">
        <f t="shared" si="4"/>
        <v>-5.4133065186974481</v>
      </c>
      <c r="S87">
        <f t="shared" si="16"/>
        <v>-1</v>
      </c>
      <c r="T87">
        <f t="shared" si="5"/>
        <v>0.11659288017165646</v>
      </c>
      <c r="U87">
        <f t="shared" si="6"/>
        <v>9.8271033443626421E-2</v>
      </c>
      <c r="V87">
        <f t="shared" si="7"/>
        <v>0.2148639136152829</v>
      </c>
      <c r="X87">
        <v>0.55000000000000004</v>
      </c>
      <c r="Y87">
        <f>Y86+Z87*(X87-X86)</f>
        <v>1.4113500353268665E-2</v>
      </c>
      <c r="Z87">
        <f>Z86+AA86*(X87-X86)</f>
        <v>0.26099208014649072</v>
      </c>
      <c r="AA87">
        <f>IF(Z87=0,-$C$33*Y87,-$C$33*Y87 + AB87*$C$38*$C$31*$C$32)</f>
        <v>-3.3713500353268664</v>
      </c>
      <c r="AB87">
        <f>IF(Z87&gt;0, -1,1)</f>
        <v>-1</v>
      </c>
      <c r="AC87">
        <f t="shared" si="8"/>
        <v>3.4058432949596117E-2</v>
      </c>
      <c r="AD87">
        <f t="shared" si="9"/>
        <v>9.9595446110857366E-3</v>
      </c>
      <c r="AE87">
        <f t="shared" si="10"/>
        <v>4.4017977560681855E-2</v>
      </c>
    </row>
    <row r="88" spans="6:31" x14ac:dyDescent="0.3">
      <c r="F88">
        <v>0.56000000000000005</v>
      </c>
      <c r="G88">
        <f t="shared" si="11"/>
        <v>8.0855045215465549E-2</v>
      </c>
      <c r="H88">
        <f t="shared" si="12"/>
        <v>0.63024151947852625</v>
      </c>
      <c r="I88">
        <f t="shared" si="0"/>
        <v>-8.0855045215465555</v>
      </c>
      <c r="J88">
        <f t="shared" si="13"/>
        <v>-1</v>
      </c>
      <c r="K88">
        <f t="shared" si="1"/>
        <v>0.19860218643730079</v>
      </c>
      <c r="L88">
        <f t="shared" si="2"/>
        <v>0.3268769168397489</v>
      </c>
      <c r="M88">
        <f t="shared" si="3"/>
        <v>0.52547910327704972</v>
      </c>
      <c r="O88">
        <v>0.56000000000000005</v>
      </c>
      <c r="P88">
        <f t="shared" si="14"/>
        <v>4.8620665683333224E-2</v>
      </c>
      <c r="Q88">
        <f t="shared" si="15"/>
        <v>0.42876004963587416</v>
      </c>
      <c r="R88">
        <f t="shared" si="4"/>
        <v>-5.8420665683333226</v>
      </c>
      <c r="S88">
        <f t="shared" si="16"/>
        <v>-1</v>
      </c>
      <c r="T88">
        <f t="shared" si="5"/>
        <v>9.1917590081878636E-2</v>
      </c>
      <c r="U88">
        <f t="shared" si="6"/>
        <v>0.11819845657452285</v>
      </c>
      <c r="V88">
        <f t="shared" si="7"/>
        <v>0.21011604665640149</v>
      </c>
      <c r="X88">
        <v>0.56000000000000005</v>
      </c>
      <c r="Y88">
        <f>Y87+Z88*(X88-X87)</f>
        <v>1.6386286151200889E-2</v>
      </c>
      <c r="Z88">
        <f>Z87+AA87*(X88-X87)</f>
        <v>0.22727857979322202</v>
      </c>
      <c r="AA88">
        <f>IF(Z88=0,-$C$33*Y88,-$C$33*Y88 + AB88*$C$38*$C$31*$C$32)</f>
        <v>-3.5986286151200888</v>
      </c>
      <c r="AB88">
        <f>IF(Z88&gt;0, -1,1)</f>
        <v>-1</v>
      </c>
      <c r="AC88">
        <f t="shared" si="8"/>
        <v>2.5827776416411995E-2</v>
      </c>
      <c r="AD88">
        <f t="shared" si="9"/>
        <v>1.3425518691451904E-2</v>
      </c>
      <c r="AE88">
        <f t="shared" si="10"/>
        <v>3.9253295107863899E-2</v>
      </c>
    </row>
    <row r="89" spans="6:31" x14ac:dyDescent="0.3">
      <c r="F89">
        <v>0.57000000000000006</v>
      </c>
      <c r="G89">
        <f t="shared" si="11"/>
        <v>8.6348909958096159E-2</v>
      </c>
      <c r="H89">
        <f t="shared" si="12"/>
        <v>0.54938647426306064</v>
      </c>
      <c r="I89">
        <f t="shared" si="0"/>
        <v>-8.6348909958096165</v>
      </c>
      <c r="J89">
        <f t="shared" si="13"/>
        <v>-1</v>
      </c>
      <c r="K89">
        <f t="shared" si="1"/>
        <v>0.15091274905159829</v>
      </c>
      <c r="L89">
        <f t="shared" si="2"/>
        <v>0.37280671254756992</v>
      </c>
      <c r="M89">
        <f t="shared" si="3"/>
        <v>0.52371946159916827</v>
      </c>
      <c r="O89">
        <v>0.57000000000000006</v>
      </c>
      <c r="P89">
        <f t="shared" si="14"/>
        <v>5.2324059522858637E-2</v>
      </c>
      <c r="Q89">
        <f t="shared" si="15"/>
        <v>0.3703393839525409</v>
      </c>
      <c r="R89">
        <f t="shared" si="4"/>
        <v>-6.2124059522858639</v>
      </c>
      <c r="S89">
        <f t="shared" si="16"/>
        <v>-1</v>
      </c>
      <c r="T89">
        <f t="shared" si="5"/>
        <v>6.857562965317375E-2</v>
      </c>
      <c r="U89">
        <f t="shared" si="6"/>
        <v>0.13689036024758269</v>
      </c>
      <c r="V89">
        <f t="shared" si="7"/>
        <v>0.20546598990075643</v>
      </c>
      <c r="X89">
        <v>0.57000000000000006</v>
      </c>
      <c r="Y89">
        <f>Y88+Z89*(X89-X88)</f>
        <v>1.8299209087621102E-2</v>
      </c>
      <c r="Z89">
        <f>Z88+AA88*(X89-X88)</f>
        <v>0.19129229364202111</v>
      </c>
      <c r="AA89">
        <f>IF(Z89=0,-$C$33*Y89,-$C$33*Y89 + AB89*$C$38*$C$31*$C$32)</f>
        <v>-3.7899209087621104</v>
      </c>
      <c r="AB89">
        <f>IF(Z89&gt;0, -1,1)</f>
        <v>-1</v>
      </c>
      <c r="AC89">
        <f t="shared" si="8"/>
        <v>1.8296370803412614E-2</v>
      </c>
      <c r="AD89">
        <f t="shared" si="9"/>
        <v>1.6743052661623736E-2</v>
      </c>
      <c r="AE89">
        <f t="shared" si="10"/>
        <v>3.503942346503635E-2</v>
      </c>
    </row>
    <row r="90" spans="6:31" x14ac:dyDescent="0.3">
      <c r="F90">
        <v>0.57999999999999996</v>
      </c>
      <c r="G90">
        <f t="shared" si="11"/>
        <v>9.0979285601145765E-2</v>
      </c>
      <c r="H90">
        <f t="shared" si="12"/>
        <v>0.46303756430496534</v>
      </c>
      <c r="I90">
        <f t="shared" si="0"/>
        <v>-9.0979285601145765</v>
      </c>
      <c r="J90">
        <f t="shared" si="13"/>
        <v>-1</v>
      </c>
      <c r="K90">
        <f t="shared" si="1"/>
        <v>0.10720189297873746</v>
      </c>
      <c r="L90">
        <f t="shared" si="2"/>
        <v>0.41386152042474245</v>
      </c>
      <c r="M90">
        <f t="shared" si="3"/>
        <v>0.52106341340347995</v>
      </c>
      <c r="O90">
        <v>0.57999999999999996</v>
      </c>
      <c r="P90">
        <f t="shared" si="14"/>
        <v>5.5406212767155433E-2</v>
      </c>
      <c r="Q90">
        <f t="shared" si="15"/>
        <v>0.30821532442968291</v>
      </c>
      <c r="R90">
        <f t="shared" si="4"/>
        <v>-6.520621276715544</v>
      </c>
      <c r="S90">
        <f t="shared" si="16"/>
        <v>-1</v>
      </c>
      <c r="T90">
        <f t="shared" si="5"/>
        <v>4.7498343106647349E-2</v>
      </c>
      <c r="U90">
        <f t="shared" si="6"/>
        <v>0.15349242065996488</v>
      </c>
      <c r="V90">
        <f t="shared" si="7"/>
        <v>0.20099076376661223</v>
      </c>
      <c r="X90">
        <v>0.57999999999999996</v>
      </c>
      <c r="Y90">
        <f>Y89+Z90*(X90-X89)</f>
        <v>1.983313993316509E-2</v>
      </c>
      <c r="Z90">
        <f>Z89+AA89*(X90-X89)</f>
        <v>0.15339308455440037</v>
      </c>
      <c r="AA90">
        <f>IF(Z90=0,-$C$33*Y90,-$C$33*Y90 + AB90*$C$38*$C$31*$C$32)</f>
        <v>-3.9433139933165089</v>
      </c>
      <c r="AB90">
        <f>IF(Z90&gt;0, -1,1)</f>
        <v>-1</v>
      </c>
      <c r="AC90">
        <f t="shared" si="8"/>
        <v>1.1764719194556711E-2</v>
      </c>
      <c r="AD90">
        <f t="shared" si="9"/>
        <v>1.9667671980425388E-2</v>
      </c>
      <c r="AE90">
        <f t="shared" si="10"/>
        <v>3.1432391174982102E-2</v>
      </c>
    </row>
    <row r="91" spans="6:31" x14ac:dyDescent="0.3">
      <c r="F91">
        <v>0.59</v>
      </c>
      <c r="G91">
        <f t="shared" si="11"/>
        <v>9.4699868388183964E-2</v>
      </c>
      <c r="H91">
        <f t="shared" si="12"/>
        <v>0.37205827870381947</v>
      </c>
      <c r="I91">
        <f t="shared" si="0"/>
        <v>-9.4699868388183965</v>
      </c>
      <c r="J91">
        <f t="shared" si="13"/>
        <v>-1</v>
      </c>
      <c r="K91">
        <f t="shared" si="1"/>
        <v>6.9213681376024502E-2</v>
      </c>
      <c r="L91">
        <f t="shared" si="2"/>
        <v>0.4484032536369682</v>
      </c>
      <c r="M91">
        <f t="shared" si="3"/>
        <v>0.51761693501299266</v>
      </c>
      <c r="O91">
        <v>0.59</v>
      </c>
      <c r="P91">
        <f t="shared" si="14"/>
        <v>5.7836303883780707E-2</v>
      </c>
      <c r="Q91">
        <f t="shared" si="15"/>
        <v>0.24300911166252742</v>
      </c>
      <c r="R91">
        <f t="shared" si="4"/>
        <v>-6.7636303883780711</v>
      </c>
      <c r="S91">
        <f t="shared" si="16"/>
        <v>-1</v>
      </c>
      <c r="T91">
        <f t="shared" si="5"/>
        <v>2.9526714175505359E-2</v>
      </c>
      <c r="U91">
        <f t="shared" si="6"/>
        <v>0.16725190234685136</v>
      </c>
      <c r="V91">
        <f t="shared" si="7"/>
        <v>0.19677861652235673</v>
      </c>
      <c r="X91">
        <v>0.59</v>
      </c>
      <c r="Y91">
        <f>Y90+Z91*(X91-X90)</f>
        <v>2.0972739379377443E-2</v>
      </c>
      <c r="Z91">
        <f>Z90+AA90*(X91-X90)</f>
        <v>0.11395994462123525</v>
      </c>
      <c r="AA91">
        <f>IF(Z91=0,-$C$33*Y91,-$C$33*Y91 + AB91*$C$38*$C$31*$C$32)</f>
        <v>-4.0572739379377447</v>
      </c>
      <c r="AB91">
        <f>IF(Z91&gt;0, -1,1)</f>
        <v>-1</v>
      </c>
      <c r="AC91">
        <f t="shared" si="8"/>
        <v>6.4934344890375025E-3</v>
      </c>
      <c r="AD91">
        <f t="shared" si="9"/>
        <v>2.1992789853764468E-2</v>
      </c>
      <c r="AE91">
        <f t="shared" si="10"/>
        <v>2.8486224342801972E-2</v>
      </c>
    </row>
    <row r="92" spans="6:31" x14ac:dyDescent="0.3">
      <c r="F92">
        <v>0.6</v>
      </c>
      <c r="G92">
        <f t="shared" si="11"/>
        <v>9.7473452491340318E-2</v>
      </c>
      <c r="H92">
        <f t="shared" si="12"/>
        <v>0.27735841031563541</v>
      </c>
      <c r="I92">
        <f t="shared" si="0"/>
        <v>-9.7473452491340318</v>
      </c>
      <c r="J92">
        <f t="shared" si="13"/>
        <v>-1</v>
      </c>
      <c r="K92">
        <f t="shared" si="1"/>
        <v>3.8463843886408187E-2</v>
      </c>
      <c r="L92">
        <f t="shared" si="2"/>
        <v>0.4750536970290789</v>
      </c>
      <c r="M92">
        <f t="shared" si="3"/>
        <v>0.51351754091548707</v>
      </c>
      <c r="O92">
        <v>0.6</v>
      </c>
      <c r="P92">
        <f t="shared" si="14"/>
        <v>5.9590031961568174E-2</v>
      </c>
      <c r="Q92">
        <f t="shared" si="15"/>
        <v>0.17537280777874664</v>
      </c>
      <c r="R92">
        <f t="shared" si="4"/>
        <v>-6.9390031961568175</v>
      </c>
      <c r="S92">
        <f t="shared" si="16"/>
        <v>-1</v>
      </c>
      <c r="T92">
        <f t="shared" si="5"/>
        <v>1.537781085410061E-2</v>
      </c>
      <c r="U92">
        <f t="shared" si="6"/>
        <v>0.17754859545903581</v>
      </c>
      <c r="V92">
        <f t="shared" si="7"/>
        <v>0.19292640631313643</v>
      </c>
      <c r="X92">
        <v>0.6</v>
      </c>
      <c r="Y92">
        <f>Y91+Z92*(X92-X91)</f>
        <v>2.1706611431796023E-2</v>
      </c>
      <c r="Z92">
        <f>Z91+AA91*(X92-X91)</f>
        <v>7.3387205241857767E-2</v>
      </c>
      <c r="AA92">
        <f>IF(Z92=0,-$C$33*Y92,-$C$33*Y92 + AB92*$C$38*$C$31*$C$32)</f>
        <v>-4.1306611431796023</v>
      </c>
      <c r="AB92">
        <f>IF(Z92&gt;0, -1,1)</f>
        <v>-1</v>
      </c>
      <c r="AC92">
        <f t="shared" si="8"/>
        <v>2.6928409466052783E-3</v>
      </c>
      <c r="AD92">
        <f t="shared" si="9"/>
        <v>2.3558848992548891E-2</v>
      </c>
      <c r="AE92">
        <f t="shared" si="10"/>
        <v>2.6251689939154169E-2</v>
      </c>
    </row>
    <row r="93" spans="6:31" x14ac:dyDescent="0.3">
      <c r="F93">
        <v>0.61</v>
      </c>
      <c r="G93">
        <f t="shared" si="11"/>
        <v>9.9272302069583263E-2</v>
      </c>
      <c r="H93">
        <f t="shared" si="12"/>
        <v>0.17988495782429501</v>
      </c>
      <c r="I93">
        <f t="shared" si="0"/>
        <v>-9.9272302069583258</v>
      </c>
      <c r="J93">
        <f t="shared" si="13"/>
        <v>-1</v>
      </c>
      <c r="K93">
        <f t="shared" si="1"/>
        <v>1.6179299025724195E-2</v>
      </c>
      <c r="L93">
        <f t="shared" si="2"/>
        <v>0.49274949790972927</v>
      </c>
      <c r="M93">
        <f t="shared" si="3"/>
        <v>0.50892879693545345</v>
      </c>
      <c r="O93">
        <v>0.61</v>
      </c>
      <c r="P93">
        <f t="shared" si="14"/>
        <v>6.0649859719739962E-2</v>
      </c>
      <c r="Q93">
        <f t="shared" si="15"/>
        <v>0.10598277581717841</v>
      </c>
      <c r="R93">
        <f t="shared" si="4"/>
        <v>-7.0449859719739969</v>
      </c>
      <c r="S93">
        <f t="shared" si="16"/>
        <v>-1</v>
      </c>
      <c r="T93">
        <f t="shared" si="5"/>
        <v>5.6161743849571484E-3</v>
      </c>
      <c r="U93">
        <f t="shared" si="6"/>
        <v>0.1839202742012068</v>
      </c>
      <c r="V93">
        <f t="shared" si="7"/>
        <v>0.18953644858616395</v>
      </c>
      <c r="X93">
        <v>0.61</v>
      </c>
      <c r="Y93">
        <f>Y92+Z93*(X93-X92)</f>
        <v>2.2027417369896642E-2</v>
      </c>
      <c r="Z93">
        <f>Z92+AA92*(X93-X92)</f>
        <v>3.208059381006171E-2</v>
      </c>
      <c r="AA93">
        <f>IF(Z93=0,-$C$33*Y93,-$C$33*Y93 + AB93*$C$38*$C$31*$C$32)</f>
        <v>-4.1627417369896644</v>
      </c>
      <c r="AB93">
        <f>IF(Z93&gt;0, -1,1)</f>
        <v>-1</v>
      </c>
      <c r="AC93">
        <f t="shared" si="8"/>
        <v>5.1458224960308481E-4</v>
      </c>
      <c r="AD93">
        <f t="shared" si="9"/>
        <v>2.4260355799381215E-2</v>
      </c>
      <c r="AE93">
        <f t="shared" si="10"/>
        <v>2.4774938048984299E-2</v>
      </c>
    </row>
    <row r="94" spans="6:31" x14ac:dyDescent="0.3">
      <c r="F94">
        <v>0.62</v>
      </c>
      <c r="G94">
        <f t="shared" si="11"/>
        <v>0.10007842862713039</v>
      </c>
      <c r="H94">
        <f t="shared" si="12"/>
        <v>8.061265575471166E-2</v>
      </c>
      <c r="I94">
        <f t="shared" si="0"/>
        <v>-10.007842862713039</v>
      </c>
      <c r="J94">
        <f t="shared" si="13"/>
        <v>-1</v>
      </c>
      <c r="K94">
        <f t="shared" si="1"/>
        <v>3.2492001339138234E-3</v>
      </c>
      <c r="L94">
        <f t="shared" si="2"/>
        <v>0.50078459382378149</v>
      </c>
      <c r="M94">
        <f t="shared" si="3"/>
        <v>0.50403379395769532</v>
      </c>
      <c r="O94">
        <v>0.62</v>
      </c>
      <c r="P94">
        <f t="shared" si="14"/>
        <v>6.1005188880714344E-2</v>
      </c>
      <c r="Q94">
        <f t="shared" si="15"/>
        <v>3.5532916097438375E-2</v>
      </c>
      <c r="R94">
        <f t="shared" si="4"/>
        <v>-7.0805188880714347</v>
      </c>
      <c r="S94">
        <f t="shared" si="16"/>
        <v>-1</v>
      </c>
      <c r="T94">
        <f t="shared" si="5"/>
        <v>6.3129406319379754E-4</v>
      </c>
      <c r="U94">
        <f t="shared" si="6"/>
        <v>0.18608165351858164</v>
      </c>
      <c r="V94">
        <f t="shared" si="7"/>
        <v>0.18671294758177542</v>
      </c>
      <c r="X94">
        <v>0.62</v>
      </c>
      <c r="Y94">
        <f>Y93+Z94*(X94-X93)</f>
        <v>2.193194913429829E-2</v>
      </c>
      <c r="Z94">
        <f>Z93+AA93*(X94-X93)</f>
        <v>-9.5468235598349729E-3</v>
      </c>
      <c r="AA94">
        <f>IF(Z94=0,-$C$33*Y94,-$C$33*Y94 + AB94*$C$38*$C$31*$C$32)</f>
        <v>-0.23319491342982901</v>
      </c>
      <c r="AB94">
        <f>IF(Z94&gt;0, -1,1)</f>
        <v>1</v>
      </c>
      <c r="AC94">
        <f t="shared" si="8"/>
        <v>4.557092004131005E-5</v>
      </c>
      <c r="AD94">
        <f t="shared" si="9"/>
        <v>2.4050519641472378E-2</v>
      </c>
      <c r="AE94">
        <f t="shared" si="10"/>
        <v>2.4096090561513687E-2</v>
      </c>
    </row>
    <row r="95" spans="6:31" x14ac:dyDescent="0.3">
      <c r="F95">
        <v>0.63</v>
      </c>
      <c r="G95">
        <f t="shared" si="11"/>
        <v>9.9883770898406193E-2</v>
      </c>
      <c r="H95">
        <f t="shared" si="12"/>
        <v>-1.9465772872418824E-2</v>
      </c>
      <c r="I95">
        <f t="shared" si="0"/>
        <v>-9.9883770898406201</v>
      </c>
      <c r="J95">
        <f t="shared" si="13"/>
        <v>1</v>
      </c>
      <c r="K95">
        <f t="shared" si="1"/>
        <v>1.8945815676029831E-4</v>
      </c>
      <c r="L95">
        <f t="shared" si="2"/>
        <v>0.49883838444426476</v>
      </c>
      <c r="M95">
        <f t="shared" si="3"/>
        <v>0.49902784260102506</v>
      </c>
      <c r="O95">
        <v>0.63</v>
      </c>
      <c r="P95">
        <f t="shared" si="14"/>
        <v>6.0652466152881584E-2</v>
      </c>
      <c r="Q95">
        <f t="shared" si="15"/>
        <v>-3.5272272783276035E-2</v>
      </c>
      <c r="R95">
        <f t="shared" si="4"/>
        <v>-5.0852466152881579</v>
      </c>
      <c r="S95">
        <f t="shared" si="16"/>
        <v>1</v>
      </c>
      <c r="T95">
        <f t="shared" si="5"/>
        <v>6.220666136489176E-4</v>
      </c>
      <c r="U95">
        <f t="shared" si="6"/>
        <v>0.18393608252132229</v>
      </c>
      <c r="V95">
        <f t="shared" si="7"/>
        <v>0.18455814913497121</v>
      </c>
      <c r="X95">
        <v>0.63</v>
      </c>
      <c r="Y95">
        <f>Y94+Z95*(X95-X94)</f>
        <v>2.1813161407356958E-2</v>
      </c>
      <c r="Z95">
        <f>Z94+AA94*(X95-X94)</f>
        <v>-1.1878772694133266E-2</v>
      </c>
      <c r="AA95">
        <f>IF(Z95=0,-$C$33*Y95,-$C$33*Y95 + AB95*$C$38*$C$31*$C$32)</f>
        <v>-0.22131614073569561</v>
      </c>
      <c r="AB95">
        <f>IF(Z95&gt;0, -1,1)</f>
        <v>1</v>
      </c>
      <c r="AC95">
        <f t="shared" si="8"/>
        <v>7.055262035944304E-5</v>
      </c>
      <c r="AD95">
        <f t="shared" si="9"/>
        <v>2.3790700529170351E-2</v>
      </c>
      <c r="AE95">
        <f t="shared" si="10"/>
        <v>2.3861253149529794E-2</v>
      </c>
    </row>
    <row r="96" spans="6:31" x14ac:dyDescent="0.3">
      <c r="F96">
        <v>0.64</v>
      </c>
      <c r="G96">
        <f t="shared" si="11"/>
        <v>9.8690275460697946E-2</v>
      </c>
      <c r="H96">
        <f t="shared" si="12"/>
        <v>-0.11934954377082511</v>
      </c>
      <c r="I96">
        <f t="shared" si="0"/>
        <v>-9.8690275460697947</v>
      </c>
      <c r="J96">
        <f t="shared" si="13"/>
        <v>1</v>
      </c>
      <c r="K96">
        <f t="shared" si="1"/>
        <v>7.1221567991520502E-3</v>
      </c>
      <c r="L96">
        <f t="shared" si="2"/>
        <v>0.48698852352542199</v>
      </c>
      <c r="M96">
        <f t="shared" si="3"/>
        <v>0.49411068032457406</v>
      </c>
      <c r="O96">
        <v>0.64</v>
      </c>
      <c r="P96">
        <f t="shared" si="14"/>
        <v>5.9791218763520004E-2</v>
      </c>
      <c r="Q96">
        <f t="shared" si="15"/>
        <v>-8.6124738936157658E-2</v>
      </c>
      <c r="R96">
        <f t="shared" si="4"/>
        <v>-4.9991218763519996</v>
      </c>
      <c r="S96">
        <f t="shared" si="16"/>
        <v>1</v>
      </c>
      <c r="T96">
        <f t="shared" si="5"/>
        <v>3.7087353284106553E-3</v>
      </c>
      <c r="U96">
        <f t="shared" si="6"/>
        <v>0.17874949206135535</v>
      </c>
      <c r="V96">
        <f t="shared" si="7"/>
        <v>0.182458227389766</v>
      </c>
      <c r="X96">
        <v>0.64</v>
      </c>
      <c r="Y96">
        <f>Y95+Z96*(X96-X95)</f>
        <v>2.1672242066342055E-2</v>
      </c>
      <c r="Z96">
        <f>Z95+AA95*(X96-X95)</f>
        <v>-1.4091934101490223E-2</v>
      </c>
      <c r="AA96">
        <f>IF(Z96=0,-$C$33*Y96,-$C$33*Y96 + AB96*$C$38*$C$31*$C$32)</f>
        <v>-0.20722420663420515</v>
      </c>
      <c r="AB96">
        <f>IF(Z96&gt;0, -1,1)</f>
        <v>1</v>
      </c>
      <c r="AC96">
        <f t="shared" si="8"/>
        <v>9.9291303360371527E-5</v>
      </c>
      <c r="AD96">
        <f t="shared" si="9"/>
        <v>2.3484303809106308E-2</v>
      </c>
      <c r="AE96">
        <f t="shared" si="10"/>
        <v>2.3583595112466681E-2</v>
      </c>
    </row>
    <row r="97" spans="6:31" x14ac:dyDescent="0.3">
      <c r="F97">
        <v>0.65</v>
      </c>
      <c r="G97">
        <f t="shared" si="11"/>
        <v>9.6509877268382713E-2</v>
      </c>
      <c r="H97">
        <f t="shared" si="12"/>
        <v>-0.21803981923152316</v>
      </c>
      <c r="I97">
        <f t="shared" ref="I97:I160" si="17">-$C$33*G97 + J97*$C$36*$C$31*$C$32</f>
        <v>-9.650987726838272</v>
      </c>
      <c r="J97">
        <f t="shared" si="13"/>
        <v>1</v>
      </c>
      <c r="K97">
        <f t="shared" ref="K97:K160" si="18">$C$31*H97^2*(1/2)</f>
        <v>2.3770681385257647E-2</v>
      </c>
      <c r="L97">
        <f t="shared" ref="L97:L160" si="19">G97^2*$C$33*(1/2)</f>
        <v>0.46570782051791476</v>
      </c>
      <c r="M97">
        <f t="shared" ref="M97:M160" si="20">K97+L97</f>
        <v>0.48947850190317244</v>
      </c>
      <c r="O97">
        <v>0.65</v>
      </c>
      <c r="P97">
        <f t="shared" si="14"/>
        <v>5.8430059186523227E-2</v>
      </c>
      <c r="Q97">
        <f t="shared" si="15"/>
        <v>-0.13611595769967771</v>
      </c>
      <c r="R97">
        <f t="shared" ref="R97:R160" si="21">IF(Q97=0,-$C$33*P97,-$C$33*P97+S97*$C$37*$C$31*$C$32)</f>
        <v>-4.8630059186523225</v>
      </c>
      <c r="S97">
        <f t="shared" si="16"/>
        <v>1</v>
      </c>
      <c r="T97">
        <f t="shared" ref="T97:T160" si="22">Q97^2*$C$31*(1/2)</f>
        <v>9.263776970250227E-3</v>
      </c>
      <c r="U97">
        <f t="shared" ref="U97:U160" si="23">P97^2*$C$33*(1/2)</f>
        <v>0.17070359082703035</v>
      </c>
      <c r="V97">
        <f t="shared" ref="V97:V160" si="24">T97+U97</f>
        <v>0.17996736779728056</v>
      </c>
      <c r="X97">
        <v>0.65</v>
      </c>
      <c r="Y97">
        <f>Y96+Z97*(X97-X96)</f>
        <v>2.1510600304663733E-2</v>
      </c>
      <c r="Z97">
        <f>Z96+AA96*(X97-X96)</f>
        <v>-1.6164176167832278E-2</v>
      </c>
      <c r="AA97">
        <f>IF(Z97=0,-$C$33*Y97,-$C$33*Y97 + AB97*$C$38*$C$31*$C$32)</f>
        <v>-0.19106003046637299</v>
      </c>
      <c r="AB97">
        <f>IF(Z97&gt;0, -1,1)</f>
        <v>1</v>
      </c>
      <c r="AC97">
        <f t="shared" ref="AC97:AC160" si="25">Z97^2*$C$31*(1/2)</f>
        <v>1.3064029559235849E-4</v>
      </c>
      <c r="AD97">
        <f t="shared" ref="AD97:AD160" si="26">Y97^2*$C$33*(1/2)</f>
        <v>2.3135296273349974E-2</v>
      </c>
      <c r="AE97">
        <f t="shared" ref="AE97:AE160" si="27">AC97+AD97</f>
        <v>2.3265936568942332E-2</v>
      </c>
    </row>
    <row r="98" spans="6:31" x14ac:dyDescent="0.3">
      <c r="F98">
        <v>0.66</v>
      </c>
      <c r="G98">
        <f t="shared" ref="G98:G161" si="28">G97+H98*(F98-F97)</f>
        <v>9.3364380303383648E-2</v>
      </c>
      <c r="H98">
        <f t="shared" ref="H98:H161" si="29">H97+I97*(F98-F97)</f>
        <v>-0.31454969649990594</v>
      </c>
      <c r="I98">
        <f t="shared" si="17"/>
        <v>-9.3364380303383641</v>
      </c>
      <c r="J98">
        <f t="shared" ref="J98:J161" si="30">IF(H98&gt;0, -1,1)</f>
        <v>1</v>
      </c>
      <c r="K98">
        <f t="shared" si="18"/>
        <v>4.9470755784091471E-2</v>
      </c>
      <c r="L98">
        <f t="shared" si="19"/>
        <v>0.43584537547174268</v>
      </c>
      <c r="M98">
        <f t="shared" si="20"/>
        <v>0.48531613125583417</v>
      </c>
      <c r="O98">
        <v>0.66</v>
      </c>
      <c r="P98">
        <f t="shared" ref="P98:P161" si="31">P97+Q98*(O98-O97)</f>
        <v>5.6582599017661217E-2</v>
      </c>
      <c r="Q98">
        <f t="shared" ref="Q98:Q161" si="32">Q97+R97*(O98-O97)</f>
        <v>-0.18474601688620099</v>
      </c>
      <c r="R98">
        <f t="shared" si="21"/>
        <v>-4.6782599017661211</v>
      </c>
      <c r="S98">
        <f t="shared" ref="S98:S161" si="33">IF(Q98&gt;0, -1,1)</f>
        <v>1</v>
      </c>
      <c r="T98">
        <f t="shared" si="22"/>
        <v>1.7065545377658229E-2</v>
      </c>
      <c r="U98">
        <f t="shared" si="23"/>
        <v>0.16007952557967181</v>
      </c>
      <c r="V98">
        <f t="shared" si="24"/>
        <v>0.17714507095733004</v>
      </c>
      <c r="X98">
        <v>0.66</v>
      </c>
      <c r="Y98">
        <f>Y97+Z98*(X98-X97)</f>
        <v>2.1329852539938774E-2</v>
      </c>
      <c r="Z98">
        <f>Z97+AA97*(X98-X97)</f>
        <v>-1.8074776472496008E-2</v>
      </c>
      <c r="AA98">
        <f>IF(Z98=0,-$C$33*Y98,-$C$33*Y98 + AB98*$C$38*$C$31*$C$32)</f>
        <v>-0.17298525399387743</v>
      </c>
      <c r="AB98">
        <f>IF(Z98&gt;0, -1,1)</f>
        <v>1</v>
      </c>
      <c r="AC98">
        <f t="shared" si="25"/>
        <v>1.6334877226534763E-4</v>
      </c>
      <c r="AD98">
        <f t="shared" si="26"/>
        <v>2.2748130468776627E-2</v>
      </c>
      <c r="AE98">
        <f t="shared" si="27"/>
        <v>2.2911479241041973E-2</v>
      </c>
    </row>
    <row r="99" spans="6:31" x14ac:dyDescent="0.3">
      <c r="F99">
        <v>0.67</v>
      </c>
      <c r="G99">
        <f t="shared" si="28"/>
        <v>8.9285239535350752E-2</v>
      </c>
      <c r="H99">
        <f t="shared" si="29"/>
        <v>-0.40791407680328967</v>
      </c>
      <c r="I99">
        <f t="shared" si="17"/>
        <v>-8.9285239535350751</v>
      </c>
      <c r="J99">
        <f t="shared" si="30"/>
        <v>1</v>
      </c>
      <c r="K99">
        <f t="shared" si="18"/>
        <v>8.3196947027140047E-2</v>
      </c>
      <c r="L99">
        <f t="shared" si="19"/>
        <v>0.39859269994424806</v>
      </c>
      <c r="M99">
        <f t="shared" si="20"/>
        <v>0.4817896469713881</v>
      </c>
      <c r="O99">
        <v>0.67</v>
      </c>
      <c r="P99">
        <f t="shared" si="31"/>
        <v>5.4267312858622595E-2</v>
      </c>
      <c r="Q99">
        <f t="shared" si="32"/>
        <v>-0.23152861590386226</v>
      </c>
      <c r="R99">
        <f t="shared" si="21"/>
        <v>-4.446731285862259</v>
      </c>
      <c r="S99">
        <f t="shared" si="33"/>
        <v>1</v>
      </c>
      <c r="T99">
        <f t="shared" si="22"/>
        <v>2.6802749991179091E-2</v>
      </c>
      <c r="U99">
        <f t="shared" si="23"/>
        <v>0.14724706224478126</v>
      </c>
      <c r="V99">
        <f t="shared" si="24"/>
        <v>0.17404981223596036</v>
      </c>
      <c r="X99">
        <v>0.67</v>
      </c>
      <c r="Y99">
        <f>Y98+Z99*(X99-X98)</f>
        <v>2.1131806249814426E-2</v>
      </c>
      <c r="Z99">
        <f>Z98+AA98*(X99-X98)</f>
        <v>-1.9804629012434783E-2</v>
      </c>
      <c r="AA99">
        <f>IF(Z99=0,-$C$33*Y99,-$C$33*Y99 + AB99*$C$38*$C$31*$C$32)</f>
        <v>-0.15318062498144225</v>
      </c>
      <c r="AB99">
        <f>IF(Z99&gt;0, -1,1)</f>
        <v>1</v>
      </c>
      <c r="AC99">
        <f t="shared" si="25"/>
        <v>1.9611166516008677E-4</v>
      </c>
      <c r="AD99">
        <f t="shared" si="26"/>
        <v>2.2327661768984802E-2</v>
      </c>
      <c r="AE99">
        <f t="shared" si="27"/>
        <v>2.2523773434144887E-2</v>
      </c>
    </row>
    <row r="100" spans="6:31" x14ac:dyDescent="0.3">
      <c r="F100">
        <v>0.68</v>
      </c>
      <c r="G100">
        <f t="shared" si="28"/>
        <v>8.4313246371964343E-2</v>
      </c>
      <c r="H100">
        <f t="shared" si="29"/>
        <v>-0.49719931633864051</v>
      </c>
      <c r="I100">
        <f t="shared" si="17"/>
        <v>-8.4313246371964343</v>
      </c>
      <c r="J100">
        <f t="shared" si="30"/>
        <v>1</v>
      </c>
      <c r="K100">
        <f t="shared" si="18"/>
        <v>0.12360358008380576</v>
      </c>
      <c r="L100">
        <f t="shared" si="19"/>
        <v>0.35543617568897795</v>
      </c>
      <c r="M100">
        <f t="shared" si="20"/>
        <v>0.47903975577278368</v>
      </c>
      <c r="O100">
        <v>0.68</v>
      </c>
      <c r="P100">
        <f t="shared" si="31"/>
        <v>5.1507353570997741E-2</v>
      </c>
      <c r="Q100">
        <f t="shared" si="32"/>
        <v>-0.27599592876248491</v>
      </c>
      <c r="R100">
        <f t="shared" si="21"/>
        <v>-4.1707353570997734</v>
      </c>
      <c r="S100">
        <f t="shared" si="33"/>
        <v>1</v>
      </c>
      <c r="T100">
        <f t="shared" si="22"/>
        <v>3.8086876346733321E-2</v>
      </c>
      <c r="U100">
        <f t="shared" si="23"/>
        <v>0.13265037359438869</v>
      </c>
      <c r="V100">
        <f t="shared" si="24"/>
        <v>0.17073724994112202</v>
      </c>
      <c r="X100">
        <v>0.68</v>
      </c>
      <c r="Y100">
        <f>Y99+Z100*(X100-X99)</f>
        <v>2.0918441897191935E-2</v>
      </c>
      <c r="Z100">
        <f>Z99+AA99*(X100-X99)</f>
        <v>-2.1336435262249206E-2</v>
      </c>
      <c r="AA100">
        <f>IF(Z100=0,-$C$33*Y100,-$C$33*Y100 + AB100*$C$38*$C$31*$C$32)</f>
        <v>-0.13184418971919309</v>
      </c>
      <c r="AB100">
        <f>IF(Z100&gt;0, -1,1)</f>
        <v>1</v>
      </c>
      <c r="AC100">
        <f t="shared" si="25"/>
        <v>2.2762173485007565E-4</v>
      </c>
      <c r="AD100">
        <f t="shared" si="26"/>
        <v>2.1879060570309743E-2</v>
      </c>
      <c r="AE100">
        <f t="shared" si="27"/>
        <v>2.2106682305159817E-2</v>
      </c>
    </row>
    <row r="101" spans="6:31" x14ac:dyDescent="0.3">
      <c r="F101">
        <v>0.69000000000000006</v>
      </c>
      <c r="G101">
        <f t="shared" si="28"/>
        <v>7.8498120744858291E-2</v>
      </c>
      <c r="H101">
        <f t="shared" si="29"/>
        <v>-0.58151256271060492</v>
      </c>
      <c r="I101">
        <f t="shared" si="17"/>
        <v>-7.8498120744858291</v>
      </c>
      <c r="J101">
        <f t="shared" si="30"/>
        <v>1</v>
      </c>
      <c r="K101">
        <f t="shared" si="18"/>
        <v>0.16907843029512762</v>
      </c>
      <c r="L101">
        <f t="shared" si="19"/>
        <v>0.30809774802371759</v>
      </c>
      <c r="M101">
        <f t="shared" si="20"/>
        <v>0.47717617831884518</v>
      </c>
      <c r="O101">
        <v>0.69000000000000006</v>
      </c>
      <c r="P101">
        <f t="shared" si="31"/>
        <v>4.8330320747662914E-2</v>
      </c>
      <c r="Q101">
        <f t="shared" si="32"/>
        <v>-0.31770328233348266</v>
      </c>
      <c r="R101">
        <f t="shared" si="21"/>
        <v>-3.8530320747662912</v>
      </c>
      <c r="S101">
        <f t="shared" si="33"/>
        <v>1</v>
      </c>
      <c r="T101">
        <f t="shared" si="22"/>
        <v>5.04676878027343E-2</v>
      </c>
      <c r="U101">
        <f t="shared" si="23"/>
        <v>0.11679099517859881</v>
      </c>
      <c r="V101">
        <f t="shared" si="24"/>
        <v>0.16725868298133312</v>
      </c>
      <c r="X101">
        <v>0.69000000000000006</v>
      </c>
      <c r="Y101">
        <f>Y100+Z101*(X101-X100)</f>
        <v>2.0691893125597525E-2</v>
      </c>
      <c r="Z101">
        <f>Z100+AA100*(X101-X100)</f>
        <v>-2.2654877159441138E-2</v>
      </c>
      <c r="AA101">
        <f>IF(Z101=0,-$C$33*Y101,-$C$33*Y101 + AB101*$C$38*$C$31*$C$32)</f>
        <v>-0.10918931255975228</v>
      </c>
      <c r="AB101">
        <f>IF(Z101&gt;0, -1,1)</f>
        <v>1</v>
      </c>
      <c r="AC101">
        <f t="shared" si="25"/>
        <v>2.5662172955468387E-4</v>
      </c>
      <c r="AD101">
        <f t="shared" si="26"/>
        <v>2.1407722056057506E-2</v>
      </c>
      <c r="AE101">
        <f t="shared" si="27"/>
        <v>2.1664343785612189E-2</v>
      </c>
    </row>
    <row r="102" spans="6:31" x14ac:dyDescent="0.3">
      <c r="F102">
        <v>0.70000000000000007</v>
      </c>
      <c r="G102">
        <f t="shared" si="28"/>
        <v>7.1898013910303649E-2</v>
      </c>
      <c r="H102">
        <f t="shared" si="29"/>
        <v>-0.66001068345546332</v>
      </c>
      <c r="I102">
        <f t="shared" si="17"/>
        <v>-7.1898013910303646</v>
      </c>
      <c r="J102">
        <f t="shared" si="30"/>
        <v>1</v>
      </c>
      <c r="K102">
        <f t="shared" si="18"/>
        <v>0.2178070511376739</v>
      </c>
      <c r="L102">
        <f t="shared" si="19"/>
        <v>0.25846622021231086</v>
      </c>
      <c r="M102">
        <f t="shared" si="20"/>
        <v>0.47627327134998476</v>
      </c>
      <c r="O102">
        <v>0.70000000000000007</v>
      </c>
      <c r="P102">
        <f t="shared" si="31"/>
        <v>4.4767984716851457E-2</v>
      </c>
      <c r="Q102">
        <f t="shared" si="32"/>
        <v>-0.3562336030811456</v>
      </c>
      <c r="R102">
        <f t="shared" si="21"/>
        <v>-3.4967984716851457</v>
      </c>
      <c r="S102">
        <f t="shared" si="33"/>
        <v>1</v>
      </c>
      <c r="T102">
        <f t="shared" si="22"/>
        <v>6.3451189982087597E-2</v>
      </c>
      <c r="U102">
        <f t="shared" si="23"/>
        <v>0.10020862278041229</v>
      </c>
      <c r="V102">
        <f t="shared" si="24"/>
        <v>0.16365981276249988</v>
      </c>
      <c r="X102">
        <v>0.70000000000000007</v>
      </c>
      <c r="Y102">
        <f>Y101+Z102*(X102-X101)</f>
        <v>2.0454425422747138E-2</v>
      </c>
      <c r="Z102">
        <f>Z101+AA101*(X102-X101)</f>
        <v>-2.374677028503866E-2</v>
      </c>
      <c r="AA102">
        <f>IF(Z102=0,-$C$33*Y102,-$C$33*Y102 + AB102*$C$38*$C$31*$C$32)</f>
        <v>-8.5442542274713373E-2</v>
      </c>
      <c r="AB102">
        <f>IF(Z102&gt;0, -1,1)</f>
        <v>1</v>
      </c>
      <c r="AC102">
        <f t="shared" si="25"/>
        <v>2.8195454948519753E-4</v>
      </c>
      <c r="AD102">
        <f t="shared" si="26"/>
        <v>2.0919175968736221E-2</v>
      </c>
      <c r="AE102">
        <f t="shared" si="27"/>
        <v>2.1201130518221419E-2</v>
      </c>
    </row>
    <row r="103" spans="6:31" x14ac:dyDescent="0.3">
      <c r="F103">
        <v>0.71</v>
      </c>
      <c r="G103">
        <f t="shared" si="28"/>
        <v>6.4578926936646061E-2</v>
      </c>
      <c r="H103">
        <f t="shared" si="29"/>
        <v>-0.73190869736576625</v>
      </c>
      <c r="I103">
        <f t="shared" si="17"/>
        <v>-6.4578926936646059</v>
      </c>
      <c r="J103">
        <f t="shared" si="30"/>
        <v>1</v>
      </c>
      <c r="K103">
        <f t="shared" si="18"/>
        <v>0.26784517063982638</v>
      </c>
      <c r="L103">
        <f t="shared" si="19"/>
        <v>0.20852189021443351</v>
      </c>
      <c r="M103">
        <f t="shared" si="20"/>
        <v>0.47636706085425989</v>
      </c>
      <c r="O103">
        <v>0.71</v>
      </c>
      <c r="P103">
        <f t="shared" si="31"/>
        <v>4.0855968838871527E-2</v>
      </c>
      <c r="Q103">
        <f t="shared" si="32"/>
        <v>-0.39120158779799669</v>
      </c>
      <c r="R103">
        <f t="shared" si="21"/>
        <v>-3.1055968838871526</v>
      </c>
      <c r="S103">
        <f t="shared" si="33"/>
        <v>1</v>
      </c>
      <c r="T103">
        <f t="shared" si="22"/>
        <v>7.6519341147836858E-2</v>
      </c>
      <c r="U103">
        <f t="shared" si="23"/>
        <v>8.3460509488142057E-2</v>
      </c>
      <c r="V103">
        <f t="shared" si="24"/>
        <v>0.15997985063597892</v>
      </c>
      <c r="X103">
        <v>0.71</v>
      </c>
      <c r="Y103">
        <f>Y102+Z103*(X103-X102)</f>
        <v>2.0208413465669282E-2</v>
      </c>
      <c r="Z103">
        <f>Z102+AA102*(X103-X102)</f>
        <v>-2.4601195707785784E-2</v>
      </c>
      <c r="AA103">
        <f>IF(Z103=0,-$C$33*Y103,-$C$33*Y103 + AB103*$C$38*$C$31*$C$32)</f>
        <v>-6.0841346566928189E-2</v>
      </c>
      <c r="AB103">
        <f>IF(Z103&gt;0, -1,1)</f>
        <v>1</v>
      </c>
      <c r="AC103">
        <f t="shared" si="25"/>
        <v>3.0260941512638885E-4</v>
      </c>
      <c r="AD103">
        <f t="shared" si="26"/>
        <v>2.0418998739972178E-2</v>
      </c>
      <c r="AE103">
        <f t="shared" si="27"/>
        <v>2.0721608155098568E-2</v>
      </c>
    </row>
    <row r="104" spans="6:31" x14ac:dyDescent="0.3">
      <c r="F104">
        <v>0.72</v>
      </c>
      <c r="G104">
        <f t="shared" si="28"/>
        <v>5.661405069362193E-2</v>
      </c>
      <c r="H104">
        <f t="shared" si="29"/>
        <v>-0.79648762430241238</v>
      </c>
      <c r="I104">
        <f t="shared" si="17"/>
        <v>-5.6614050693621927</v>
      </c>
      <c r="J104">
        <f t="shared" si="30"/>
        <v>1</v>
      </c>
      <c r="K104">
        <f t="shared" si="18"/>
        <v>0.3171962678334504</v>
      </c>
      <c r="L104">
        <f t="shared" si="19"/>
        <v>0.16025753679699969</v>
      </c>
      <c r="M104">
        <f t="shared" si="20"/>
        <v>0.47745380463045006</v>
      </c>
      <c r="O104">
        <v>0.72</v>
      </c>
      <c r="P104">
        <f t="shared" si="31"/>
        <v>3.663339327250284E-2</v>
      </c>
      <c r="Q104">
        <f t="shared" si="32"/>
        <v>-0.42225755663686826</v>
      </c>
      <c r="R104">
        <f t="shared" si="21"/>
        <v>-2.6833393272502839</v>
      </c>
      <c r="S104">
        <f t="shared" si="33"/>
        <v>1</v>
      </c>
      <c r="T104">
        <f t="shared" si="22"/>
        <v>8.9150722068468996E-2</v>
      </c>
      <c r="U104">
        <f t="shared" si="23"/>
        <v>6.7100275132892823E-2</v>
      </c>
      <c r="V104">
        <f t="shared" si="24"/>
        <v>0.15625099720136182</v>
      </c>
      <c r="X104">
        <v>0.72</v>
      </c>
      <c r="Y104">
        <f>Y103+Z104*(X104-X103)</f>
        <v>1.9956317373934732E-2</v>
      </c>
      <c r="Z104">
        <f>Z103+AA103*(X104-X103)</f>
        <v>-2.5209609173455067E-2</v>
      </c>
      <c r="AA104">
        <f>IF(Z104=0,-$C$33*Y104,-$C$33*Y104 + AB104*$C$38*$C$31*$C$32)</f>
        <v>-3.5631737393472918E-2</v>
      </c>
      <c r="AB104">
        <f>IF(Z104&gt;0, -1,1)</f>
        <v>1</v>
      </c>
      <c r="AC104">
        <f t="shared" si="25"/>
        <v>3.1776219733917492E-4</v>
      </c>
      <c r="AD104">
        <f t="shared" si="26"/>
        <v>1.9912730156460463E-2</v>
      </c>
      <c r="AE104">
        <f t="shared" si="27"/>
        <v>2.0230492353799638E-2</v>
      </c>
    </row>
    <row r="105" spans="6:31" x14ac:dyDescent="0.3">
      <c r="F105">
        <v>0.73</v>
      </c>
      <c r="G105">
        <f t="shared" si="28"/>
        <v>4.8083033943661577E-2</v>
      </c>
      <c r="H105">
        <f t="shared" si="29"/>
        <v>-0.8531016749960344</v>
      </c>
      <c r="I105">
        <f t="shared" si="17"/>
        <v>-4.8083033943661579</v>
      </c>
      <c r="J105">
        <f t="shared" si="30"/>
        <v>1</v>
      </c>
      <c r="K105">
        <f t="shared" si="18"/>
        <v>0.36389123394051975</v>
      </c>
      <c r="L105">
        <f t="shared" si="19"/>
        <v>0.11559890766136556</v>
      </c>
      <c r="M105">
        <f t="shared" si="20"/>
        <v>0.4794901416018853</v>
      </c>
      <c r="O105">
        <v>0.73</v>
      </c>
      <c r="P105">
        <f t="shared" si="31"/>
        <v>3.2142483773409128E-2</v>
      </c>
      <c r="Q105">
        <f t="shared" si="32"/>
        <v>-0.44909094990937115</v>
      </c>
      <c r="R105">
        <f t="shared" si="21"/>
        <v>-2.2342483773409128</v>
      </c>
      <c r="S105">
        <f t="shared" si="33"/>
        <v>1</v>
      </c>
      <c r="T105">
        <f t="shared" si="22"/>
        <v>0.10084134064525066</v>
      </c>
      <c r="U105">
        <f t="shared" si="23"/>
        <v>5.1656963156193454E-2</v>
      </c>
      <c r="V105">
        <f t="shared" si="24"/>
        <v>0.15249830380144411</v>
      </c>
      <c r="X105">
        <v>0.73</v>
      </c>
      <c r="Y105">
        <f>Y104+Z105*(X105-X104)</f>
        <v>1.9700658108460833E-2</v>
      </c>
      <c r="Z105">
        <f>Z104+AA104*(X105-X104)</f>
        <v>-2.5565926547389796E-2</v>
      </c>
      <c r="AA105">
        <f>IF(Z105=0,-$C$33*Y105,-$C$33*Y105 + AB105*$C$38*$C$31*$C$32)</f>
        <v>-1.0065810846083156E-2</v>
      </c>
      <c r="AB105">
        <f>IF(Z105&gt;0, -1,1)</f>
        <v>1</v>
      </c>
      <c r="AC105">
        <f t="shared" si="25"/>
        <v>3.2680830011326518E-4</v>
      </c>
      <c r="AD105">
        <f t="shared" si="26"/>
        <v>1.9405796495323181E-2</v>
      </c>
      <c r="AE105">
        <f t="shared" si="27"/>
        <v>1.9732604795436447E-2</v>
      </c>
    </row>
    <row r="106" spans="6:31" x14ac:dyDescent="0.3">
      <c r="F106">
        <v>0.74</v>
      </c>
      <c r="G106">
        <f t="shared" si="28"/>
        <v>3.9071186854264611E-2</v>
      </c>
      <c r="H106">
        <f t="shared" si="29"/>
        <v>-0.90118470893969604</v>
      </c>
      <c r="I106">
        <f t="shared" si="17"/>
        <v>-3.907118685426461</v>
      </c>
      <c r="J106">
        <f t="shared" si="30"/>
        <v>1</v>
      </c>
      <c r="K106">
        <f t="shared" si="18"/>
        <v>0.40606693981336234</v>
      </c>
      <c r="L106">
        <f t="shared" si="19"/>
        <v>7.6327882110042988E-2</v>
      </c>
      <c r="M106">
        <f t="shared" si="20"/>
        <v>0.48239482192340533</v>
      </c>
      <c r="O106">
        <v>0.74</v>
      </c>
      <c r="P106">
        <f t="shared" si="31"/>
        <v>2.7428149436581322E-2</v>
      </c>
      <c r="Q106">
        <f t="shared" si="32"/>
        <v>-0.47143343368278029</v>
      </c>
      <c r="R106">
        <f t="shared" si="21"/>
        <v>-1.7628149436581322</v>
      </c>
      <c r="S106">
        <f t="shared" si="33"/>
        <v>1</v>
      </c>
      <c r="T106">
        <f t="shared" si="22"/>
        <v>0.1111247411969682</v>
      </c>
      <c r="U106">
        <f t="shared" si="23"/>
        <v>3.7615169075771816E-2</v>
      </c>
      <c r="V106">
        <f t="shared" si="24"/>
        <v>0.14873991027274003</v>
      </c>
      <c r="X106">
        <v>0.74</v>
      </c>
      <c r="Y106">
        <f>Y105+Z106*(X106-X105)</f>
        <v>1.9443992261902326E-2</v>
      </c>
      <c r="Z106">
        <f>Z105+AA105*(X106-X105)</f>
        <v>-2.5666584655850627E-2</v>
      </c>
      <c r="AA106">
        <f>IF(Z106=0,-$C$33*Y106,-$C$33*Y106 + AB106*$C$38*$C$31*$C$32)</f>
        <v>1.5600773809767654E-2</v>
      </c>
      <c r="AB106">
        <f>IF(Z106&gt;0, -1,1)</f>
        <v>1</v>
      </c>
      <c r="AC106">
        <f t="shared" si="25"/>
        <v>3.2938678394797341E-4</v>
      </c>
      <c r="AD106">
        <f t="shared" si="26"/>
        <v>1.8903441754045878E-2</v>
      </c>
      <c r="AE106">
        <f t="shared" si="27"/>
        <v>1.9232828537993851E-2</v>
      </c>
    </row>
    <row r="107" spans="6:31" x14ac:dyDescent="0.3">
      <c r="F107">
        <v>0.75</v>
      </c>
      <c r="G107">
        <f t="shared" si="28"/>
        <v>2.9668627896324996E-2</v>
      </c>
      <c r="H107">
        <f t="shared" si="29"/>
        <v>-0.94025589579396074</v>
      </c>
      <c r="I107">
        <f t="shared" si="17"/>
        <v>-2.9668627896324997</v>
      </c>
      <c r="J107">
        <f t="shared" si="30"/>
        <v>1</v>
      </c>
      <c r="K107">
        <f t="shared" si="18"/>
        <v>0.4420405747876518</v>
      </c>
      <c r="L107">
        <f t="shared" si="19"/>
        <v>4.4011374062529689E-2</v>
      </c>
      <c r="M107">
        <f t="shared" si="20"/>
        <v>0.48605194885018149</v>
      </c>
      <c r="O107">
        <v>0.75</v>
      </c>
      <c r="P107">
        <f t="shared" si="31"/>
        <v>2.25375336053877E-2</v>
      </c>
      <c r="Q107">
        <f t="shared" si="32"/>
        <v>-0.48906158311936165</v>
      </c>
      <c r="R107">
        <f t="shared" si="21"/>
        <v>-1.2737533605387701</v>
      </c>
      <c r="S107">
        <f t="shared" si="33"/>
        <v>1</v>
      </c>
      <c r="T107">
        <f t="shared" si="22"/>
        <v>0.11959061604160814</v>
      </c>
      <c r="U107">
        <f t="shared" si="23"/>
        <v>2.5397021050698992E-2</v>
      </c>
      <c r="V107">
        <f t="shared" si="24"/>
        <v>0.14498763709230714</v>
      </c>
      <c r="X107">
        <v>0.75</v>
      </c>
      <c r="Y107">
        <f>Y106+Z107*(X107-X106)</f>
        <v>1.9188886492724797E-2</v>
      </c>
      <c r="Z107">
        <f>Z106+AA106*(X107-X106)</f>
        <v>-2.551057691775295E-2</v>
      </c>
      <c r="AA107">
        <f>IF(Z107=0,-$C$33*Y107,-$C$33*Y107 + AB107*$C$38*$C$31*$C$32)</f>
        <v>4.1111350727520479E-2</v>
      </c>
      <c r="AB107">
        <f>IF(Z107&gt;0, -1,1)</f>
        <v>1</v>
      </c>
      <c r="AC107">
        <f t="shared" si="25"/>
        <v>3.253947673382948E-4</v>
      </c>
      <c r="AD107">
        <f t="shared" si="26"/>
        <v>1.8410668241533808E-2</v>
      </c>
      <c r="AE107">
        <f t="shared" si="27"/>
        <v>1.8736063008872102E-2</v>
      </c>
    </row>
    <row r="108" spans="6:31" x14ac:dyDescent="0.3">
      <c r="F108">
        <v>0.76</v>
      </c>
      <c r="G108">
        <f t="shared" si="28"/>
        <v>1.9969382659422129E-2</v>
      </c>
      <c r="H108">
        <f t="shared" si="29"/>
        <v>-0.96992452369028581</v>
      </c>
      <c r="I108">
        <f t="shared" si="17"/>
        <v>-1.9969382659422128</v>
      </c>
      <c r="J108">
        <f t="shared" si="30"/>
        <v>1</v>
      </c>
      <c r="K108">
        <f t="shared" si="18"/>
        <v>0.47037679082791389</v>
      </c>
      <c r="L108">
        <f t="shared" si="19"/>
        <v>1.9938812189921461E-2</v>
      </c>
      <c r="M108">
        <f t="shared" si="20"/>
        <v>0.49031560301783533</v>
      </c>
      <c r="O108">
        <v>0.76</v>
      </c>
      <c r="P108">
        <f t="shared" si="31"/>
        <v>1.7519542438140204E-2</v>
      </c>
      <c r="Q108">
        <f t="shared" si="32"/>
        <v>-0.50179911672474942</v>
      </c>
      <c r="R108">
        <f t="shared" si="21"/>
        <v>-0.77195424381402022</v>
      </c>
      <c r="S108">
        <f t="shared" si="33"/>
        <v>1</v>
      </c>
      <c r="T108">
        <f t="shared" si="22"/>
        <v>0.12590117677286936</v>
      </c>
      <c r="U108">
        <f t="shared" si="23"/>
        <v>1.5346718362089781E-2</v>
      </c>
      <c r="V108">
        <f t="shared" si="24"/>
        <v>0.14124789513495914</v>
      </c>
      <c r="X108">
        <v>0.76</v>
      </c>
      <c r="Y108">
        <f>Y107+Z108*(X108-X107)</f>
        <v>1.8937891858620021E-2</v>
      </c>
      <c r="Z108">
        <f>Z107+AA107*(X108-X107)</f>
        <v>-2.5099463410477744E-2</v>
      </c>
      <c r="AA108">
        <f>IF(Z108=0,-$C$33*Y108,-$C$33*Y108 + AB108*$C$38*$C$31*$C$32)</f>
        <v>6.6210814137998009E-2</v>
      </c>
      <c r="AB108">
        <f>IF(Z108&gt;0, -1,1)</f>
        <v>1</v>
      </c>
      <c r="AC108">
        <f t="shared" si="25"/>
        <v>3.1499153174695553E-4</v>
      </c>
      <c r="AD108">
        <f t="shared" si="26"/>
        <v>1.7932187402439324E-2</v>
      </c>
      <c r="AE108">
        <f t="shared" si="27"/>
        <v>1.824717893418628E-2</v>
      </c>
    </row>
    <row r="109" spans="6:31" x14ac:dyDescent="0.3">
      <c r="F109">
        <v>0.77</v>
      </c>
      <c r="G109">
        <f t="shared" si="28"/>
        <v>1.007044359592504E-2</v>
      </c>
      <c r="H109">
        <f t="shared" si="29"/>
        <v>-0.98989390634970797</v>
      </c>
      <c r="I109">
        <f t="shared" si="17"/>
        <v>-1.007044359592504</v>
      </c>
      <c r="J109">
        <f t="shared" si="30"/>
        <v>1</v>
      </c>
      <c r="K109">
        <f t="shared" si="18"/>
        <v>0.48994497291414218</v>
      </c>
      <c r="L109">
        <f t="shared" si="19"/>
        <v>5.070691710935383E-3</v>
      </c>
      <c r="M109">
        <f t="shared" si="20"/>
        <v>0.49501566462507757</v>
      </c>
      <c r="O109">
        <v>0.77</v>
      </c>
      <c r="P109">
        <f t="shared" si="31"/>
        <v>1.2424355846511304E-2</v>
      </c>
      <c r="Q109">
        <f t="shared" si="32"/>
        <v>-0.50951865916288963</v>
      </c>
      <c r="R109">
        <f t="shared" si="21"/>
        <v>-0.26243558465113026</v>
      </c>
      <c r="S109">
        <f t="shared" si="33"/>
        <v>1</v>
      </c>
      <c r="T109">
        <f t="shared" si="22"/>
        <v>0.12980463201757445</v>
      </c>
      <c r="U109">
        <f t="shared" si="23"/>
        <v>7.7182309100369802E-3</v>
      </c>
      <c r="V109">
        <f t="shared" si="24"/>
        <v>0.13752286292761143</v>
      </c>
      <c r="X109">
        <v>0.77</v>
      </c>
      <c r="Y109">
        <f>Y108+Z109*(X109-X108)</f>
        <v>1.8693518305929042E-2</v>
      </c>
      <c r="Z109">
        <f>Z108+AA108*(X109-X108)</f>
        <v>-2.4437355269097762E-2</v>
      </c>
      <c r="AA109">
        <f>IF(Z109=0,-$C$33*Y109,-$C$33*Y109 + AB109*$C$38*$C$31*$C$32)</f>
        <v>9.0648169407095969E-2</v>
      </c>
      <c r="AB109">
        <f>IF(Z109&gt;0, -1,1)</f>
        <v>1</v>
      </c>
      <c r="AC109">
        <f t="shared" si="25"/>
        <v>2.9859216627405006E-4</v>
      </c>
      <c r="AD109">
        <f t="shared" si="26"/>
        <v>1.7472381332705209E-2</v>
      </c>
      <c r="AE109">
        <f t="shared" si="27"/>
        <v>1.777097349897926E-2</v>
      </c>
    </row>
    <row r="110" spans="6:31" x14ac:dyDescent="0.3">
      <c r="F110">
        <v>0.78</v>
      </c>
      <c r="G110">
        <f t="shared" si="28"/>
        <v>7.0800096468702153E-5</v>
      </c>
      <c r="H110">
        <f t="shared" si="29"/>
        <v>-0.99996434994563299</v>
      </c>
      <c r="I110">
        <f t="shared" si="17"/>
        <v>-7.0800096468702153E-3</v>
      </c>
      <c r="J110">
        <f t="shared" si="30"/>
        <v>1</v>
      </c>
      <c r="K110">
        <f t="shared" si="18"/>
        <v>0.49996435058109617</v>
      </c>
      <c r="L110">
        <f t="shared" si="19"/>
        <v>2.5063268299887658E-7</v>
      </c>
      <c r="M110">
        <f t="shared" si="20"/>
        <v>0.49996460121377917</v>
      </c>
      <c r="O110">
        <v>0.78</v>
      </c>
      <c r="P110">
        <f t="shared" si="31"/>
        <v>7.3029256964172893E-3</v>
      </c>
      <c r="Q110">
        <f t="shared" si="32"/>
        <v>-0.51214301500940096</v>
      </c>
      <c r="R110">
        <f t="shared" si="21"/>
        <v>0.24970743035827114</v>
      </c>
      <c r="S110">
        <f t="shared" si="33"/>
        <v>1</v>
      </c>
      <c r="T110">
        <f t="shared" si="22"/>
        <v>0.13114523391145974</v>
      </c>
      <c r="U110">
        <f t="shared" si="23"/>
        <v>2.6666361863695977E-3</v>
      </c>
      <c r="V110">
        <f t="shared" si="24"/>
        <v>0.13381187009782933</v>
      </c>
      <c r="X110">
        <v>0.78</v>
      </c>
      <c r="Y110">
        <f>Y109+Z110*(X110-X109)</f>
        <v>1.8458209570178772E-2</v>
      </c>
      <c r="Z110">
        <f>Z109+AA109*(X110-X109)</f>
        <v>-2.3530873575026801E-2</v>
      </c>
      <c r="AA110">
        <f>IF(Z110=0,-$C$33*Y110,-$C$33*Y110 + AB110*$C$38*$C$31*$C$32)</f>
        <v>0.114179042982123</v>
      </c>
      <c r="AB110">
        <f>IF(Z110&gt;0, -1,1)</f>
        <v>1</v>
      </c>
      <c r="AC110">
        <f t="shared" si="25"/>
        <v>2.7685100560194729E-4</v>
      </c>
      <c r="AD110">
        <f t="shared" si="26"/>
        <v>1.7035275026831963E-2</v>
      </c>
      <c r="AE110">
        <f t="shared" si="27"/>
        <v>1.731212603243391E-2</v>
      </c>
    </row>
    <row r="111" spans="6:31" x14ac:dyDescent="0.3">
      <c r="F111">
        <v>0.79</v>
      </c>
      <c r="G111">
        <f t="shared" si="28"/>
        <v>-9.929551403952323E-3</v>
      </c>
      <c r="H111">
        <f t="shared" si="29"/>
        <v>-1.0000351500421016</v>
      </c>
      <c r="I111">
        <f t="shared" si="17"/>
        <v>0.99295514039523225</v>
      </c>
      <c r="J111">
        <f t="shared" si="30"/>
        <v>1</v>
      </c>
      <c r="K111">
        <f t="shared" si="18"/>
        <v>0.50003515065986437</v>
      </c>
      <c r="L111">
        <f t="shared" si="19"/>
        <v>4.9297995541865772E-3</v>
      </c>
      <c r="M111">
        <f t="shared" si="20"/>
        <v>0.50496495021405097</v>
      </c>
      <c r="O111">
        <v>0.79</v>
      </c>
      <c r="P111">
        <f t="shared" si="31"/>
        <v>2.2064662893591025E-3</v>
      </c>
      <c r="Q111">
        <f t="shared" si="32"/>
        <v>-0.50964594070581826</v>
      </c>
      <c r="R111">
        <f t="shared" si="21"/>
        <v>0.75935337106408984</v>
      </c>
      <c r="S111">
        <f t="shared" si="33"/>
        <v>1</v>
      </c>
      <c r="T111">
        <f t="shared" si="22"/>
        <v>0.12986949243895921</v>
      </c>
      <c r="U111">
        <f t="shared" si="23"/>
        <v>2.4342467430390631E-4</v>
      </c>
      <c r="V111">
        <f t="shared" si="24"/>
        <v>0.13011291711326312</v>
      </c>
      <c r="X111">
        <v>0.79</v>
      </c>
      <c r="Y111">
        <f>Y110+Z111*(X111-X110)</f>
        <v>1.8234318738726715E-2</v>
      </c>
      <c r="Z111">
        <f>Z110+AA110*(X111-X110)</f>
        <v>-2.238908314520557E-2</v>
      </c>
      <c r="AA111">
        <f>IF(Z111=0,-$C$33*Y111,-$C$33*Y111 + AB111*$C$38*$C$31*$C$32)</f>
        <v>0.13656812612732883</v>
      </c>
      <c r="AB111">
        <f>IF(Z111&gt;0, -1,1)</f>
        <v>1</v>
      </c>
      <c r="AC111">
        <f t="shared" si="25"/>
        <v>2.5063552204146407E-4</v>
      </c>
      <c r="AD111">
        <f t="shared" si="26"/>
        <v>1.6624518993274013E-2</v>
      </c>
      <c r="AE111">
        <f t="shared" si="27"/>
        <v>1.6875154515315478E-2</v>
      </c>
    </row>
    <row r="112" spans="6:31" x14ac:dyDescent="0.3">
      <c r="F112">
        <v>0.8</v>
      </c>
      <c r="G112">
        <f t="shared" si="28"/>
        <v>-1.9830607390333824E-2</v>
      </c>
      <c r="H112">
        <f t="shared" si="29"/>
        <v>-0.99010559863814929</v>
      </c>
      <c r="I112">
        <f t="shared" si="17"/>
        <v>1.9830607390333825</v>
      </c>
      <c r="J112">
        <f t="shared" si="30"/>
        <v>1</v>
      </c>
      <c r="K112">
        <f t="shared" si="18"/>
        <v>0.49015454822730398</v>
      </c>
      <c r="L112">
        <f t="shared" si="19"/>
        <v>1.9662649473478126E-2</v>
      </c>
      <c r="M112">
        <f t="shared" si="20"/>
        <v>0.50981719770078215</v>
      </c>
      <c r="O112">
        <v>0.8</v>
      </c>
      <c r="P112">
        <f t="shared" si="31"/>
        <v>-2.8140577805926756E-3</v>
      </c>
      <c r="Q112">
        <f t="shared" si="32"/>
        <v>-0.50205240699517739</v>
      </c>
      <c r="R112">
        <f t="shared" si="21"/>
        <v>1.2614057780592676</v>
      </c>
      <c r="S112">
        <f t="shared" si="33"/>
        <v>1</v>
      </c>
      <c r="T112">
        <f t="shared" si="22"/>
        <v>0.12602830968482562</v>
      </c>
      <c r="U112">
        <f t="shared" si="23"/>
        <v>3.9594605962570877E-4</v>
      </c>
      <c r="V112">
        <f t="shared" si="24"/>
        <v>0.12642425574445132</v>
      </c>
      <c r="X112">
        <v>0.8</v>
      </c>
      <c r="Y112">
        <f>Y111+Z112*(X112-X111)</f>
        <v>1.8024084719887392E-2</v>
      </c>
      <c r="Z112">
        <f>Z111+AA111*(X112-X111)</f>
        <v>-2.1023401883932282E-2</v>
      </c>
      <c r="AA112">
        <f>IF(Z112=0,-$C$33*Y112,-$C$33*Y112 + AB112*$C$38*$C$31*$C$32)</f>
        <v>0.15759152801126097</v>
      </c>
      <c r="AB112">
        <f>IF(Z112&gt;0, -1,1)</f>
        <v>1</v>
      </c>
      <c r="AC112">
        <f t="shared" si="25"/>
        <v>2.2099171338666371E-4</v>
      </c>
      <c r="AD112">
        <f t="shared" si="26"/>
        <v>1.6243381499483907E-2</v>
      </c>
      <c r="AE112">
        <f t="shared" si="27"/>
        <v>1.6464373212870569E-2</v>
      </c>
    </row>
    <row r="113" spans="6:31" x14ac:dyDescent="0.3">
      <c r="F113">
        <v>0.81</v>
      </c>
      <c r="G113">
        <f t="shared" si="28"/>
        <v>-2.9533357302811987E-2</v>
      </c>
      <c r="H113">
        <f t="shared" si="29"/>
        <v>-0.97027499124781547</v>
      </c>
      <c r="I113">
        <f t="shared" si="17"/>
        <v>2.9533357302811987</v>
      </c>
      <c r="J113">
        <f t="shared" si="30"/>
        <v>1</v>
      </c>
      <c r="K113">
        <f t="shared" si="18"/>
        <v>0.47071677932047418</v>
      </c>
      <c r="L113">
        <f t="shared" si="19"/>
        <v>4.3610959678777907E-2</v>
      </c>
      <c r="M113">
        <f t="shared" si="20"/>
        <v>0.5143277389992521</v>
      </c>
      <c r="O113">
        <v>0.81</v>
      </c>
      <c r="P113">
        <f t="shared" si="31"/>
        <v>-7.708441272738527E-3</v>
      </c>
      <c r="Q113">
        <f t="shared" si="32"/>
        <v>-0.48943834921458468</v>
      </c>
      <c r="R113">
        <f t="shared" si="21"/>
        <v>1.7508441272738526</v>
      </c>
      <c r="S113">
        <f t="shared" si="33"/>
        <v>1</v>
      </c>
      <c r="T113">
        <f t="shared" si="22"/>
        <v>0.11977494884094887</v>
      </c>
      <c r="U113">
        <f t="shared" si="23"/>
        <v>2.9710033427629381E-3</v>
      </c>
      <c r="V113">
        <f t="shared" si="24"/>
        <v>0.12274595218371182</v>
      </c>
      <c r="X113">
        <v>0.81</v>
      </c>
      <c r="Y113">
        <f>Y112+Z113*(X113-X112)</f>
        <v>1.7829609853849196E-2</v>
      </c>
      <c r="Z113">
        <f>Z112+AA112*(X113-X112)</f>
        <v>-1.9447486603819671E-2</v>
      </c>
      <c r="AA113">
        <f>IF(Z113=0,-$C$33*Y113,-$C$33*Y113 + AB113*$C$38*$C$31*$C$32)</f>
        <v>0.17703901461508065</v>
      </c>
      <c r="AB113">
        <f>IF(Z113&gt;0, -1,1)</f>
        <v>1</v>
      </c>
      <c r="AC113">
        <f t="shared" si="25"/>
        <v>1.8910236760287278E-4</v>
      </c>
      <c r="AD113">
        <f t="shared" si="26"/>
        <v>1.5894749377023818E-2</v>
      </c>
      <c r="AE113">
        <f t="shared" si="27"/>
        <v>1.608385174462669E-2</v>
      </c>
    </row>
    <row r="114" spans="6:31" x14ac:dyDescent="0.3">
      <c r="F114">
        <v>0.82000000000000006</v>
      </c>
      <c r="G114">
        <f t="shared" si="28"/>
        <v>-3.8940773642262033E-2</v>
      </c>
      <c r="H114">
        <f t="shared" si="29"/>
        <v>-0.94074163394500343</v>
      </c>
      <c r="I114">
        <f t="shared" si="17"/>
        <v>3.8940773642262032</v>
      </c>
      <c r="J114">
        <f t="shared" si="30"/>
        <v>1</v>
      </c>
      <c r="K114">
        <f t="shared" si="18"/>
        <v>0.44249741091875744</v>
      </c>
      <c r="L114">
        <f t="shared" si="19"/>
        <v>7.5819192592894463E-2</v>
      </c>
      <c r="M114">
        <f t="shared" si="20"/>
        <v>0.51831660351165187</v>
      </c>
      <c r="O114">
        <v>0.82000000000000006</v>
      </c>
      <c r="P114">
        <f t="shared" si="31"/>
        <v>-1.2427740352156992E-2</v>
      </c>
      <c r="Q114">
        <f t="shared" si="32"/>
        <v>-0.47192990794184614</v>
      </c>
      <c r="R114">
        <f t="shared" si="21"/>
        <v>2.2227740352156995</v>
      </c>
      <c r="S114">
        <f t="shared" si="33"/>
        <v>1</v>
      </c>
      <c r="T114">
        <f t="shared" si="22"/>
        <v>0.11135891900499968</v>
      </c>
      <c r="U114">
        <f t="shared" si="23"/>
        <v>7.7224365130315609E-3</v>
      </c>
      <c r="V114">
        <f t="shared" si="24"/>
        <v>0.11908135551803124</v>
      </c>
      <c r="X114">
        <v>0.82000000000000006</v>
      </c>
      <c r="Y114">
        <f>Y113+Z114*(X114-X113)</f>
        <v>1.7652838889272507E-2</v>
      </c>
      <c r="Z114">
        <f>Z113+AA113*(X114-X113)</f>
        <v>-1.7677096457668864E-2</v>
      </c>
      <c r="AA114">
        <f>IF(Z114=0,-$C$33*Y114,-$C$33*Y114 + AB114*$C$38*$C$31*$C$32)</f>
        <v>0.19471611107274955</v>
      </c>
      <c r="AB114">
        <f>IF(Z114&gt;0, -1,1)</f>
        <v>1</v>
      </c>
      <c r="AC114">
        <f t="shared" si="25"/>
        <v>1.5623986958686456E-4</v>
      </c>
      <c r="AD114">
        <f t="shared" si="26"/>
        <v>1.5581136042530589E-2</v>
      </c>
      <c r="AE114">
        <f t="shared" si="27"/>
        <v>1.5737375912117452E-2</v>
      </c>
    </row>
    <row r="115" spans="6:31" x14ac:dyDescent="0.3">
      <c r="F115">
        <v>0.83000000000000007</v>
      </c>
      <c r="G115">
        <f t="shared" si="28"/>
        <v>-4.7958782245289454E-2</v>
      </c>
      <c r="H115">
        <f t="shared" si="29"/>
        <v>-0.90180086030274131</v>
      </c>
      <c r="I115">
        <f t="shared" si="17"/>
        <v>4.7958782245289457</v>
      </c>
      <c r="J115">
        <f t="shared" si="30"/>
        <v>1</v>
      </c>
      <c r="K115">
        <f t="shared" si="18"/>
        <v>0.40662239582138215</v>
      </c>
      <c r="L115">
        <f t="shared" si="19"/>
        <v>0.11500223972255455</v>
      </c>
      <c r="M115">
        <f t="shared" si="20"/>
        <v>0.52162463554393668</v>
      </c>
      <c r="O115">
        <v>0.83000000000000007</v>
      </c>
      <c r="P115">
        <f t="shared" si="31"/>
        <v>-1.6924762028053889E-2</v>
      </c>
      <c r="Q115">
        <f t="shared" si="32"/>
        <v>-0.44970216758968912</v>
      </c>
      <c r="R115">
        <f t="shared" si="21"/>
        <v>2.672476202805389</v>
      </c>
      <c r="S115">
        <f t="shared" si="33"/>
        <v>1</v>
      </c>
      <c r="T115">
        <f t="shared" si="22"/>
        <v>0.10111601976743242</v>
      </c>
      <c r="U115">
        <f t="shared" si="23"/>
        <v>1.4322378485312738E-2</v>
      </c>
      <c r="V115">
        <f t="shared" si="24"/>
        <v>0.11543839825274516</v>
      </c>
      <c r="X115">
        <v>0.83000000000000007</v>
      </c>
      <c r="Y115">
        <f>Y114+Z115*(X115-X114)</f>
        <v>1.7495539535803094E-2</v>
      </c>
      <c r="Z115">
        <f>Z114+AA114*(X115-X114)</f>
        <v>-1.5729935346941368E-2</v>
      </c>
      <c r="AA115">
        <f>IF(Z115=0,-$C$33*Y115,-$C$33*Y115 + AB115*$C$38*$C$31*$C$32)</f>
        <v>0.21044604641969089</v>
      </c>
      <c r="AB115">
        <f>IF(Z115&gt;0, -1,1)</f>
        <v>1</v>
      </c>
      <c r="AC115">
        <f t="shared" si="25"/>
        <v>1.2371543300947774E-4</v>
      </c>
      <c r="AD115">
        <f t="shared" si="26"/>
        <v>1.5304695182442455E-2</v>
      </c>
      <c r="AE115">
        <f t="shared" si="27"/>
        <v>1.5428410615451933E-2</v>
      </c>
    </row>
    <row r="116" spans="6:31" x14ac:dyDescent="0.3">
      <c r="F116">
        <v>0.84</v>
      </c>
      <c r="G116">
        <f t="shared" si="28"/>
        <v>-5.649720302586389E-2</v>
      </c>
      <c r="H116">
        <f t="shared" si="29"/>
        <v>-0.85384207805745238</v>
      </c>
      <c r="I116">
        <f t="shared" si="17"/>
        <v>5.6497203025863891</v>
      </c>
      <c r="J116">
        <f t="shared" si="30"/>
        <v>1</v>
      </c>
      <c r="K116">
        <f t="shared" si="18"/>
        <v>0.3645231471307343</v>
      </c>
      <c r="L116">
        <f t="shared" si="19"/>
        <v>0.15959669748728419</v>
      </c>
      <c r="M116">
        <f t="shared" si="20"/>
        <v>0.52411984461801853</v>
      </c>
      <c r="O116">
        <v>0.84</v>
      </c>
      <c r="P116">
        <f t="shared" si="31"/>
        <v>-2.1154536083670201E-2</v>
      </c>
      <c r="Q116">
        <f t="shared" si="32"/>
        <v>-0.42297740556163549</v>
      </c>
      <c r="R116">
        <f t="shared" si="21"/>
        <v>3.0954536083670199</v>
      </c>
      <c r="S116">
        <f t="shared" si="33"/>
        <v>1</v>
      </c>
      <c r="T116">
        <f t="shared" si="22"/>
        <v>8.9454942807826135E-2</v>
      </c>
      <c r="U116">
        <f t="shared" si="23"/>
        <v>2.2375719845765227E-2</v>
      </c>
      <c r="V116">
        <f t="shared" si="24"/>
        <v>0.11183066265359136</v>
      </c>
      <c r="X116">
        <v>0.84</v>
      </c>
      <c r="Y116">
        <f>Y115+Z116*(X116-X115)</f>
        <v>1.735928478697565E-2</v>
      </c>
      <c r="Z116">
        <f>Z115+AA115*(X116-X115)</f>
        <v>-1.362547488274448E-2</v>
      </c>
      <c r="AA116">
        <f>IF(Z116=0,-$C$33*Y116,-$C$33*Y116 + AB116*$C$38*$C$31*$C$32)</f>
        <v>0.22407152130243513</v>
      </c>
      <c r="AB116">
        <f>IF(Z116&gt;0, -1,1)</f>
        <v>1</v>
      </c>
      <c r="AC116">
        <f t="shared" si="25"/>
        <v>9.2826782890150354E-5</v>
      </c>
      <c r="AD116">
        <f t="shared" si="26"/>
        <v>1.5067238415766213E-2</v>
      </c>
      <c r="AE116">
        <f t="shared" si="27"/>
        <v>1.5160065198656364E-2</v>
      </c>
    </row>
    <row r="117" spans="6:31" x14ac:dyDescent="0.3">
      <c r="F117">
        <v>0.85</v>
      </c>
      <c r="G117">
        <f t="shared" si="28"/>
        <v>-6.4470651776179777E-2</v>
      </c>
      <c r="H117">
        <f t="shared" si="29"/>
        <v>-0.79734487503158846</v>
      </c>
      <c r="I117">
        <f t="shared" si="17"/>
        <v>6.4470651776179775</v>
      </c>
      <c r="J117">
        <f t="shared" si="30"/>
        <v>1</v>
      </c>
      <c r="K117">
        <f t="shared" si="18"/>
        <v>0.31787942486956972</v>
      </c>
      <c r="L117">
        <f t="shared" si="19"/>
        <v>0.20782324702227165</v>
      </c>
      <c r="M117">
        <f t="shared" si="20"/>
        <v>0.52570267189184139</v>
      </c>
      <c r="O117">
        <v>0.85</v>
      </c>
      <c r="P117">
        <f t="shared" si="31"/>
        <v>-2.5074764778449856E-2</v>
      </c>
      <c r="Q117">
        <f t="shared" si="32"/>
        <v>-0.39202286947796527</v>
      </c>
      <c r="R117">
        <f t="shared" si="21"/>
        <v>3.4874764778449854</v>
      </c>
      <c r="S117">
        <f t="shared" si="33"/>
        <v>1</v>
      </c>
      <c r="T117">
        <f t="shared" si="22"/>
        <v>7.6840965096868899E-2</v>
      </c>
      <c r="U117">
        <f t="shared" si="23"/>
        <v>3.1437191434729471E-2</v>
      </c>
      <c r="V117">
        <f t="shared" si="24"/>
        <v>0.10827815653159836</v>
      </c>
      <c r="X117">
        <v>0.85</v>
      </c>
      <c r="Y117">
        <f>Y116+Z117*(X117-X116)</f>
        <v>1.7245437190278448E-2</v>
      </c>
      <c r="Z117">
        <f>Z116+AA116*(X117-X116)</f>
        <v>-1.1384759669720128E-2</v>
      </c>
      <c r="AA117">
        <f>IF(Z117=0,-$C$33*Y117,-$C$33*Y117 + AB117*$C$38*$C$31*$C$32)</f>
        <v>0.23545628097215543</v>
      </c>
      <c r="AB117">
        <f>IF(Z117&gt;0, -1,1)</f>
        <v>1</v>
      </c>
      <c r="AC117">
        <f t="shared" si="25"/>
        <v>6.4806376368642973E-5</v>
      </c>
      <c r="AD117">
        <f t="shared" si="26"/>
        <v>1.4870255194191951E-2</v>
      </c>
      <c r="AE117">
        <f t="shared" si="27"/>
        <v>1.4935061570560595E-2</v>
      </c>
    </row>
    <row r="118" spans="6:31" x14ac:dyDescent="0.3">
      <c r="F118">
        <v>0.86</v>
      </c>
      <c r="G118">
        <f t="shared" si="28"/>
        <v>-7.1799394008733863E-2</v>
      </c>
      <c r="H118">
        <f t="shared" si="29"/>
        <v>-0.73287422325540863</v>
      </c>
      <c r="I118">
        <f t="shared" si="17"/>
        <v>7.1799394008733861</v>
      </c>
      <c r="J118">
        <f t="shared" si="30"/>
        <v>1</v>
      </c>
      <c r="K118">
        <f t="shared" si="18"/>
        <v>0.26855231355610926</v>
      </c>
      <c r="L118">
        <f t="shared" si="19"/>
        <v>0.2577576490010704</v>
      </c>
      <c r="M118">
        <f t="shared" si="20"/>
        <v>0.52630996255717966</v>
      </c>
      <c r="O118">
        <v>0.86</v>
      </c>
      <c r="P118">
        <f t="shared" si="31"/>
        <v>-2.8646245825445012E-2</v>
      </c>
      <c r="Q118">
        <f t="shared" si="32"/>
        <v>-0.35714810469951541</v>
      </c>
      <c r="R118">
        <f t="shared" si="21"/>
        <v>3.8446245825445011</v>
      </c>
      <c r="S118">
        <f t="shared" si="33"/>
        <v>1</v>
      </c>
      <c r="T118">
        <f t="shared" si="22"/>
        <v>6.3777384345228005E-2</v>
      </c>
      <c r="U118">
        <f t="shared" si="23"/>
        <v>4.1030369994591288E-2</v>
      </c>
      <c r="V118">
        <f t="shared" si="24"/>
        <v>0.10480775433981929</v>
      </c>
      <c r="X118">
        <v>0.86</v>
      </c>
      <c r="Y118">
        <f>Y117+Z118*(X118-X117)</f>
        <v>1.7155135221678462E-2</v>
      </c>
      <c r="Z118">
        <f>Z117+AA117*(X118-X117)</f>
        <v>-9.0301968599985714E-3</v>
      </c>
      <c r="AA118">
        <f>IF(Z118=0,-$C$33*Y118,-$C$33*Y118 + AB118*$C$38*$C$31*$C$32)</f>
        <v>0.24448647783215405</v>
      </c>
      <c r="AB118">
        <f>IF(Z118&gt;0, -1,1)</f>
        <v>1</v>
      </c>
      <c r="AC118">
        <f t="shared" si="25"/>
        <v>4.0772227665164026E-5</v>
      </c>
      <c r="AD118">
        <f t="shared" si="26"/>
        <v>1.4714933223703647E-2</v>
      </c>
      <c r="AE118">
        <f t="shared" si="27"/>
        <v>1.4755705451368811E-2</v>
      </c>
    </row>
    <row r="119" spans="6:31" x14ac:dyDescent="0.3">
      <c r="F119">
        <v>0.87</v>
      </c>
      <c r="G119">
        <f t="shared" si="28"/>
        <v>-7.8410142301200622E-2</v>
      </c>
      <c r="H119">
        <f t="shared" si="29"/>
        <v>-0.66107482924667471</v>
      </c>
      <c r="I119">
        <f t="shared" si="17"/>
        <v>7.841014230120062</v>
      </c>
      <c r="J119">
        <f t="shared" si="30"/>
        <v>1</v>
      </c>
      <c r="K119">
        <f t="shared" si="18"/>
        <v>0.21850996493176006</v>
      </c>
      <c r="L119">
        <f t="shared" si="19"/>
        <v>0.30740752078472655</v>
      </c>
      <c r="M119">
        <f t="shared" si="20"/>
        <v>0.52591748571648655</v>
      </c>
      <c r="O119">
        <v>0.87</v>
      </c>
      <c r="P119">
        <f t="shared" si="31"/>
        <v>-3.183326441418572E-2</v>
      </c>
      <c r="Q119">
        <f t="shared" si="32"/>
        <v>-0.31870185887407038</v>
      </c>
      <c r="R119">
        <f t="shared" si="21"/>
        <v>4.1633264414185724</v>
      </c>
      <c r="S119">
        <f t="shared" si="33"/>
        <v>1</v>
      </c>
      <c r="T119">
        <f t="shared" si="22"/>
        <v>5.0785437424893935E-2</v>
      </c>
      <c r="U119">
        <f t="shared" si="23"/>
        <v>5.0667836163173149E-2</v>
      </c>
      <c r="V119">
        <f t="shared" si="24"/>
        <v>0.10145327358806708</v>
      </c>
      <c r="X119">
        <v>0.87</v>
      </c>
      <c r="Y119">
        <f>Y118+Z119*(X119-X118)</f>
        <v>1.7089281900861692E-2</v>
      </c>
      <c r="Z119">
        <f>Z118+AA118*(X119-X118)</f>
        <v>-6.585332081677029E-3</v>
      </c>
      <c r="AA119">
        <f>IF(Z119=0,-$C$33*Y119,-$C$33*Y119 + AB119*$C$38*$C$31*$C$32)</f>
        <v>0.25107180991383093</v>
      </c>
      <c r="AB119">
        <f>IF(Z119&gt;0, -1,1)</f>
        <v>1</v>
      </c>
      <c r="AC119">
        <f t="shared" si="25"/>
        <v>2.1683299312982357E-5</v>
      </c>
      <c r="AD119">
        <f t="shared" si="26"/>
        <v>1.4602177794355952E-2</v>
      </c>
      <c r="AE119">
        <f t="shared" si="27"/>
        <v>1.4623861093668934E-2</v>
      </c>
    </row>
    <row r="120" spans="6:31" x14ac:dyDescent="0.3">
      <c r="F120">
        <v>0.88</v>
      </c>
      <c r="G120">
        <f t="shared" si="28"/>
        <v>-8.4236789170655371E-2</v>
      </c>
      <c r="H120">
        <f t="shared" si="29"/>
        <v>-0.58266468694547402</v>
      </c>
      <c r="I120">
        <f t="shared" si="17"/>
        <v>8.4236789170655371</v>
      </c>
      <c r="J120">
        <f t="shared" si="30"/>
        <v>1</v>
      </c>
      <c r="K120">
        <f t="shared" si="18"/>
        <v>0.16974906870663362</v>
      </c>
      <c r="L120">
        <f t="shared" si="19"/>
        <v>0.35479183248907209</v>
      </c>
      <c r="M120">
        <f t="shared" si="20"/>
        <v>0.52454090119570573</v>
      </c>
      <c r="O120">
        <v>0.88</v>
      </c>
      <c r="P120">
        <f t="shared" si="31"/>
        <v>-3.4603950358784566E-2</v>
      </c>
      <c r="Q120">
        <f t="shared" si="32"/>
        <v>-0.27706859445988463</v>
      </c>
      <c r="R120">
        <f t="shared" si="21"/>
        <v>4.4403950358784572</v>
      </c>
      <c r="S120">
        <f t="shared" si="33"/>
        <v>1</v>
      </c>
      <c r="T120">
        <f t="shared" si="22"/>
        <v>3.8383503017988006E-2</v>
      </c>
      <c r="U120">
        <f t="shared" si="23"/>
        <v>5.9871669021661328E-2</v>
      </c>
      <c r="V120">
        <f t="shared" si="24"/>
        <v>9.8255172039649341E-2</v>
      </c>
      <c r="X120">
        <v>0.88</v>
      </c>
      <c r="Y120">
        <f>Y119+Z120*(X120-X119)</f>
        <v>1.7048535761036303E-2</v>
      </c>
      <c r="Z120">
        <f>Z119+AA119*(X120-X119)</f>
        <v>-4.0746139825387174E-3</v>
      </c>
      <c r="AA120">
        <f>IF(Z120=0,-$C$33*Y120,-$C$33*Y120 + AB120*$C$38*$C$31*$C$32)</f>
        <v>0.25514642389636988</v>
      </c>
      <c r="AB120">
        <f>IF(Z120&gt;0, -1,1)</f>
        <v>1</v>
      </c>
      <c r="AC120">
        <f t="shared" si="25"/>
        <v>8.3012395533500135E-6</v>
      </c>
      <c r="AD120">
        <f t="shared" si="26"/>
        <v>1.4532628579766685E-2</v>
      </c>
      <c r="AE120">
        <f t="shared" si="27"/>
        <v>1.4540929819320035E-2</v>
      </c>
    </row>
    <row r="121" spans="6:31" x14ac:dyDescent="0.3">
      <c r="F121">
        <v>0.89</v>
      </c>
      <c r="G121">
        <f t="shared" si="28"/>
        <v>-8.9221068148403554E-2</v>
      </c>
      <c r="H121">
        <f t="shared" si="29"/>
        <v>-0.49842789777481855</v>
      </c>
      <c r="I121">
        <f t="shared" si="17"/>
        <v>8.9221068148403546</v>
      </c>
      <c r="J121">
        <f t="shared" si="30"/>
        <v>1</v>
      </c>
      <c r="K121">
        <f t="shared" si="18"/>
        <v>0.12421518464011248</v>
      </c>
      <c r="L121">
        <f t="shared" si="19"/>
        <v>0.39801995007710361</v>
      </c>
      <c r="M121">
        <f t="shared" si="20"/>
        <v>0.52223513471721605</v>
      </c>
      <c r="O121">
        <v>0.89</v>
      </c>
      <c r="P121">
        <f t="shared" si="31"/>
        <v>-3.6930596799795566E-2</v>
      </c>
      <c r="Q121">
        <f t="shared" si="32"/>
        <v>-0.23266464410110002</v>
      </c>
      <c r="R121">
        <f t="shared" si="21"/>
        <v>4.6730596799795565</v>
      </c>
      <c r="S121">
        <f t="shared" si="33"/>
        <v>1</v>
      </c>
      <c r="T121">
        <f t="shared" si="22"/>
        <v>2.7066418307345769E-2</v>
      </c>
      <c r="U121">
        <f t="shared" si="23"/>
        <v>6.8193448999453524E-2</v>
      </c>
      <c r="V121">
        <f t="shared" si="24"/>
        <v>9.5259867306799292E-2</v>
      </c>
      <c r="X121">
        <v>0.89</v>
      </c>
      <c r="Y121">
        <f>Y120+Z121*(X121-X120)</f>
        <v>1.7033304263600554E-2</v>
      </c>
      <c r="Z121">
        <f>Z120+AA120*(X121-X120)</f>
        <v>-1.5231497435750163E-3</v>
      </c>
      <c r="AA121">
        <f>IF(Z121=0,-$C$33*Y121,-$C$33*Y121 + AB121*$C$38*$C$31*$C$32)</f>
        <v>0.25666957363994491</v>
      </c>
      <c r="AB121">
        <f>IF(Z121&gt;0, -1,1)</f>
        <v>1</v>
      </c>
      <c r="AC121">
        <f t="shared" si="25"/>
        <v>1.159992570676319E-6</v>
      </c>
      <c r="AD121">
        <f t="shared" si="26"/>
        <v>1.4506672706819641E-2</v>
      </c>
      <c r="AE121">
        <f t="shared" si="27"/>
        <v>1.4507832699390317E-2</v>
      </c>
    </row>
    <row r="122" spans="6:31" x14ac:dyDescent="0.3">
      <c r="F122">
        <v>0.9</v>
      </c>
      <c r="G122">
        <f t="shared" si="28"/>
        <v>-9.331313644466771E-2</v>
      </c>
      <c r="H122">
        <f t="shared" si="29"/>
        <v>-0.40920682962641491</v>
      </c>
      <c r="I122">
        <f t="shared" si="17"/>
        <v>9.3313136444667713</v>
      </c>
      <c r="J122">
        <f t="shared" si="30"/>
        <v>1</v>
      </c>
      <c r="K122">
        <f t="shared" si="18"/>
        <v>8.3725114706450887E-2</v>
      </c>
      <c r="L122">
        <f t="shared" si="19"/>
        <v>0.43536707165705862</v>
      </c>
      <c r="M122">
        <f t="shared" si="20"/>
        <v>0.51909218636350951</v>
      </c>
      <c r="O122">
        <v>0.9</v>
      </c>
      <c r="P122">
        <f t="shared" si="31"/>
        <v>-3.8789937272808613E-2</v>
      </c>
      <c r="Q122">
        <f t="shared" si="32"/>
        <v>-0.18593404730130442</v>
      </c>
      <c r="R122">
        <f t="shared" si="21"/>
        <v>4.8589937272808612</v>
      </c>
      <c r="S122">
        <f t="shared" si="33"/>
        <v>1</v>
      </c>
      <c r="T122">
        <f t="shared" si="22"/>
        <v>1.7285734972921855E-2</v>
      </c>
      <c r="U122">
        <f t="shared" si="23"/>
        <v>7.5232961681421351E-2</v>
      </c>
      <c r="V122">
        <f t="shared" si="24"/>
        <v>9.2518696654343202E-2</v>
      </c>
      <c r="X122">
        <v>0.9</v>
      </c>
      <c r="Y122">
        <f>Y121+Z122*(X122-X121)</f>
        <v>1.7043739723528798E-2</v>
      </c>
      <c r="Z122">
        <f>Z121+AA121*(X122-X121)</f>
        <v>1.043545992824435E-3</v>
      </c>
      <c r="AA122">
        <f>IF(Z122=0,-$C$33*Y122,-$C$33*Y122 + AB122*$C$38*$C$31*$C$32)</f>
        <v>-3.6643739723528803</v>
      </c>
      <c r="AB122">
        <f>IF(Z122&gt;0, -1,1)</f>
        <v>-1</v>
      </c>
      <c r="AC122">
        <f t="shared" si="25"/>
        <v>5.4449411956996782E-7</v>
      </c>
      <c r="AD122">
        <f t="shared" si="26"/>
        <v>1.4524453188169674E-2</v>
      </c>
      <c r="AE122">
        <f t="shared" si="27"/>
        <v>1.4524997682289244E-2</v>
      </c>
    </row>
    <row r="123" spans="6:31" x14ac:dyDescent="0.3">
      <c r="F123">
        <v>0.91</v>
      </c>
      <c r="G123">
        <f t="shared" si="28"/>
        <v>-9.6472073376485182E-2</v>
      </c>
      <c r="H123">
        <f t="shared" si="29"/>
        <v>-0.31589369318174709</v>
      </c>
      <c r="I123">
        <f t="shared" si="17"/>
        <v>9.6472073376485188</v>
      </c>
      <c r="J123">
        <f t="shared" si="30"/>
        <v>1</v>
      </c>
      <c r="K123">
        <f t="shared" si="18"/>
        <v>4.9894412696001887E-2</v>
      </c>
      <c r="L123">
        <f t="shared" si="19"/>
        <v>0.46534304707789703</v>
      </c>
      <c r="M123">
        <f t="shared" si="20"/>
        <v>0.5152374597738989</v>
      </c>
      <c r="O123">
        <v>0.91</v>
      </c>
      <c r="P123">
        <f t="shared" si="31"/>
        <v>-4.016337837309357E-2</v>
      </c>
      <c r="Q123">
        <f t="shared" si="32"/>
        <v>-0.13734411002849575</v>
      </c>
      <c r="R123">
        <f t="shared" si="21"/>
        <v>4.9963378373093574</v>
      </c>
      <c r="S123">
        <f t="shared" si="33"/>
        <v>1</v>
      </c>
      <c r="T123">
        <f t="shared" si="22"/>
        <v>9.4317022797597745E-3</v>
      </c>
      <c r="U123">
        <f t="shared" si="23"/>
        <v>8.0654848117014011E-2</v>
      </c>
      <c r="V123">
        <f t="shared" si="24"/>
        <v>9.0086550396773782E-2</v>
      </c>
      <c r="X123">
        <v>0.91</v>
      </c>
      <c r="Y123">
        <f>Y122+Z123*(X123-X122)</f>
        <v>1.6687737786221755E-2</v>
      </c>
      <c r="Z123">
        <f>Z122+AA122*(X123-X122)</f>
        <v>-3.5600193730704402E-2</v>
      </c>
      <c r="AA123">
        <f>IF(Z123=0,-$C$33*Y123,-$C$33*Y123 + AB123*$C$38*$C$31*$C$32)</f>
        <v>0.29122622137782472</v>
      </c>
      <c r="AB123">
        <f>IF(Z123&gt;0, -1,1)</f>
        <v>1</v>
      </c>
      <c r="AC123">
        <f t="shared" si="25"/>
        <v>6.3368689683184246E-4</v>
      </c>
      <c r="AD123">
        <f t="shared" si="26"/>
        <v>1.3924029621084667E-2</v>
      </c>
      <c r="AE123">
        <f t="shared" si="27"/>
        <v>1.455771651791651E-2</v>
      </c>
    </row>
    <row r="124" spans="6:31" x14ac:dyDescent="0.3">
      <c r="F124">
        <v>0.92</v>
      </c>
      <c r="G124">
        <f t="shared" si="28"/>
        <v>-9.8666289574537797E-2</v>
      </c>
      <c r="H124">
        <f t="shared" si="29"/>
        <v>-0.21942161980526181</v>
      </c>
      <c r="I124">
        <f t="shared" si="17"/>
        <v>9.8666289574537789</v>
      </c>
      <c r="J124">
        <f t="shared" si="30"/>
        <v>1</v>
      </c>
      <c r="K124">
        <f t="shared" si="18"/>
        <v>2.4072923618982431E-2</v>
      </c>
      <c r="L124">
        <f t="shared" si="19"/>
        <v>0.48675183492032725</v>
      </c>
      <c r="M124">
        <f t="shared" si="20"/>
        <v>0.51082475853930964</v>
      </c>
      <c r="O124">
        <v>0.92</v>
      </c>
      <c r="P124">
        <f t="shared" si="31"/>
        <v>-4.1037185689647593E-2</v>
      </c>
      <c r="Q124">
        <f t="shared" si="32"/>
        <v>-8.7380731655402138E-2</v>
      </c>
      <c r="R124">
        <f t="shared" si="21"/>
        <v>5.0837185689647599</v>
      </c>
      <c r="S124">
        <f t="shared" si="33"/>
        <v>1</v>
      </c>
      <c r="T124">
        <f t="shared" si="22"/>
        <v>3.8176961323166986E-3</v>
      </c>
      <c r="U124">
        <f t="shared" si="23"/>
        <v>8.420253046633086E-2</v>
      </c>
      <c r="V124">
        <f t="shared" si="24"/>
        <v>8.8020226598647555E-2</v>
      </c>
      <c r="X124">
        <v>0.92</v>
      </c>
      <c r="Y124">
        <f>Y123+Z124*(X124-X123)</f>
        <v>1.6360858471052495E-2</v>
      </c>
      <c r="Z124">
        <f>Z123+AA123*(X124-X123)</f>
        <v>-3.2687931516926151E-2</v>
      </c>
      <c r="AA124">
        <f>IF(Z124=0,-$C$33*Y124,-$C$33*Y124 + AB124*$C$38*$C$31*$C$32)</f>
        <v>0.32391415289475067</v>
      </c>
      <c r="AB124">
        <f>IF(Z124&gt;0, -1,1)</f>
        <v>1</v>
      </c>
      <c r="AC124">
        <f t="shared" si="25"/>
        <v>5.3425043342762702E-4</v>
      </c>
      <c r="AD124">
        <f t="shared" si="26"/>
        <v>1.3383884495490508E-2</v>
      </c>
      <c r="AE124">
        <f t="shared" si="27"/>
        <v>1.3918134928918136E-2</v>
      </c>
    </row>
    <row r="125" spans="6:31" x14ac:dyDescent="0.3">
      <c r="F125">
        <v>0.93</v>
      </c>
      <c r="G125">
        <f t="shared" si="28"/>
        <v>-9.9873842876845031E-2</v>
      </c>
      <c r="H125">
        <f t="shared" si="29"/>
        <v>-0.12075533023072393</v>
      </c>
      <c r="I125">
        <f t="shared" si="17"/>
        <v>9.9873842876845025</v>
      </c>
      <c r="J125">
        <f t="shared" si="30"/>
        <v>1</v>
      </c>
      <c r="K125">
        <f t="shared" si="18"/>
        <v>7.2909248895655946E-3</v>
      </c>
      <c r="L125">
        <f t="shared" si="19"/>
        <v>0.49873922454943648</v>
      </c>
      <c r="M125">
        <f t="shared" si="20"/>
        <v>0.50603014943900204</v>
      </c>
      <c r="O125">
        <v>0.93</v>
      </c>
      <c r="P125">
        <f t="shared" si="31"/>
        <v>-4.1402621149305138E-2</v>
      </c>
      <c r="Q125">
        <f t="shared" si="32"/>
        <v>-3.6543545965754494E-2</v>
      </c>
      <c r="R125">
        <f t="shared" si="21"/>
        <v>5.1202621149305143</v>
      </c>
      <c r="S125">
        <f t="shared" si="33"/>
        <v>1</v>
      </c>
      <c r="T125">
        <f t="shared" si="22"/>
        <v>6.6771537587560575E-4</v>
      </c>
      <c r="U125">
        <f t="shared" si="23"/>
        <v>8.5708851901644456E-2</v>
      </c>
      <c r="V125">
        <f t="shared" si="24"/>
        <v>8.6376567277520064E-2</v>
      </c>
      <c r="X125">
        <v>0.93</v>
      </c>
      <c r="Y125">
        <f>Y124+Z125*(X125-X124)</f>
        <v>1.6066370571172706E-2</v>
      </c>
      <c r="Z125">
        <f>Z124+AA124*(X125-X124)</f>
        <v>-2.9448789987978643E-2</v>
      </c>
      <c r="AA125">
        <f>IF(Z125=0,-$C$33*Y125,-$C$33*Y125 + AB125*$C$38*$C$31*$C$32)</f>
        <v>0.35336294288272962</v>
      </c>
      <c r="AB125">
        <f>IF(Z125&gt;0, -1,1)</f>
        <v>1</v>
      </c>
      <c r="AC125">
        <f t="shared" si="25"/>
        <v>4.3361561587803557E-4</v>
      </c>
      <c r="AD125">
        <f t="shared" si="26"/>
        <v>1.2906413166512219E-2</v>
      </c>
      <c r="AE125">
        <f t="shared" si="27"/>
        <v>1.3340028782390255E-2</v>
      </c>
    </row>
    <row r="126" spans="6:31" x14ac:dyDescent="0.3">
      <c r="F126">
        <v>0.94000000000000006</v>
      </c>
      <c r="G126">
        <f t="shared" si="28"/>
        <v>-0.10008265775038382</v>
      </c>
      <c r="H126">
        <f t="shared" si="29"/>
        <v>-2.0881487353878819E-2</v>
      </c>
      <c r="I126">
        <f t="shared" si="17"/>
        <v>10.008265775038382</v>
      </c>
      <c r="J126">
        <f t="shared" si="30"/>
        <v>1</v>
      </c>
      <c r="K126">
        <f t="shared" si="18"/>
        <v>2.1801825705510054E-4</v>
      </c>
      <c r="L126">
        <f t="shared" si="19"/>
        <v>0.50082691911902311</v>
      </c>
      <c r="M126">
        <f t="shared" si="20"/>
        <v>0.50104493737607825</v>
      </c>
      <c r="O126">
        <v>0.94000000000000006</v>
      </c>
      <c r="P126">
        <f t="shared" si="31"/>
        <v>-4.1256030397469633E-2</v>
      </c>
      <c r="Q126">
        <f t="shared" si="32"/>
        <v>1.4659075183550696E-2</v>
      </c>
      <c r="R126">
        <f t="shared" si="21"/>
        <v>3.145603039746963</v>
      </c>
      <c r="S126">
        <f t="shared" si="33"/>
        <v>-1</v>
      </c>
      <c r="T126">
        <f t="shared" si="22"/>
        <v>1.0744424261849594E-4</v>
      </c>
      <c r="U126">
        <f t="shared" si="23"/>
        <v>8.5103002207846917E-2</v>
      </c>
      <c r="V126">
        <f t="shared" si="24"/>
        <v>8.521044645046541E-2</v>
      </c>
      <c r="X126">
        <v>0.94000000000000006</v>
      </c>
      <c r="Y126">
        <f>Y125+Z126*(X126-X125)</f>
        <v>1.5807218965581193E-2</v>
      </c>
      <c r="Z126">
        <f>Z125+AA125*(X126-X125)</f>
        <v>-2.5915160559151343E-2</v>
      </c>
      <c r="AA126">
        <f>IF(Z126=0,-$C$33*Y126,-$C$33*Y126 + AB126*$C$38*$C$31*$C$32)</f>
        <v>0.37927810344188084</v>
      </c>
      <c r="AB126">
        <f>IF(Z126&gt;0, -1,1)</f>
        <v>1</v>
      </c>
      <c r="AC126">
        <f t="shared" si="25"/>
        <v>3.3579777340329668E-4</v>
      </c>
      <c r="AD126">
        <f t="shared" si="26"/>
        <v>1.2493408571291487E-2</v>
      </c>
      <c r="AE126">
        <f t="shared" si="27"/>
        <v>1.2829206344694784E-2</v>
      </c>
    </row>
    <row r="127" spans="6:31" x14ac:dyDescent="0.3">
      <c r="F127">
        <v>0.95000000000000007</v>
      </c>
      <c r="G127">
        <f t="shared" si="28"/>
        <v>-9.9290646046418768E-2</v>
      </c>
      <c r="H127">
        <f t="shared" si="29"/>
        <v>7.920117039650508E-2</v>
      </c>
      <c r="I127">
        <f t="shared" si="17"/>
        <v>9.9290646046418765</v>
      </c>
      <c r="J127">
        <f t="shared" si="30"/>
        <v>-1</v>
      </c>
      <c r="K127">
        <f t="shared" si="18"/>
        <v>3.1364126960881163E-3</v>
      </c>
      <c r="L127">
        <f t="shared" si="19"/>
        <v>0.49293161961576071</v>
      </c>
      <c r="M127">
        <f t="shared" si="20"/>
        <v>0.49606803231184882</v>
      </c>
      <c r="O127">
        <v>0.95000000000000007</v>
      </c>
      <c r="P127">
        <f t="shared" si="31"/>
        <v>-4.0794879341659429E-2</v>
      </c>
      <c r="Q127">
        <f t="shared" si="32"/>
        <v>4.6115105581020353E-2</v>
      </c>
      <c r="R127">
        <f t="shared" si="21"/>
        <v>3.0994879341659431</v>
      </c>
      <c r="S127">
        <f t="shared" si="33"/>
        <v>-1</v>
      </c>
      <c r="T127">
        <f t="shared" si="22"/>
        <v>1.0633014813743273E-3</v>
      </c>
      <c r="U127">
        <f t="shared" si="23"/>
        <v>8.3211109025027569E-2</v>
      </c>
      <c r="V127">
        <f t="shared" si="24"/>
        <v>8.4274410506401901E-2</v>
      </c>
      <c r="X127">
        <v>0.95000000000000007</v>
      </c>
      <c r="Y127">
        <f>Y126+Z127*(X127-X126)</f>
        <v>1.5585995170333867E-2</v>
      </c>
      <c r="Z127">
        <f>Z126+AA126*(X127-X126)</f>
        <v>-2.2122379524732533E-2</v>
      </c>
      <c r="AA127">
        <f>IF(Z127=0,-$C$33*Y127,-$C$33*Y127 + AB127*$C$38*$C$31*$C$32)</f>
        <v>0.40140048296661357</v>
      </c>
      <c r="AB127">
        <f>IF(Z127&gt;0, -1,1)</f>
        <v>1</v>
      </c>
      <c r="AC127">
        <f t="shared" si="25"/>
        <v>2.4469983791815258E-4</v>
      </c>
      <c r="AD127">
        <f t="shared" si="26"/>
        <v>1.2146162272483531E-2</v>
      </c>
      <c r="AE127">
        <f t="shared" si="27"/>
        <v>1.2390862110401683E-2</v>
      </c>
    </row>
    <row r="128" spans="6:31" x14ac:dyDescent="0.3">
      <c r="F128">
        <v>0.96</v>
      </c>
      <c r="G128">
        <f t="shared" si="28"/>
        <v>-9.7505727881989551E-2</v>
      </c>
      <c r="H128">
        <f t="shared" si="29"/>
        <v>0.17849181644292283</v>
      </c>
      <c r="I128">
        <f t="shared" si="17"/>
        <v>9.750572788198955</v>
      </c>
      <c r="J128">
        <f t="shared" si="30"/>
        <v>-1</v>
      </c>
      <c r="K128">
        <f t="shared" si="18"/>
        <v>1.5929664268547028E-2</v>
      </c>
      <c r="L128">
        <f t="shared" si="19"/>
        <v>0.47536834848982978</v>
      </c>
      <c r="M128">
        <f t="shared" si="20"/>
        <v>0.49129801275837681</v>
      </c>
      <c r="O128">
        <v>0.96</v>
      </c>
      <c r="P128">
        <f t="shared" si="31"/>
        <v>-4.0023779492432646E-2</v>
      </c>
      <c r="Q128">
        <f t="shared" si="32"/>
        <v>7.7109984922679467E-2</v>
      </c>
      <c r="R128">
        <f t="shared" si="21"/>
        <v>3.0223779492432645</v>
      </c>
      <c r="S128">
        <f t="shared" si="33"/>
        <v>-1</v>
      </c>
      <c r="T128">
        <f t="shared" si="22"/>
        <v>2.9729748873879272E-3</v>
      </c>
      <c r="U128">
        <f t="shared" si="23"/>
        <v>8.0095146242943602E-2</v>
      </c>
      <c r="V128">
        <f t="shared" si="24"/>
        <v>8.3068121130331532E-2</v>
      </c>
      <c r="X128">
        <v>0.96</v>
      </c>
      <c r="Y128">
        <f>Y127+Z128*(X128-X127)</f>
        <v>1.5404911423383204E-2</v>
      </c>
      <c r="Z128">
        <f>Z127+AA127*(X128-X127)</f>
        <v>-1.8108374695066438E-2</v>
      </c>
      <c r="AA128">
        <f>IF(Z128=0,-$C$33*Y128,-$C$33*Y128 + AB128*$C$38*$C$31*$C$32)</f>
        <v>0.41950885766167989</v>
      </c>
      <c r="AB128">
        <f>IF(Z128&gt;0, -1,1)</f>
        <v>1</v>
      </c>
      <c r="AC128">
        <f t="shared" si="25"/>
        <v>1.6395661704846125E-4</v>
      </c>
      <c r="AD128">
        <f t="shared" si="26"/>
        <v>1.1865564798114117E-2</v>
      </c>
      <c r="AE128">
        <f t="shared" si="27"/>
        <v>1.2029521415162578E-2</v>
      </c>
    </row>
    <row r="129" spans="6:31" x14ac:dyDescent="0.3">
      <c r="F129">
        <v>0.97</v>
      </c>
      <c r="G129">
        <f t="shared" si="28"/>
        <v>-9.4745752438740422E-2</v>
      </c>
      <c r="H129">
        <f t="shared" si="29"/>
        <v>0.27599754432491247</v>
      </c>
      <c r="I129">
        <f t="shared" si="17"/>
        <v>9.4745752438740425</v>
      </c>
      <c r="J129">
        <f t="shared" si="30"/>
        <v>-1</v>
      </c>
      <c r="K129">
        <f t="shared" si="18"/>
        <v>3.8087322236691014E-2</v>
      </c>
      <c r="L129">
        <f t="shared" si="19"/>
        <v>0.44883788025915428</v>
      </c>
      <c r="M129">
        <f t="shared" si="20"/>
        <v>0.48692520249584531</v>
      </c>
      <c r="O129">
        <v>0.97</v>
      </c>
      <c r="P129">
        <f t="shared" si="31"/>
        <v>-3.8950441848281524E-2</v>
      </c>
      <c r="Q129">
        <f t="shared" si="32"/>
        <v>0.10733376441511214</v>
      </c>
      <c r="R129">
        <f t="shared" si="21"/>
        <v>2.9150441848281523</v>
      </c>
      <c r="S129">
        <f t="shared" si="33"/>
        <v>-1</v>
      </c>
      <c r="T129">
        <f t="shared" si="22"/>
        <v>5.760268491759396E-3</v>
      </c>
      <c r="U129">
        <f t="shared" si="23"/>
        <v>7.5856846008818021E-2</v>
      </c>
      <c r="V129">
        <f t="shared" si="24"/>
        <v>8.1617114500577417E-2</v>
      </c>
      <c r="X129">
        <v>0.97</v>
      </c>
      <c r="Y129">
        <f>Y128+Z129*(X129-X128)</f>
        <v>1.5265778562198707E-2</v>
      </c>
      <c r="Z129">
        <f>Z128+AA128*(X129-X128)</f>
        <v>-1.3913286118449636E-2</v>
      </c>
      <c r="AA129">
        <f>IF(Z129=0,-$C$33*Y129,-$C$33*Y129 + AB129*$C$38*$C$31*$C$32)</f>
        <v>0.43342214378012955</v>
      </c>
      <c r="AB129">
        <f>IF(Z129&gt;0, -1,1)</f>
        <v>1</v>
      </c>
      <c r="AC129">
        <f t="shared" si="25"/>
        <v>9.6789765306921674E-5</v>
      </c>
      <c r="AD129">
        <f t="shared" si="26"/>
        <v>1.1652199755504281E-2</v>
      </c>
      <c r="AE129">
        <f t="shared" si="27"/>
        <v>1.1748989520811203E-2</v>
      </c>
    </row>
    <row r="130" spans="6:31" x14ac:dyDescent="0.3">
      <c r="F130">
        <v>0.98</v>
      </c>
      <c r="G130">
        <f t="shared" si="28"/>
        <v>-9.1038319471103885E-2</v>
      </c>
      <c r="H130">
        <f t="shared" si="29"/>
        <v>0.37074329676365297</v>
      </c>
      <c r="I130">
        <f t="shared" si="17"/>
        <v>9.1038319471103879</v>
      </c>
      <c r="J130">
        <f t="shared" si="30"/>
        <v>-1</v>
      </c>
      <c r="K130">
        <f t="shared" si="18"/>
        <v>6.8725296047591033E-2</v>
      </c>
      <c r="L130">
        <f t="shared" si="19"/>
        <v>0.41439878060613861</v>
      </c>
      <c r="M130">
        <f t="shared" si="20"/>
        <v>0.48312407665372964</v>
      </c>
      <c r="O130">
        <v>0.98</v>
      </c>
      <c r="P130">
        <f t="shared" si="31"/>
        <v>-3.7585599785647586E-2</v>
      </c>
      <c r="Q130">
        <f t="shared" si="32"/>
        <v>0.13648420626339369</v>
      </c>
      <c r="R130">
        <f t="shared" si="21"/>
        <v>2.7785599785647586</v>
      </c>
      <c r="S130">
        <f t="shared" si="33"/>
        <v>-1</v>
      </c>
      <c r="T130">
        <f t="shared" si="22"/>
        <v>9.3139692796742977E-3</v>
      </c>
      <c r="U130">
        <f t="shared" si="23"/>
        <v>7.0633865562343592E-2</v>
      </c>
      <c r="V130">
        <f t="shared" si="24"/>
        <v>7.9947834842017895E-2</v>
      </c>
      <c r="X130">
        <v>0.98</v>
      </c>
      <c r="Y130">
        <f>Y129+Z130*(X130-X129)</f>
        <v>1.5169987915392223E-2</v>
      </c>
      <c r="Z130">
        <f>Z129+AA129*(X130-X129)</f>
        <v>-9.5790646806483363E-3</v>
      </c>
      <c r="AA130">
        <f>IF(Z130=0,-$C$33*Y130,-$C$33*Y130 + AB130*$C$38*$C$31*$C$32)</f>
        <v>0.44300120846077795</v>
      </c>
      <c r="AB130">
        <f>IF(Z130&gt;0, -1,1)</f>
        <v>1</v>
      </c>
      <c r="AC130">
        <f t="shared" si="25"/>
        <v>4.5879240078022206E-5</v>
      </c>
      <c r="AD130">
        <f t="shared" si="26"/>
        <v>1.1506426667657305E-2</v>
      </c>
      <c r="AE130">
        <f t="shared" si="27"/>
        <v>1.1552305907735327E-2</v>
      </c>
    </row>
    <row r="131" spans="6:31" x14ac:dyDescent="0.3">
      <c r="F131">
        <v>0.99</v>
      </c>
      <c r="G131">
        <f t="shared" si="28"/>
        <v>-8.6420503308756308E-2</v>
      </c>
      <c r="H131">
        <f t="shared" si="29"/>
        <v>0.46178161623475694</v>
      </c>
      <c r="I131">
        <f t="shared" si="17"/>
        <v>8.6420503308756302</v>
      </c>
      <c r="J131">
        <f t="shared" si="30"/>
        <v>-1</v>
      </c>
      <c r="K131">
        <f t="shared" si="18"/>
        <v>0.10662113054619217</v>
      </c>
      <c r="L131">
        <f t="shared" si="19"/>
        <v>0.373425169606938</v>
      </c>
      <c r="M131">
        <f t="shared" si="20"/>
        <v>0.48004630015313016</v>
      </c>
      <c r="O131">
        <v>0.99</v>
      </c>
      <c r="P131">
        <f t="shared" si="31"/>
        <v>-3.594290172515717E-2</v>
      </c>
      <c r="Q131">
        <f t="shared" si="32"/>
        <v>0.16426980604904129</v>
      </c>
      <c r="R131">
        <f t="shared" si="21"/>
        <v>2.6142901725157168</v>
      </c>
      <c r="S131">
        <f t="shared" si="33"/>
        <v>-1</v>
      </c>
      <c r="T131">
        <f t="shared" si="22"/>
        <v>1.3492284589694821E-2</v>
      </c>
      <c r="U131">
        <f t="shared" si="23"/>
        <v>6.4594609221215321E-2</v>
      </c>
      <c r="V131">
        <f t="shared" si="24"/>
        <v>7.8086893810910135E-2</v>
      </c>
      <c r="X131">
        <v>0.99</v>
      </c>
      <c r="Y131">
        <f>Y130+Z131*(X131-X130)</f>
        <v>1.5118497389431818E-2</v>
      </c>
      <c r="Z131">
        <f>Z130+AA130*(X131-X130)</f>
        <v>-5.1490525960405532E-3</v>
      </c>
      <c r="AA131">
        <f>IF(Z131=0,-$C$33*Y131,-$C$33*Y131 + AB131*$C$38*$C$31*$C$32)</f>
        <v>0.44815026105681843</v>
      </c>
      <c r="AB131">
        <f>IF(Z131&gt;0, -1,1)</f>
        <v>1</v>
      </c>
      <c r="AC131">
        <f t="shared" si="25"/>
        <v>1.325637131839598E-5</v>
      </c>
      <c r="AD131">
        <f t="shared" si="26"/>
        <v>1.1428448165712835E-2</v>
      </c>
      <c r="AE131">
        <f t="shared" si="27"/>
        <v>1.1441704537031231E-2</v>
      </c>
    </row>
    <row r="132" spans="6:31" x14ac:dyDescent="0.3">
      <c r="F132">
        <v>1</v>
      </c>
      <c r="G132">
        <f t="shared" si="28"/>
        <v>-8.0938482113321164E-2</v>
      </c>
      <c r="H132">
        <f t="shared" si="29"/>
        <v>0.54820211954351328</v>
      </c>
      <c r="I132">
        <f t="shared" si="17"/>
        <v>8.0938482113321157</v>
      </c>
      <c r="J132">
        <f t="shared" si="30"/>
        <v>-1</v>
      </c>
      <c r="K132">
        <f t="shared" si="18"/>
        <v>0.15026278193600021</v>
      </c>
      <c r="L132">
        <f t="shared" si="19"/>
        <v>0.32755189434042048</v>
      </c>
      <c r="M132">
        <f t="shared" si="20"/>
        <v>0.47781467627642071</v>
      </c>
      <c r="O132">
        <v>1</v>
      </c>
      <c r="P132">
        <f t="shared" si="31"/>
        <v>-3.4038774647415185E-2</v>
      </c>
      <c r="Q132">
        <f t="shared" si="32"/>
        <v>0.19041270777419847</v>
      </c>
      <c r="R132">
        <f t="shared" si="21"/>
        <v>2.4238774647415187</v>
      </c>
      <c r="S132">
        <f t="shared" si="33"/>
        <v>-1</v>
      </c>
      <c r="T132">
        <f t="shared" si="22"/>
        <v>1.8128499640951153E-2</v>
      </c>
      <c r="U132">
        <f t="shared" si="23"/>
        <v>5.793190897487574E-2</v>
      </c>
      <c r="V132">
        <f t="shared" si="24"/>
        <v>7.6060408615826886E-2</v>
      </c>
      <c r="X132">
        <v>1</v>
      </c>
      <c r="Y132">
        <f>Y131+Z132*(X132-X131)</f>
        <v>1.5111821889577095E-2</v>
      </c>
      <c r="Z132">
        <f>Z131+AA131*(X132-X131)</f>
        <v>-6.6754998547236509E-4</v>
      </c>
      <c r="AA132">
        <f>IF(Z132=0,-$C$33*Y132,-$C$33*Y132 + AB132*$C$38*$C$31*$C$32)</f>
        <v>0.44881781104229068</v>
      </c>
      <c r="AB132">
        <f>IF(Z132&gt;0, -1,1)</f>
        <v>1</v>
      </c>
      <c r="AC132">
        <f t="shared" si="25"/>
        <v>2.2281149155207742E-7</v>
      </c>
      <c r="AD132">
        <f t="shared" si="26"/>
        <v>1.1418358041115073E-2</v>
      </c>
      <c r="AE132">
        <f t="shared" si="27"/>
        <v>1.1418580852606625E-2</v>
      </c>
    </row>
    <row r="133" spans="6:31" x14ac:dyDescent="0.3">
      <c r="F133">
        <v>1.01</v>
      </c>
      <c r="G133">
        <f t="shared" si="28"/>
        <v>-7.4647076096752807E-2</v>
      </c>
      <c r="H133">
        <f t="shared" si="29"/>
        <v>0.6291406016568345</v>
      </c>
      <c r="I133">
        <f t="shared" si="17"/>
        <v>7.4647076096752807</v>
      </c>
      <c r="J133">
        <f t="shared" si="30"/>
        <v>-1</v>
      </c>
      <c r="K133">
        <f t="shared" si="18"/>
        <v>0.19790894832656186</v>
      </c>
      <c r="L133">
        <f t="shared" si="19"/>
        <v>0.27860929848972021</v>
      </c>
      <c r="M133">
        <f t="shared" si="20"/>
        <v>0.47651824681628208</v>
      </c>
      <c r="O133">
        <v>1.01</v>
      </c>
      <c r="P133">
        <f t="shared" si="31"/>
        <v>-3.1892259823199043E-2</v>
      </c>
      <c r="Q133">
        <f t="shared" si="32"/>
        <v>0.21465148242161369</v>
      </c>
      <c r="R133">
        <f t="shared" si="21"/>
        <v>2.2092259823199041</v>
      </c>
      <c r="S133">
        <f t="shared" si="33"/>
        <v>-1</v>
      </c>
      <c r="T133">
        <f t="shared" si="22"/>
        <v>2.3037629452898167E-2</v>
      </c>
      <c r="U133">
        <f t="shared" si="23"/>
        <v>5.0855811831521797E-2</v>
      </c>
      <c r="V133">
        <f t="shared" si="24"/>
        <v>7.3893441284419964E-2</v>
      </c>
      <c r="X133">
        <v>1.01</v>
      </c>
      <c r="Y133">
        <f>Y132+Z133*(X133-X132)</f>
        <v>1.5150028170826601E-2</v>
      </c>
      <c r="Z133">
        <f>Z132+AA132*(X133-X132)</f>
        <v>3.820628124950546E-3</v>
      </c>
      <c r="AA133">
        <f>IF(Z133=0,-$C$33*Y133,-$C$33*Y133 + AB133*$C$38*$C$31*$C$32)</f>
        <v>-3.4750028170826601</v>
      </c>
      <c r="AB133">
        <f>IF(Z133&gt;0, -1,1)</f>
        <v>-1</v>
      </c>
      <c r="AC133">
        <f t="shared" si="25"/>
        <v>7.2985996345815627E-6</v>
      </c>
      <c r="AD133">
        <f t="shared" si="26"/>
        <v>1.147616767884198E-2</v>
      </c>
      <c r="AE133">
        <f t="shared" si="27"/>
        <v>1.1483466278476561E-2</v>
      </c>
    </row>
    <row r="134" spans="6:31" x14ac:dyDescent="0.3">
      <c r="F134">
        <v>1.02</v>
      </c>
      <c r="G134">
        <f t="shared" si="28"/>
        <v>-6.7609199319216925E-2</v>
      </c>
      <c r="H134">
        <f t="shared" si="29"/>
        <v>0.70378767775358742</v>
      </c>
      <c r="I134">
        <f t="shared" si="17"/>
        <v>6.7609199319216922</v>
      </c>
      <c r="J134">
        <f t="shared" si="30"/>
        <v>-1</v>
      </c>
      <c r="K134">
        <f t="shared" si="18"/>
        <v>0.2476585476788937</v>
      </c>
      <c r="L134">
        <f t="shared" si="19"/>
        <v>0.22855019162928014</v>
      </c>
      <c r="M134">
        <f t="shared" si="20"/>
        <v>0.47620873930817387</v>
      </c>
      <c r="O134">
        <v>1.02</v>
      </c>
      <c r="P134">
        <f t="shared" si="31"/>
        <v>-2.9524822400750914E-2</v>
      </c>
      <c r="Q134">
        <f t="shared" si="32"/>
        <v>0.23674374224481276</v>
      </c>
      <c r="R134">
        <f t="shared" si="21"/>
        <v>1.9724822400750917</v>
      </c>
      <c r="S134">
        <f t="shared" si="33"/>
        <v>-1</v>
      </c>
      <c r="T134">
        <f t="shared" si="22"/>
        <v>2.802379974603917E-2</v>
      </c>
      <c r="U134">
        <f t="shared" si="23"/>
        <v>4.3585756889794151E-2</v>
      </c>
      <c r="V134">
        <f t="shared" si="24"/>
        <v>7.1609556635833321E-2</v>
      </c>
      <c r="X134">
        <v>1.02</v>
      </c>
      <c r="Y134">
        <f>Y133+Z134*(X134-X133)</f>
        <v>1.4840734170367839E-2</v>
      </c>
      <c r="Z134">
        <f>Z133+AA133*(X134-X133)</f>
        <v>-3.0929400045876087E-2</v>
      </c>
      <c r="AA134">
        <f>IF(Z134=0,-$C$33*Y134,-$C$33*Y134 + AB134*$C$38*$C$31*$C$32)</f>
        <v>0.47592658296321622</v>
      </c>
      <c r="AB134">
        <f>IF(Z134&gt;0, -1,1)</f>
        <v>1</v>
      </c>
      <c r="AC134">
        <f t="shared" si="25"/>
        <v>4.7831389359891986E-4</v>
      </c>
      <c r="AD134">
        <f t="shared" si="26"/>
        <v>1.101236953577618E-2</v>
      </c>
      <c r="AE134">
        <f t="shared" si="27"/>
        <v>1.14906834293751E-2</v>
      </c>
    </row>
    <row r="135" spans="6:31" x14ac:dyDescent="0.3">
      <c r="F135">
        <v>1.03</v>
      </c>
      <c r="G135">
        <f t="shared" si="28"/>
        <v>-5.9895230548488873E-2</v>
      </c>
      <c r="H135">
        <f t="shared" si="29"/>
        <v>0.77139687707280435</v>
      </c>
      <c r="I135">
        <f t="shared" si="17"/>
        <v>5.9895230548488874</v>
      </c>
      <c r="J135">
        <f t="shared" si="30"/>
        <v>-1</v>
      </c>
      <c r="K135">
        <f t="shared" si="18"/>
        <v>0.29752657097883761</v>
      </c>
      <c r="L135">
        <f t="shared" si="19"/>
        <v>0.17937193212283176</v>
      </c>
      <c r="M135">
        <f t="shared" si="20"/>
        <v>0.47689850310166937</v>
      </c>
      <c r="O135">
        <v>1.03</v>
      </c>
      <c r="P135">
        <f t="shared" si="31"/>
        <v>-2.6960136754295275E-2</v>
      </c>
      <c r="Q135">
        <f t="shared" si="32"/>
        <v>0.25646856464556367</v>
      </c>
      <c r="R135">
        <f t="shared" si="21"/>
        <v>1.7160136754295277</v>
      </c>
      <c r="S135">
        <f t="shared" si="33"/>
        <v>-1</v>
      </c>
      <c r="T135">
        <f t="shared" si="22"/>
        <v>3.2888062325677835E-2</v>
      </c>
      <c r="U135">
        <f t="shared" si="23"/>
        <v>3.6342448690515144E-2</v>
      </c>
      <c r="V135">
        <f t="shared" si="24"/>
        <v>6.9230511016192986E-2</v>
      </c>
      <c r="X135">
        <v>1.03</v>
      </c>
      <c r="Y135">
        <f>Y134+Z135*(X135-X134)</f>
        <v>1.4579032828205401E-2</v>
      </c>
      <c r="Z135">
        <f>Z134+AA134*(X135-X134)</f>
        <v>-2.617013421624392E-2</v>
      </c>
      <c r="AA135">
        <f>IF(Z135=0,-$C$33*Y135,-$C$33*Y135 + AB135*$C$38*$C$31*$C$32)</f>
        <v>0.50209671717946014</v>
      </c>
      <c r="AB135">
        <f>IF(Z135&gt;0, -1,1)</f>
        <v>1</v>
      </c>
      <c r="AC135">
        <f t="shared" si="25"/>
        <v>3.4243796244811037E-4</v>
      </c>
      <c r="AD135">
        <f t="shared" si="26"/>
        <v>1.0627409910294539E-2</v>
      </c>
      <c r="AE135">
        <f t="shared" si="27"/>
        <v>1.0969847872742649E-2</v>
      </c>
    </row>
    <row r="136" spans="6:31" x14ac:dyDescent="0.3">
      <c r="F136">
        <v>1.04</v>
      </c>
      <c r="G136">
        <f t="shared" si="28"/>
        <v>-5.1582309472275933E-2</v>
      </c>
      <c r="H136">
        <f t="shared" si="29"/>
        <v>0.83129210762129324</v>
      </c>
      <c r="I136">
        <f t="shared" si="17"/>
        <v>5.1582309472275938</v>
      </c>
      <c r="J136">
        <f t="shared" si="30"/>
        <v>-1</v>
      </c>
      <c r="K136">
        <f t="shared" si="18"/>
        <v>0.34552328409672589</v>
      </c>
      <c r="L136">
        <f t="shared" si="19"/>
        <v>0.13303673252468237</v>
      </c>
      <c r="M136">
        <f t="shared" si="20"/>
        <v>0.47856001662140824</v>
      </c>
      <c r="O136">
        <v>1.04</v>
      </c>
      <c r="P136">
        <f t="shared" si="31"/>
        <v>-2.4223849740296684E-2</v>
      </c>
      <c r="Q136">
        <f t="shared" si="32"/>
        <v>0.27362870139985895</v>
      </c>
      <c r="R136">
        <f t="shared" si="21"/>
        <v>1.4423849740296686</v>
      </c>
      <c r="S136">
        <f t="shared" si="33"/>
        <v>-1</v>
      </c>
      <c r="T136">
        <f t="shared" si="22"/>
        <v>3.7436333114886589E-2</v>
      </c>
      <c r="U136">
        <f t="shared" si="23"/>
        <v>2.9339744812023585E-2</v>
      </c>
      <c r="V136">
        <f t="shared" si="24"/>
        <v>6.6776077926910177E-2</v>
      </c>
      <c r="X136">
        <v>1.04</v>
      </c>
      <c r="Y136">
        <f>Y135+Z136*(X136-X135)</f>
        <v>1.4367541157760908E-2</v>
      </c>
      <c r="Z136">
        <f>Z135+AA135*(X136-X135)</f>
        <v>-2.1149167044449316E-2</v>
      </c>
      <c r="AA136">
        <f>IF(Z136=0,-$C$33*Y136,-$C$33*Y136 + AB136*$C$38*$C$31*$C$32)</f>
        <v>0.52324588422390939</v>
      </c>
      <c r="AB136">
        <f>IF(Z136&gt;0, -1,1)</f>
        <v>1</v>
      </c>
      <c r="AC136">
        <f t="shared" si="25"/>
        <v>2.2364363333701051E-4</v>
      </c>
      <c r="AD136">
        <f t="shared" si="26"/>
        <v>1.0321311945997683E-2</v>
      </c>
      <c r="AE136">
        <f t="shared" si="27"/>
        <v>1.0544955579334693E-2</v>
      </c>
    </row>
    <row r="137" spans="6:31" x14ac:dyDescent="0.3">
      <c r="F137">
        <v>1.05</v>
      </c>
      <c r="G137">
        <f t="shared" si="28"/>
        <v>-4.2753565301340238E-2</v>
      </c>
      <c r="H137">
        <f t="shared" si="29"/>
        <v>0.88287441709356917</v>
      </c>
      <c r="I137">
        <f t="shared" si="17"/>
        <v>4.2753565301340242</v>
      </c>
      <c r="J137">
        <f t="shared" si="30"/>
        <v>-1</v>
      </c>
      <c r="K137">
        <f t="shared" si="18"/>
        <v>0.38973361817915475</v>
      </c>
      <c r="L137">
        <f t="shared" si="19"/>
        <v>9.1393367298798198E-2</v>
      </c>
      <c r="M137">
        <f t="shared" si="20"/>
        <v>0.48112698547795296</v>
      </c>
      <c r="O137">
        <v>1.05</v>
      </c>
      <c r="P137">
        <f t="shared" si="31"/>
        <v>-2.1343324228895125E-2</v>
      </c>
      <c r="Q137">
        <f t="shared" si="32"/>
        <v>0.28805255114015565</v>
      </c>
      <c r="R137">
        <f t="shared" si="21"/>
        <v>1.1543324228895124</v>
      </c>
      <c r="S137">
        <f t="shared" si="33"/>
        <v>-1</v>
      </c>
      <c r="T137">
        <f t="shared" si="22"/>
        <v>4.1487136109175995E-2</v>
      </c>
      <c r="U137">
        <f t="shared" si="23"/>
        <v>2.2776874456987083E-2</v>
      </c>
      <c r="V137">
        <f t="shared" si="24"/>
        <v>6.4264010566163071E-2</v>
      </c>
      <c r="X137">
        <v>1.05</v>
      </c>
      <c r="Y137">
        <f>Y136+Z137*(X137-X136)</f>
        <v>1.4208374075738805E-2</v>
      </c>
      <c r="Z137">
        <f>Z136+AA136*(X137-X136)</f>
        <v>-1.5916708202210215E-2</v>
      </c>
      <c r="AA137">
        <f>IF(Z137=0,-$C$33*Y137,-$C$33*Y137 + AB137*$C$38*$C$31*$C$32)</f>
        <v>0.53916259242611964</v>
      </c>
      <c r="AB137">
        <f>IF(Z137&gt;0, -1,1)</f>
        <v>1</v>
      </c>
      <c r="AC137">
        <f t="shared" si="25"/>
        <v>1.2667079999715297E-4</v>
      </c>
      <c r="AD137">
        <f t="shared" si="26"/>
        <v>1.0093894693806327E-2</v>
      </c>
      <c r="AE137">
        <f t="shared" si="27"/>
        <v>1.022056549380348E-2</v>
      </c>
    </row>
    <row r="138" spans="6:31" x14ac:dyDescent="0.3">
      <c r="F138">
        <v>1.06</v>
      </c>
      <c r="G138">
        <f t="shared" si="28"/>
        <v>-3.3497285477391135E-2</v>
      </c>
      <c r="H138">
        <f t="shared" si="29"/>
        <v>0.9256279823949094</v>
      </c>
      <c r="I138">
        <f t="shared" si="17"/>
        <v>3.3497285477391134</v>
      </c>
      <c r="J138">
        <f t="shared" si="30"/>
        <v>-1</v>
      </c>
      <c r="K138">
        <f t="shared" si="18"/>
        <v>0.42839358089623536</v>
      </c>
      <c r="L138">
        <f t="shared" si="19"/>
        <v>5.6103406717691949E-2</v>
      </c>
      <c r="M138">
        <f t="shared" si="20"/>
        <v>0.48449698761392729</v>
      </c>
      <c r="O138">
        <v>1.06</v>
      </c>
      <c r="P138">
        <f t="shared" si="31"/>
        <v>-1.8347365475204616E-2</v>
      </c>
      <c r="Q138">
        <f t="shared" si="32"/>
        <v>0.2995958753690508</v>
      </c>
      <c r="R138">
        <f t="shared" si="21"/>
        <v>0.85473654752046146</v>
      </c>
      <c r="S138">
        <f t="shared" si="33"/>
        <v>-1</v>
      </c>
      <c r="T138">
        <f t="shared" si="22"/>
        <v>4.487884426907391E-2</v>
      </c>
      <c r="U138">
        <f t="shared" si="23"/>
        <v>1.6831290994036515E-2</v>
      </c>
      <c r="V138">
        <f t="shared" si="24"/>
        <v>6.1710135263110422E-2</v>
      </c>
      <c r="X138">
        <v>1.06</v>
      </c>
      <c r="Y138">
        <f>Y137+Z138*(X138-X137)</f>
        <v>1.4103123252959315E-2</v>
      </c>
      <c r="Z138">
        <f>Z137+AA137*(X138-X137)</f>
        <v>-1.0525082277949014E-2</v>
      </c>
      <c r="AA138">
        <f>IF(Z138=0,-$C$33*Y138,-$C$33*Y138 + AB138*$C$38*$C$31*$C$32)</f>
        <v>0.54968767470406865</v>
      </c>
      <c r="AB138">
        <f>IF(Z138&gt;0, -1,1)</f>
        <v>1</v>
      </c>
      <c r="AC138">
        <f t="shared" si="25"/>
        <v>5.5388678478798208E-5</v>
      </c>
      <c r="AD138">
        <f t="shared" si="26"/>
        <v>9.9449042744080875E-3</v>
      </c>
      <c r="AE138">
        <f t="shared" si="27"/>
        <v>1.0000292952886885E-2</v>
      </c>
    </row>
    <row r="139" spans="6:31" x14ac:dyDescent="0.3">
      <c r="F139">
        <v>1.07</v>
      </c>
      <c r="G139">
        <f t="shared" si="28"/>
        <v>-2.3906032798668118E-2</v>
      </c>
      <c r="H139">
        <f t="shared" si="29"/>
        <v>0.95912526787230057</v>
      </c>
      <c r="I139">
        <f t="shared" si="17"/>
        <v>2.390603279866812</v>
      </c>
      <c r="J139">
        <f t="shared" si="30"/>
        <v>-1</v>
      </c>
      <c r="K139">
        <f t="shared" si="18"/>
        <v>0.45996063973555618</v>
      </c>
      <c r="L139">
        <f t="shared" si="19"/>
        <v>2.8574920208549792E-2</v>
      </c>
      <c r="M139">
        <f t="shared" si="20"/>
        <v>0.48853555994410597</v>
      </c>
      <c r="O139">
        <v>1.07</v>
      </c>
      <c r="P139">
        <f t="shared" si="31"/>
        <v>-1.526593306676206E-2</v>
      </c>
      <c r="Q139">
        <f t="shared" si="32"/>
        <v>0.30814324084425543</v>
      </c>
      <c r="R139">
        <f t="shared" si="21"/>
        <v>0.54659330667620598</v>
      </c>
      <c r="S139">
        <f t="shared" si="33"/>
        <v>-1</v>
      </c>
      <c r="T139">
        <f t="shared" si="22"/>
        <v>4.7476128439000405E-2</v>
      </c>
      <c r="U139">
        <f t="shared" si="23"/>
        <v>1.1652435619942964E-2</v>
      </c>
      <c r="V139">
        <f t="shared" si="24"/>
        <v>5.9128564058943373E-2</v>
      </c>
      <c r="X139">
        <v>1.07</v>
      </c>
      <c r="Y139">
        <f>Y138+Z139*(X139-X138)</f>
        <v>1.4052841197650233E-2</v>
      </c>
      <c r="Z139">
        <f>Z138+AA138*(X139-X138)</f>
        <v>-5.0282055309083225E-3</v>
      </c>
      <c r="AA139">
        <f>IF(Z139=0,-$C$33*Y139,-$C$33*Y139 + AB139*$C$38*$C$31*$C$32)</f>
        <v>0.55471588023497698</v>
      </c>
      <c r="AB139">
        <f>IF(Z139&gt;0, -1,1)</f>
        <v>1</v>
      </c>
      <c r="AC139">
        <f t="shared" si="25"/>
        <v>1.2641425430528523E-5</v>
      </c>
      <c r="AD139">
        <f t="shared" si="26"/>
        <v>9.8741172863187811E-3</v>
      </c>
      <c r="AE139">
        <f t="shared" si="27"/>
        <v>9.8867587117493095E-3</v>
      </c>
    </row>
    <row r="140" spans="6:31" x14ac:dyDescent="0.3">
      <c r="F140">
        <v>1.08</v>
      </c>
      <c r="G140">
        <f t="shared" si="28"/>
        <v>-1.4075719791958423E-2</v>
      </c>
      <c r="H140">
        <f t="shared" si="29"/>
        <v>0.98303130067096867</v>
      </c>
      <c r="I140">
        <f t="shared" si="17"/>
        <v>1.4075719791958423</v>
      </c>
      <c r="J140">
        <f t="shared" si="30"/>
        <v>-1</v>
      </c>
      <c r="K140">
        <f t="shared" si="18"/>
        <v>0.4831752690494282</v>
      </c>
      <c r="L140">
        <f t="shared" si="19"/>
        <v>9.906294383086503E-3</v>
      </c>
      <c r="M140">
        <f t="shared" si="20"/>
        <v>0.49308156343251469</v>
      </c>
      <c r="O140">
        <v>1.08</v>
      </c>
      <c r="P140">
        <f t="shared" si="31"/>
        <v>-1.2129841327651882E-2</v>
      </c>
      <c r="Q140">
        <f t="shared" si="32"/>
        <v>0.3136091739110175</v>
      </c>
      <c r="R140">
        <f t="shared" si="21"/>
        <v>0.23298413276518815</v>
      </c>
      <c r="S140">
        <f t="shared" si="33"/>
        <v>-1</v>
      </c>
      <c r="T140">
        <f t="shared" si="22"/>
        <v>4.9175356980575409E-2</v>
      </c>
      <c r="U140">
        <f t="shared" si="23"/>
        <v>7.3566525317005794E-3</v>
      </c>
      <c r="V140">
        <f t="shared" si="24"/>
        <v>5.6532009512275987E-2</v>
      </c>
      <c r="X140">
        <v>1.08</v>
      </c>
      <c r="Y140">
        <f>Y139+Z140*(X140-X139)</f>
        <v>1.4058030730364648E-2</v>
      </c>
      <c r="Z140">
        <f>Z139+AA139*(X140-X139)</f>
        <v>5.189532714414526E-4</v>
      </c>
      <c r="AA140">
        <f>IF(Z140=0,-$C$33*Y140,-$C$33*Y140 + AB140*$C$38*$C$31*$C$32)</f>
        <v>-3.365803073036465</v>
      </c>
      <c r="AB140">
        <f>IF(Z140&gt;0, -1,1)</f>
        <v>-1</v>
      </c>
      <c r="AC140">
        <f t="shared" si="25"/>
        <v>1.34656248969893E-7</v>
      </c>
      <c r="AD140">
        <f t="shared" si="26"/>
        <v>9.8814114007938405E-3</v>
      </c>
      <c r="AE140">
        <f t="shared" si="27"/>
        <v>9.8815460570428112E-3</v>
      </c>
    </row>
    <row r="141" spans="6:31" x14ac:dyDescent="0.3">
      <c r="F141">
        <v>1.0900000000000001</v>
      </c>
      <c r="G141">
        <f t="shared" si="28"/>
        <v>-4.1046495873291438E-3</v>
      </c>
      <c r="H141">
        <f t="shared" si="29"/>
        <v>0.9971070204629271</v>
      </c>
      <c r="I141">
        <f t="shared" si="17"/>
        <v>0.41046495873291439</v>
      </c>
      <c r="J141">
        <f t="shared" si="30"/>
        <v>-1</v>
      </c>
      <c r="K141">
        <f t="shared" si="18"/>
        <v>0.49711120512822804</v>
      </c>
      <c r="L141">
        <f t="shared" si="19"/>
        <v>8.424074117380655E-4</v>
      </c>
      <c r="M141">
        <f t="shared" si="20"/>
        <v>0.49795361253996612</v>
      </c>
      <c r="O141">
        <v>1.0900000000000001</v>
      </c>
      <c r="P141">
        <f t="shared" si="31"/>
        <v>-8.9704511752651851E-3</v>
      </c>
      <c r="Q141">
        <f t="shared" si="32"/>
        <v>0.31593901523866941</v>
      </c>
      <c r="R141">
        <f t="shared" si="21"/>
        <v>-8.2954882473481595E-2</v>
      </c>
      <c r="S141">
        <f t="shared" si="33"/>
        <v>-1</v>
      </c>
      <c r="T141">
        <f t="shared" si="22"/>
        <v>4.990873067499009E-2</v>
      </c>
      <c r="U141">
        <f t="shared" si="23"/>
        <v>4.023449714390827E-3</v>
      </c>
      <c r="V141">
        <f t="shared" si="24"/>
        <v>5.393218038938092E-2</v>
      </c>
      <c r="X141">
        <v>1.0900000000000001</v>
      </c>
      <c r="Y141">
        <f>Y140+Z141*(X141-X140)</f>
        <v>1.3726639955775416E-2</v>
      </c>
      <c r="Z141">
        <f>Z140+AA140*(X141-X140)</f>
        <v>-3.3139077458923222E-2</v>
      </c>
      <c r="AA141">
        <f>IF(Z141=0,-$C$33*Y141,-$C$33*Y141 + AB141*$C$38*$C$31*$C$32)</f>
        <v>0.5873360044224587</v>
      </c>
      <c r="AB141">
        <f>IF(Z141&gt;0, -1,1)</f>
        <v>1</v>
      </c>
      <c r="AC141">
        <f t="shared" si="25"/>
        <v>5.4909922741425664E-4</v>
      </c>
      <c r="AD141">
        <f t="shared" si="26"/>
        <v>9.4210322237745052E-3</v>
      </c>
      <c r="AE141">
        <f t="shared" si="27"/>
        <v>9.9701314511887618E-3</v>
      </c>
    </row>
    <row r="142" spans="6:31" x14ac:dyDescent="0.3">
      <c r="F142">
        <v>1.1000000000000001</v>
      </c>
      <c r="G142">
        <f t="shared" si="28"/>
        <v>5.9074671131734268E-3</v>
      </c>
      <c r="H142">
        <f t="shared" si="29"/>
        <v>1.0012116700502562</v>
      </c>
      <c r="I142">
        <f t="shared" si="17"/>
        <v>-0.59074671131734269</v>
      </c>
      <c r="J142">
        <f t="shared" si="30"/>
        <v>-1</v>
      </c>
      <c r="K142">
        <f t="shared" si="18"/>
        <v>0.50121240412241164</v>
      </c>
      <c r="L142">
        <f t="shared" si="19"/>
        <v>1.7449083846612791E-3</v>
      </c>
      <c r="M142">
        <f t="shared" si="20"/>
        <v>0.50295731250707287</v>
      </c>
      <c r="O142">
        <v>1.1000000000000001</v>
      </c>
      <c r="P142">
        <f t="shared" si="31"/>
        <v>-5.8193565111258356E-3</v>
      </c>
      <c r="Q142">
        <f t="shared" si="32"/>
        <v>0.31510946641393461</v>
      </c>
      <c r="R142">
        <f t="shared" si="21"/>
        <v>-0.39806434888741649</v>
      </c>
      <c r="S142">
        <f t="shared" si="33"/>
        <v>-1</v>
      </c>
      <c r="T142">
        <f t="shared" si="22"/>
        <v>4.964698791183729E-2</v>
      </c>
      <c r="U142">
        <f t="shared" si="23"/>
        <v>1.6932455101791328E-3</v>
      </c>
      <c r="V142">
        <f t="shared" si="24"/>
        <v>5.1340233422016421E-2</v>
      </c>
      <c r="X142">
        <v>1.1000000000000001</v>
      </c>
      <c r="Y142">
        <f>Y141+Z142*(X142-X141)</f>
        <v>1.345398278162843E-2</v>
      </c>
      <c r="Z142">
        <f>Z141+AA141*(X142-X141)</f>
        <v>-2.7265717414698631E-2</v>
      </c>
      <c r="AA142">
        <f>IF(Z142=0,-$C$33*Y142,-$C$33*Y142 + AB142*$C$38*$C$31*$C$32)</f>
        <v>0.61460172183715711</v>
      </c>
      <c r="AB142">
        <f>IF(Z142&gt;0, -1,1)</f>
        <v>1</v>
      </c>
      <c r="AC142">
        <f t="shared" si="25"/>
        <v>3.7170967306910009E-4</v>
      </c>
      <c r="AD142">
        <f t="shared" si="26"/>
        <v>9.0504826344177131E-3</v>
      </c>
      <c r="AE142">
        <f t="shared" si="27"/>
        <v>9.4221923074868132E-3</v>
      </c>
    </row>
    <row r="143" spans="6:31" x14ac:dyDescent="0.3">
      <c r="F143">
        <v>1.1100000000000001</v>
      </c>
      <c r="G143">
        <f t="shared" si="28"/>
        <v>1.5860509142544263E-2</v>
      </c>
      <c r="H143">
        <f t="shared" si="29"/>
        <v>0.99530420293708277</v>
      </c>
      <c r="I143">
        <f t="shared" si="17"/>
        <v>-1.5860509142544263</v>
      </c>
      <c r="J143">
        <f t="shared" si="30"/>
        <v>-1</v>
      </c>
      <c r="K143">
        <f t="shared" si="18"/>
        <v>0.49531522819211082</v>
      </c>
      <c r="L143">
        <f t="shared" si="19"/>
        <v>1.2577787513036507E-2</v>
      </c>
      <c r="M143">
        <f t="shared" si="20"/>
        <v>0.50789301570514733</v>
      </c>
      <c r="O143">
        <v>1.1100000000000001</v>
      </c>
      <c r="P143">
        <f t="shared" si="31"/>
        <v>-2.7080682818752286E-3</v>
      </c>
      <c r="Q143">
        <f t="shared" si="32"/>
        <v>0.31112882292506044</v>
      </c>
      <c r="R143">
        <f t="shared" si="21"/>
        <v>-0.70919317181247732</v>
      </c>
      <c r="S143">
        <f t="shared" si="33"/>
        <v>-1</v>
      </c>
      <c r="T143">
        <f t="shared" si="22"/>
        <v>4.8400572227366809E-2</v>
      </c>
      <c r="U143">
        <f t="shared" si="23"/>
        <v>3.6668169096493262E-4</v>
      </c>
      <c r="V143">
        <f t="shared" si="24"/>
        <v>4.8767253918331741E-2</v>
      </c>
      <c r="X143">
        <v>1.1100000000000001</v>
      </c>
      <c r="Y143">
        <f>Y142+Z143*(X143-X142)</f>
        <v>1.3242785779665159E-2</v>
      </c>
      <c r="Z143">
        <f>Z142+AA142*(X143-X142)</f>
        <v>-2.1119700196327057E-2</v>
      </c>
      <c r="AA143">
        <f>IF(Z143=0,-$C$33*Y143,-$C$33*Y143 + AB143*$C$38*$C$31*$C$32)</f>
        <v>0.63572142203348436</v>
      </c>
      <c r="AB143">
        <f>IF(Z143&gt;0, -1,1)</f>
        <v>1</v>
      </c>
      <c r="AC143">
        <f t="shared" si="25"/>
        <v>2.2302086819136856E-4</v>
      </c>
      <c r="AD143">
        <f t="shared" si="26"/>
        <v>8.7685687603050871E-3</v>
      </c>
      <c r="AE143">
        <f t="shared" si="27"/>
        <v>8.9915896284964558E-3</v>
      </c>
    </row>
    <row r="144" spans="6:31" x14ac:dyDescent="0.3">
      <c r="F144">
        <v>1.1200000000000001</v>
      </c>
      <c r="G144">
        <f t="shared" si="28"/>
        <v>2.5654946080489655E-2</v>
      </c>
      <c r="H144">
        <f t="shared" si="29"/>
        <v>0.97944369379453855</v>
      </c>
      <c r="I144">
        <f t="shared" si="17"/>
        <v>-2.5654946080489656</v>
      </c>
      <c r="J144">
        <f t="shared" si="30"/>
        <v>-1</v>
      </c>
      <c r="K144">
        <f t="shared" si="18"/>
        <v>0.4796549746569449</v>
      </c>
      <c r="L144">
        <f t="shared" si="19"/>
        <v>3.2908812919641574E-2</v>
      </c>
      <c r="M144">
        <f t="shared" si="20"/>
        <v>0.51256378757658649</v>
      </c>
      <c r="O144">
        <v>1.1200000000000001</v>
      </c>
      <c r="P144">
        <f t="shared" si="31"/>
        <v>3.323006301941306E-4</v>
      </c>
      <c r="Q144">
        <f t="shared" si="32"/>
        <v>0.30403689120693567</v>
      </c>
      <c r="R144">
        <f t="shared" si="21"/>
        <v>-1.0132300630194131</v>
      </c>
      <c r="S144">
        <f t="shared" si="33"/>
        <v>-1</v>
      </c>
      <c r="T144">
        <f t="shared" si="22"/>
        <v>4.6219215607389015E-2</v>
      </c>
      <c r="U144">
        <f t="shared" si="23"/>
        <v>5.5211854413708172E-6</v>
      </c>
      <c r="V144">
        <f t="shared" si="24"/>
        <v>4.6224736792830387E-2</v>
      </c>
      <c r="X144">
        <v>1.1200000000000001</v>
      </c>
      <c r="Y144">
        <f>Y143+Z144*(X144-X143)</f>
        <v>1.3095160919905237E-2</v>
      </c>
      <c r="Z144">
        <f>Z143+AA143*(X144-X143)</f>
        <v>-1.4762485975992208E-2</v>
      </c>
      <c r="AA144">
        <f>IF(Z144=0,-$C$33*Y144,-$C$33*Y144 + AB144*$C$38*$C$31*$C$32)</f>
        <v>0.65048390800947642</v>
      </c>
      <c r="AB144">
        <f>IF(Z144&gt;0, -1,1)</f>
        <v>1</v>
      </c>
      <c r="AC144">
        <f t="shared" si="25"/>
        <v>1.089654960956833E-4</v>
      </c>
      <c r="AD144">
        <f t="shared" si="26"/>
        <v>8.5741619759106685E-3</v>
      </c>
      <c r="AE144">
        <f t="shared" si="27"/>
        <v>8.6831274720063512E-3</v>
      </c>
    </row>
    <row r="145" spans="6:31" x14ac:dyDescent="0.3">
      <c r="F145">
        <v>1.1300000000000001</v>
      </c>
      <c r="G145">
        <f t="shared" si="28"/>
        <v>3.519283355763015E-2</v>
      </c>
      <c r="H145">
        <f t="shared" si="29"/>
        <v>0.95378874771404887</v>
      </c>
      <c r="I145">
        <f t="shared" si="17"/>
        <v>-3.5192833557630152</v>
      </c>
      <c r="J145">
        <f t="shared" si="30"/>
        <v>-1</v>
      </c>
      <c r="K145">
        <f t="shared" si="18"/>
        <v>0.45485648763296677</v>
      </c>
      <c r="L145">
        <f t="shared" si="19"/>
        <v>6.1926776690752944E-2</v>
      </c>
      <c r="M145">
        <f t="shared" si="20"/>
        <v>0.51678326432371968</v>
      </c>
      <c r="O145">
        <v>1.1300000000000001</v>
      </c>
      <c r="P145">
        <f t="shared" si="31"/>
        <v>3.2713465359615482E-3</v>
      </c>
      <c r="Q145">
        <f t="shared" si="32"/>
        <v>0.29390459057674151</v>
      </c>
      <c r="R145">
        <f t="shared" si="21"/>
        <v>-1.307134653596155</v>
      </c>
      <c r="S145">
        <f t="shared" si="33"/>
        <v>-1</v>
      </c>
      <c r="T145">
        <f t="shared" si="22"/>
        <v>4.3189954181041025E-2</v>
      </c>
      <c r="U145">
        <f t="shared" si="23"/>
        <v>5.35085407917381E-4</v>
      </c>
      <c r="V145">
        <f t="shared" si="24"/>
        <v>4.3725039588958403E-2</v>
      </c>
      <c r="X145">
        <v>1.1300000000000001</v>
      </c>
      <c r="Y145">
        <f>Y144+Z145*(X145-X144)</f>
        <v>1.3012584450946262E-2</v>
      </c>
      <c r="Z145">
        <f>Z144+AA144*(X145-X144)</f>
        <v>-8.2576468958974365E-3</v>
      </c>
      <c r="AA145">
        <f>IF(Z145=0,-$C$33*Y145,-$C$33*Y145 + AB145*$C$38*$C$31*$C$32)</f>
        <v>0.65874155490537389</v>
      </c>
      <c r="AB145">
        <f>IF(Z145&gt;0, -1,1)</f>
        <v>1</v>
      </c>
      <c r="AC145">
        <f t="shared" si="25"/>
        <v>3.4094366128662282E-5</v>
      </c>
      <c r="AD145">
        <f t="shared" si="26"/>
        <v>8.466367704650422E-3</v>
      </c>
      <c r="AE145">
        <f t="shared" si="27"/>
        <v>8.5004620707790843E-3</v>
      </c>
    </row>
    <row r="146" spans="6:31" x14ac:dyDescent="0.3">
      <c r="F146">
        <v>1.1400000000000001</v>
      </c>
      <c r="G146">
        <f t="shared" si="28"/>
        <v>4.4378792699194342E-2</v>
      </c>
      <c r="H146">
        <f t="shared" si="29"/>
        <v>0.91859591415641872</v>
      </c>
      <c r="I146">
        <f t="shared" si="17"/>
        <v>-4.437879269919434</v>
      </c>
      <c r="J146">
        <f t="shared" si="30"/>
        <v>-1</v>
      </c>
      <c r="K146">
        <f t="shared" si="18"/>
        <v>0.42190922675243331</v>
      </c>
      <c r="L146">
        <f t="shared" si="19"/>
        <v>9.8473862071903256E-2</v>
      </c>
      <c r="M146">
        <f t="shared" si="20"/>
        <v>0.52038308882433659</v>
      </c>
      <c r="O146">
        <v>1.1400000000000001</v>
      </c>
      <c r="P146">
        <f t="shared" si="31"/>
        <v>6.0796789763693506E-3</v>
      </c>
      <c r="Q146">
        <f t="shared" si="32"/>
        <v>0.28083324404077997</v>
      </c>
      <c r="R146">
        <f t="shared" si="21"/>
        <v>-1.5879678976369351</v>
      </c>
      <c r="S146">
        <f t="shared" si="33"/>
        <v>-1</v>
      </c>
      <c r="T146">
        <f t="shared" si="22"/>
        <v>3.9433655479234136E-2</v>
      </c>
      <c r="U146">
        <f t="shared" si="23"/>
        <v>1.8481248227853737E-3</v>
      </c>
      <c r="V146">
        <f t="shared" si="24"/>
        <v>4.1281780302019511E-2</v>
      </c>
      <c r="X146">
        <v>1.1400000000000001</v>
      </c>
      <c r="Y146">
        <f>Y145+Z146*(X146-X145)</f>
        <v>1.2995882137477825E-2</v>
      </c>
      <c r="Z146">
        <f>Z145+AA145*(X146-X145)</f>
        <v>-1.6702313468436921E-3</v>
      </c>
      <c r="AA146">
        <f>IF(Z146=0,-$C$33*Y146,-$C$33*Y146 + AB146*$C$38*$C$31*$C$32)</f>
        <v>0.66041178625221764</v>
      </c>
      <c r="AB146">
        <f>IF(Z146&gt;0, -1,1)</f>
        <v>1</v>
      </c>
      <c r="AC146">
        <f t="shared" si="25"/>
        <v>1.3948363759896469E-6</v>
      </c>
      <c r="AD146">
        <f t="shared" si="26"/>
        <v>8.4446476265607594E-3</v>
      </c>
      <c r="AE146">
        <f t="shared" si="27"/>
        <v>8.4460424629367488E-3</v>
      </c>
    </row>
    <row r="147" spans="6:31" x14ac:dyDescent="0.3">
      <c r="F147">
        <v>1.1500000000000001</v>
      </c>
      <c r="G147">
        <f t="shared" si="28"/>
        <v>5.312096391376659E-2</v>
      </c>
      <c r="H147">
        <f t="shared" si="29"/>
        <v>0.8742171214572243</v>
      </c>
      <c r="I147">
        <f t="shared" si="17"/>
        <v>-5.3120963913766595</v>
      </c>
      <c r="J147">
        <f t="shared" si="30"/>
        <v>-1</v>
      </c>
      <c r="K147">
        <f t="shared" si="18"/>
        <v>0.38212778772447764</v>
      </c>
      <c r="L147">
        <f t="shared" si="19"/>
        <v>0.14109184035638461</v>
      </c>
      <c r="M147">
        <f t="shared" si="20"/>
        <v>0.52321962808086231</v>
      </c>
      <c r="O147">
        <v>1.1500000000000001</v>
      </c>
      <c r="P147">
        <f t="shared" si="31"/>
        <v>8.7292146270134593E-3</v>
      </c>
      <c r="Q147">
        <f t="shared" si="32"/>
        <v>0.26495356506441059</v>
      </c>
      <c r="R147">
        <f t="shared" si="21"/>
        <v>-1.8529214627013459</v>
      </c>
      <c r="S147">
        <f t="shared" si="33"/>
        <v>-1</v>
      </c>
      <c r="T147">
        <f t="shared" si="22"/>
        <v>3.5100195820170425E-2</v>
      </c>
      <c r="U147">
        <f t="shared" si="23"/>
        <v>3.8099594002232859E-3</v>
      </c>
      <c r="V147">
        <f t="shared" si="24"/>
        <v>3.8910155220393712E-2</v>
      </c>
      <c r="X147">
        <v>1.1500000000000001</v>
      </c>
      <c r="Y147">
        <f>Y146+Z147*(X147-X146)</f>
        <v>1.3045221002634609E-2</v>
      </c>
      <c r="Z147">
        <f>Z146+AA146*(X147-X146)</f>
        <v>4.9338865156784905E-3</v>
      </c>
      <c r="AA147">
        <f>IF(Z147=0,-$C$33*Y147,-$C$33*Y147 + AB147*$C$38*$C$31*$C$32)</f>
        <v>-3.264522100263461</v>
      </c>
      <c r="AB147">
        <f>IF(Z147&gt;0, -1,1)</f>
        <v>-1</v>
      </c>
      <c r="AC147">
        <f t="shared" si="25"/>
        <v>1.2171618074797017E-5</v>
      </c>
      <c r="AD147">
        <f t="shared" si="26"/>
        <v>8.5088895503789546E-3</v>
      </c>
      <c r="AE147">
        <f t="shared" si="27"/>
        <v>8.5210611684537509E-3</v>
      </c>
    </row>
    <row r="148" spans="6:31" x14ac:dyDescent="0.3">
      <c r="F148">
        <v>1.1599999999999999</v>
      </c>
      <c r="G148">
        <f t="shared" si="28"/>
        <v>6.1331925489201009E-2</v>
      </c>
      <c r="H148">
        <f t="shared" si="29"/>
        <v>0.82109615754345888</v>
      </c>
      <c r="I148">
        <f t="shared" si="17"/>
        <v>-6.1331925489201007</v>
      </c>
      <c r="J148">
        <f t="shared" si="30"/>
        <v>-1</v>
      </c>
      <c r="K148">
        <f t="shared" si="18"/>
        <v>0.3370994499663163</v>
      </c>
      <c r="L148">
        <f t="shared" si="19"/>
        <v>0.18808025421064523</v>
      </c>
      <c r="M148">
        <f t="shared" si="20"/>
        <v>0.52517970417696147</v>
      </c>
      <c r="O148">
        <v>1.1599999999999999</v>
      </c>
      <c r="P148">
        <f t="shared" si="31"/>
        <v>1.1193458131387382E-2</v>
      </c>
      <c r="Q148">
        <f t="shared" si="32"/>
        <v>0.24642435043739752</v>
      </c>
      <c r="R148">
        <f t="shared" si="21"/>
        <v>-2.0993458131387381</v>
      </c>
      <c r="S148">
        <f t="shared" si="33"/>
        <v>-1</v>
      </c>
      <c r="T148">
        <f t="shared" si="22"/>
        <v>3.0362480244246651E-2</v>
      </c>
      <c r="U148">
        <f t="shared" si="23"/>
        <v>6.2646752469561143E-3</v>
      </c>
      <c r="V148">
        <f t="shared" si="24"/>
        <v>3.6627155491202767E-2</v>
      </c>
      <c r="X148">
        <v>1.1599999999999999</v>
      </c>
      <c r="Y148">
        <f>Y147+Z148*(X148-X147)</f>
        <v>1.276810765776506E-2</v>
      </c>
      <c r="Z148">
        <f>Z147+AA147*(X148-X147)</f>
        <v>-2.7711334486955425E-2</v>
      </c>
      <c r="AA148">
        <f>IF(Z148=0,-$C$33*Y148,-$C$33*Y148 + AB148*$C$38*$C$31*$C$32)</f>
        <v>0.6831892342234942</v>
      </c>
      <c r="AB148">
        <f>IF(Z148&gt;0, -1,1)</f>
        <v>1</v>
      </c>
      <c r="AC148">
        <f t="shared" si="25"/>
        <v>3.8395902952396255E-4</v>
      </c>
      <c r="AD148">
        <f t="shared" si="26"/>
        <v>8.1512286580139384E-3</v>
      </c>
      <c r="AE148">
        <f t="shared" si="27"/>
        <v>8.5351876875379012E-3</v>
      </c>
    </row>
    <row r="149" spans="6:31" x14ac:dyDescent="0.3">
      <c r="F149">
        <v>1.17</v>
      </c>
      <c r="G149">
        <f t="shared" si="28"/>
        <v>6.8929567809743589E-2</v>
      </c>
      <c r="H149">
        <f t="shared" si="29"/>
        <v>0.7597642320542578</v>
      </c>
      <c r="I149">
        <f t="shared" si="17"/>
        <v>-6.8929567809743588</v>
      </c>
      <c r="J149">
        <f t="shared" si="30"/>
        <v>-1</v>
      </c>
      <c r="K149">
        <f t="shared" si="18"/>
        <v>0.28862084415449807</v>
      </c>
      <c r="L149">
        <f t="shared" si="19"/>
        <v>0.237564265921902</v>
      </c>
      <c r="M149">
        <f t="shared" si="20"/>
        <v>0.52618511007640012</v>
      </c>
      <c r="O149">
        <v>1.17</v>
      </c>
      <c r="P149">
        <f t="shared" si="31"/>
        <v>1.3447767054447484E-2</v>
      </c>
      <c r="Q149">
        <f t="shared" si="32"/>
        <v>0.22543089230601013</v>
      </c>
      <c r="R149">
        <f t="shared" si="21"/>
        <v>-2.3247767054447483</v>
      </c>
      <c r="S149">
        <f t="shared" si="33"/>
        <v>-1</v>
      </c>
      <c r="T149">
        <f t="shared" si="22"/>
        <v>2.5409543602941967E-2</v>
      </c>
      <c r="U149">
        <f t="shared" si="23"/>
        <v>9.0421219375341581E-3</v>
      </c>
      <c r="V149">
        <f t="shared" si="24"/>
        <v>3.4451665540476129E-2</v>
      </c>
      <c r="X149">
        <v>1.17</v>
      </c>
      <c r="Y149">
        <f>Y148+Z149*(X149-X148)</f>
        <v>1.2559313236317855E-2</v>
      </c>
      <c r="Z149">
        <f>Z148+AA148*(X149-X148)</f>
        <v>-2.0879442144720477E-2</v>
      </c>
      <c r="AA149">
        <f>IF(Z149=0,-$C$33*Y149,-$C$33*Y149 + AB149*$C$38*$C$31*$C$32)</f>
        <v>0.70406867636821469</v>
      </c>
      <c r="AB149">
        <f>IF(Z149&gt;0, -1,1)</f>
        <v>1</v>
      </c>
      <c r="AC149">
        <f t="shared" si="25"/>
        <v>2.179755521373648E-4</v>
      </c>
      <c r="AD149">
        <f t="shared" si="26"/>
        <v>7.8868174483974433E-3</v>
      </c>
      <c r="AE149">
        <f t="shared" si="27"/>
        <v>8.1047930005348073E-3</v>
      </c>
    </row>
    <row r="150" spans="6:31" x14ac:dyDescent="0.3">
      <c r="F150">
        <v>1.18</v>
      </c>
      <c r="G150">
        <f t="shared" si="28"/>
        <v>7.5837914452188737E-2</v>
      </c>
      <c r="H150">
        <f t="shared" si="29"/>
        <v>0.69083466424451412</v>
      </c>
      <c r="I150">
        <f t="shared" si="17"/>
        <v>-7.5837914452188739</v>
      </c>
      <c r="J150">
        <f t="shared" si="30"/>
        <v>-1</v>
      </c>
      <c r="K150">
        <f t="shared" si="18"/>
        <v>0.23862626666091527</v>
      </c>
      <c r="L150">
        <f t="shared" si="19"/>
        <v>0.28756946342287487</v>
      </c>
      <c r="M150">
        <f t="shared" si="20"/>
        <v>0.52619573008379017</v>
      </c>
      <c r="O150">
        <v>1.18</v>
      </c>
      <c r="P150">
        <f t="shared" si="31"/>
        <v>1.5469598306963112E-2</v>
      </c>
      <c r="Q150">
        <f t="shared" si="32"/>
        <v>0.20218312525156262</v>
      </c>
      <c r="R150">
        <f t="shared" si="21"/>
        <v>-2.5269598306963115</v>
      </c>
      <c r="S150">
        <f t="shared" si="33"/>
        <v>-1</v>
      </c>
      <c r="T150">
        <f t="shared" si="22"/>
        <v>2.043900806824453E-2</v>
      </c>
      <c r="U150">
        <f t="shared" si="23"/>
        <v>1.1965423588939799E-2</v>
      </c>
      <c r="V150">
        <f t="shared" si="24"/>
        <v>3.2404431657184332E-2</v>
      </c>
      <c r="X150">
        <v>1.18</v>
      </c>
      <c r="Y150">
        <f>Y149+Z150*(X150-X149)</f>
        <v>1.2420925682507472E-2</v>
      </c>
      <c r="Z150">
        <f>Z149+AA149*(X150-X149)</f>
        <v>-1.3838755381038324E-2</v>
      </c>
      <c r="AA150">
        <f>IF(Z150=0,-$C$33*Y150,-$C$33*Y150 + AB150*$C$38*$C$31*$C$32)</f>
        <v>0.71790743174925309</v>
      </c>
      <c r="AB150">
        <f>IF(Z150&gt;0, -1,1)</f>
        <v>1</v>
      </c>
      <c r="AC150">
        <f t="shared" si="25"/>
        <v>9.5755575248108581E-5</v>
      </c>
      <c r="AD150">
        <f t="shared" si="26"/>
        <v>7.7139697405186856E-3</v>
      </c>
      <c r="AE150">
        <f t="shared" si="27"/>
        <v>7.8097253157667947E-3</v>
      </c>
    </row>
    <row r="151" spans="6:31" x14ac:dyDescent="0.3">
      <c r="F151">
        <v>1.19</v>
      </c>
      <c r="G151">
        <f t="shared" si="28"/>
        <v>8.1987881950112002E-2</v>
      </c>
      <c r="H151">
        <f t="shared" si="29"/>
        <v>0.61499674979232533</v>
      </c>
      <c r="I151">
        <f t="shared" si="17"/>
        <v>-8.1987881950112005</v>
      </c>
      <c r="J151">
        <f t="shared" si="30"/>
        <v>-1</v>
      </c>
      <c r="K151">
        <f t="shared" si="18"/>
        <v>0.189110501127562</v>
      </c>
      <c r="L151">
        <f t="shared" si="19"/>
        <v>0.33610063933327505</v>
      </c>
      <c r="M151">
        <f t="shared" si="20"/>
        <v>0.52521114046083706</v>
      </c>
      <c r="O151">
        <v>1.19</v>
      </c>
      <c r="P151">
        <f t="shared" si="31"/>
        <v>1.7238733576409107E-2</v>
      </c>
      <c r="Q151">
        <f t="shared" si="32"/>
        <v>0.1769135269445995</v>
      </c>
      <c r="R151">
        <f t="shared" si="21"/>
        <v>-2.7038733576409109</v>
      </c>
      <c r="S151">
        <f t="shared" si="33"/>
        <v>-1</v>
      </c>
      <c r="T151">
        <f t="shared" si="22"/>
        <v>1.5649198007988765E-2</v>
      </c>
      <c r="U151">
        <f t="shared" si="23"/>
        <v>1.4858696765920734E-2</v>
      </c>
      <c r="V151">
        <f t="shared" si="24"/>
        <v>3.05078947739095E-2</v>
      </c>
      <c r="X151">
        <v>1.19</v>
      </c>
      <c r="Y151">
        <f>Y150+Z151*(X151-X150)</f>
        <v>1.2354328871872013E-2</v>
      </c>
      <c r="Z151">
        <f>Z150+AA150*(X151-X150)</f>
        <v>-6.6596810635457864E-3</v>
      </c>
      <c r="AA151">
        <f>IF(Z151=0,-$C$33*Y151,-$C$33*Y151 + AB151*$C$38*$C$31*$C$32)</f>
        <v>0.72456711281279884</v>
      </c>
      <c r="AB151">
        <f>IF(Z151&gt;0, -1,1)</f>
        <v>1</v>
      </c>
      <c r="AC151">
        <f t="shared" si="25"/>
        <v>2.2175675934075168E-5</v>
      </c>
      <c r="AD151">
        <f t="shared" si="26"/>
        <v>7.631472093718521E-3</v>
      </c>
      <c r="AE151">
        <f t="shared" si="27"/>
        <v>7.6536477696525964E-3</v>
      </c>
    </row>
    <row r="152" spans="6:31" x14ac:dyDescent="0.3">
      <c r="F152">
        <v>1.2</v>
      </c>
      <c r="G152">
        <f t="shared" si="28"/>
        <v>8.7317970628534136E-2</v>
      </c>
      <c r="H152">
        <f t="shared" si="29"/>
        <v>0.53300886784221324</v>
      </c>
      <c r="I152">
        <f t="shared" si="17"/>
        <v>-8.7317970628534134</v>
      </c>
      <c r="J152">
        <f t="shared" si="30"/>
        <v>-1</v>
      </c>
      <c r="K152">
        <f t="shared" si="18"/>
        <v>0.14204922659921898</v>
      </c>
      <c r="L152">
        <f t="shared" si="19"/>
        <v>0.38122139973427749</v>
      </c>
      <c r="M152">
        <f t="shared" si="20"/>
        <v>0.52327062633349652</v>
      </c>
      <c r="O152">
        <v>1.2</v>
      </c>
      <c r="P152">
        <f t="shared" si="31"/>
        <v>1.8737481510091011E-2</v>
      </c>
      <c r="Q152">
        <f t="shared" si="32"/>
        <v>0.14987479336819037</v>
      </c>
      <c r="R152">
        <f t="shared" si="21"/>
        <v>-2.8537481510091012</v>
      </c>
      <c r="S152">
        <f t="shared" si="33"/>
        <v>-1</v>
      </c>
      <c r="T152">
        <f t="shared" si="22"/>
        <v>1.1231226843578881E-2</v>
      </c>
      <c r="U152">
        <f t="shared" si="23"/>
        <v>1.7554660667050127E-2</v>
      </c>
      <c r="V152">
        <f t="shared" si="24"/>
        <v>2.8785887510629007E-2</v>
      </c>
      <c r="X152">
        <v>1.2</v>
      </c>
      <c r="Y152">
        <f>Y151+Z152*(X152-X151)</f>
        <v>1.2360188772517836E-2</v>
      </c>
      <c r="Z152">
        <f>Z151+AA151*(X152-X151)</f>
        <v>5.8599006458220828E-4</v>
      </c>
      <c r="AA152">
        <f>IF(Z152=0,-$C$33*Y152,-$C$33*Y152 + AB152*$C$38*$C$31*$C$32)</f>
        <v>-3.1960188772517837</v>
      </c>
      <c r="AB152">
        <f>IF(Z152&gt;0, -1,1)</f>
        <v>-1</v>
      </c>
      <c r="AC152">
        <f t="shared" si="25"/>
        <v>1.7169217789453033E-7</v>
      </c>
      <c r="AD152">
        <f t="shared" si="26"/>
        <v>7.6387133246137986E-3</v>
      </c>
      <c r="AE152">
        <f t="shared" si="27"/>
        <v>7.6388850167916928E-3</v>
      </c>
    </row>
    <row r="153" spans="6:31" x14ac:dyDescent="0.3">
      <c r="F153">
        <v>1.21</v>
      </c>
      <c r="G153">
        <f t="shared" si="28"/>
        <v>9.1774879600670933E-2</v>
      </c>
      <c r="H153">
        <f t="shared" si="29"/>
        <v>0.44569089721367905</v>
      </c>
      <c r="I153">
        <f t="shared" si="17"/>
        <v>-9.1774879600670936</v>
      </c>
      <c r="J153">
        <f t="shared" si="30"/>
        <v>-1</v>
      </c>
      <c r="K153">
        <f t="shared" si="18"/>
        <v>9.9320187929567108E-2</v>
      </c>
      <c r="L153">
        <f t="shared" si="19"/>
        <v>0.42113142628588229</v>
      </c>
      <c r="M153">
        <f t="shared" si="20"/>
        <v>0.52045161421544939</v>
      </c>
      <c r="O153">
        <v>1.21</v>
      </c>
      <c r="P153">
        <f t="shared" si="31"/>
        <v>1.9950854628672007E-2</v>
      </c>
      <c r="Q153">
        <f t="shared" si="32"/>
        <v>0.12133731185809933</v>
      </c>
      <c r="R153">
        <f t="shared" si="21"/>
        <v>-2.975085462867201</v>
      </c>
      <c r="S153">
        <f t="shared" si="33"/>
        <v>-1</v>
      </c>
      <c r="T153">
        <f t="shared" si="22"/>
        <v>7.3613716244748263E-3</v>
      </c>
      <c r="U153">
        <f t="shared" si="23"/>
        <v>1.9901830020720164E-2</v>
      </c>
      <c r="V153">
        <f t="shared" si="24"/>
        <v>2.7263201645194989E-2</v>
      </c>
      <c r="X153">
        <v>1.21</v>
      </c>
      <c r="Y153">
        <f>Y152+Z153*(X153-X152)</f>
        <v>1.2046446785438479E-2</v>
      </c>
      <c r="Z153">
        <f>Z152+AA152*(X153-X152)</f>
        <v>-3.1374198707935654E-2</v>
      </c>
      <c r="AA153">
        <f>IF(Z153=0,-$C$33*Y153,-$C$33*Y153 + AB153*$C$38*$C$31*$C$32)</f>
        <v>0.75535532145615236</v>
      </c>
      <c r="AB153">
        <f>IF(Z153&gt;0, -1,1)</f>
        <v>1</v>
      </c>
      <c r="AC153">
        <f t="shared" si="25"/>
        <v>4.9217017228251562E-4</v>
      </c>
      <c r="AD153">
        <f t="shared" si="26"/>
        <v>7.2558440077200529E-3</v>
      </c>
      <c r="AE153">
        <f t="shared" si="27"/>
        <v>7.7480141800025685E-3</v>
      </c>
    </row>
    <row r="154" spans="6:31" x14ac:dyDescent="0.3">
      <c r="F154">
        <v>1.22</v>
      </c>
      <c r="G154">
        <f t="shared" si="28"/>
        <v>9.5314039776801016E-2</v>
      </c>
      <c r="H154">
        <f t="shared" si="29"/>
        <v>0.35391601761300806</v>
      </c>
      <c r="I154">
        <f t="shared" si="17"/>
        <v>-9.5314039776801014</v>
      </c>
      <c r="J154">
        <f t="shared" si="30"/>
        <v>-1</v>
      </c>
      <c r="K154">
        <f t="shared" si="18"/>
        <v>6.2628273761525521E-2</v>
      </c>
      <c r="L154">
        <f t="shared" si="19"/>
        <v>0.45423830892868033</v>
      </c>
      <c r="M154">
        <f t="shared" si="20"/>
        <v>0.51686658269020591</v>
      </c>
      <c r="O154">
        <v>1.22</v>
      </c>
      <c r="P154">
        <f t="shared" si="31"/>
        <v>2.0866719200966281E-2</v>
      </c>
      <c r="Q154">
        <f t="shared" si="32"/>
        <v>9.1586457229427293E-2</v>
      </c>
      <c r="R154">
        <f t="shared" si="21"/>
        <v>-3.0666719200966281</v>
      </c>
      <c r="S154">
        <f t="shared" si="33"/>
        <v>-1</v>
      </c>
      <c r="T154">
        <f t="shared" si="22"/>
        <v>4.194039573918857E-3</v>
      </c>
      <c r="U154">
        <f t="shared" si="23"/>
        <v>2.1770998510598744E-2</v>
      </c>
      <c r="V154">
        <f t="shared" si="24"/>
        <v>2.5965038084517601E-2</v>
      </c>
      <c r="X154">
        <v>1.22</v>
      </c>
      <c r="Y154">
        <f>Y153+Z154*(X154-X153)</f>
        <v>1.1808240330504738E-2</v>
      </c>
      <c r="Z154">
        <f>Z153+AA153*(X154-X153)</f>
        <v>-2.3820645493374124E-2</v>
      </c>
      <c r="AA154">
        <f>IF(Z154=0,-$C$33*Y154,-$C$33*Y154 + AB154*$C$38*$C$31*$C$32)</f>
        <v>0.7791759669495264</v>
      </c>
      <c r="AB154">
        <f>IF(Z154&gt;0, -1,1)</f>
        <v>1</v>
      </c>
      <c r="AC154">
        <f t="shared" si="25"/>
        <v>2.8371157586050248E-4</v>
      </c>
      <c r="AD154">
        <f t="shared" si="26"/>
        <v>6.9717269851479321E-3</v>
      </c>
      <c r="AE154">
        <f t="shared" si="27"/>
        <v>7.2554385610084345E-3</v>
      </c>
    </row>
    <row r="155" spans="6:31" x14ac:dyDescent="0.3">
      <c r="F155">
        <v>1.23</v>
      </c>
      <c r="G155">
        <f t="shared" si="28"/>
        <v>9.7900059555163094E-2</v>
      </c>
      <c r="H155">
        <f t="shared" si="29"/>
        <v>0.25860197783620698</v>
      </c>
      <c r="I155">
        <f t="shared" si="17"/>
        <v>-9.7900059555163086</v>
      </c>
      <c r="J155">
        <f t="shared" si="30"/>
        <v>-1</v>
      </c>
      <c r="K155">
        <f t="shared" si="18"/>
        <v>3.3437491470399039E-2</v>
      </c>
      <c r="L155">
        <f t="shared" si="19"/>
        <v>0.47922108304522409</v>
      </c>
      <c r="M155">
        <f t="shared" si="20"/>
        <v>0.51265857451562313</v>
      </c>
      <c r="O155">
        <v>1.23</v>
      </c>
      <c r="P155">
        <f t="shared" si="31"/>
        <v>2.1475916581250892E-2</v>
      </c>
      <c r="Q155">
        <f t="shared" si="32"/>
        <v>6.0919738028460985E-2</v>
      </c>
      <c r="R155">
        <f t="shared" si="21"/>
        <v>-3.1275916581250893</v>
      </c>
      <c r="S155">
        <f t="shared" si="33"/>
        <v>-1</v>
      </c>
      <c r="T155">
        <f t="shared" si="22"/>
        <v>1.8556072407281577E-3</v>
      </c>
      <c r="U155">
        <f t="shared" si="23"/>
        <v>2.3060749650242351E-2</v>
      </c>
      <c r="V155">
        <f t="shared" si="24"/>
        <v>2.491635689097051E-2</v>
      </c>
      <c r="X155">
        <v>1.23</v>
      </c>
      <c r="Y155">
        <f>Y154+Z155*(X155-X154)</f>
        <v>1.1647951472265949E-2</v>
      </c>
      <c r="Z155">
        <f>Z154+AA154*(X155-X154)</f>
        <v>-1.6028885823878854E-2</v>
      </c>
      <c r="AA155">
        <f>IF(Z155=0,-$C$33*Y155,-$C$33*Y155 + AB155*$C$38*$C$31*$C$32)</f>
        <v>0.79520485277340525</v>
      </c>
      <c r="AB155">
        <f>IF(Z155&gt;0, -1,1)</f>
        <v>1</v>
      </c>
      <c r="AC155">
        <f t="shared" si="25"/>
        <v>1.2846259037747223E-4</v>
      </c>
      <c r="AD155">
        <f t="shared" si="26"/>
        <v>6.7837386750131236E-3</v>
      </c>
      <c r="AE155">
        <f t="shared" si="27"/>
        <v>6.9122012653905955E-3</v>
      </c>
    </row>
    <row r="156" spans="6:31" x14ac:dyDescent="0.3">
      <c r="F156">
        <v>1.24</v>
      </c>
      <c r="G156">
        <f t="shared" si="28"/>
        <v>9.9507078737973528E-2</v>
      </c>
      <c r="H156">
        <f t="shared" si="29"/>
        <v>0.1607019182810438</v>
      </c>
      <c r="I156">
        <f t="shared" si="17"/>
        <v>-9.9507078737973522</v>
      </c>
      <c r="J156">
        <f t="shared" si="30"/>
        <v>-1</v>
      </c>
      <c r="K156">
        <f t="shared" si="18"/>
        <v>1.291255326960364E-2</v>
      </c>
      <c r="L156">
        <f t="shared" si="19"/>
        <v>0.49508293594826314</v>
      </c>
      <c r="M156">
        <f t="shared" si="20"/>
        <v>0.50799548921786675</v>
      </c>
      <c r="O156">
        <v>1.24</v>
      </c>
      <c r="P156">
        <f t="shared" si="31"/>
        <v>2.1772354795722992E-2</v>
      </c>
      <c r="Q156">
        <f t="shared" si="32"/>
        <v>2.9643821447210061E-2</v>
      </c>
      <c r="R156">
        <f t="shared" si="21"/>
        <v>-3.1572354795722992</v>
      </c>
      <c r="S156">
        <f t="shared" si="33"/>
        <v>-1</v>
      </c>
      <c r="T156">
        <f t="shared" si="22"/>
        <v>4.3937807499703563E-4</v>
      </c>
      <c r="U156">
        <f t="shared" si="23"/>
        <v>2.3701771667542098E-2</v>
      </c>
      <c r="V156">
        <f t="shared" si="24"/>
        <v>2.4141149742539135E-2</v>
      </c>
      <c r="X156">
        <v>1.24</v>
      </c>
      <c r="Y156">
        <f>Y155+Z156*(X156-X155)</f>
        <v>1.15671830993045E-2</v>
      </c>
      <c r="Z156">
        <f>Z155+AA155*(X156-X155)</f>
        <v>-8.0768372961447944E-3</v>
      </c>
      <c r="AA156">
        <f>IF(Z156=0,-$C$33*Y156,-$C$33*Y156 + AB156*$C$38*$C$31*$C$32)</f>
        <v>0.80328169006955008</v>
      </c>
      <c r="AB156">
        <f>IF(Z156&gt;0, -1,1)</f>
        <v>1</v>
      </c>
      <c r="AC156">
        <f t="shared" si="25"/>
        <v>3.2617650354197778E-5</v>
      </c>
      <c r="AD156">
        <f t="shared" si="26"/>
        <v>6.6899862426417836E-3</v>
      </c>
      <c r="AE156">
        <f t="shared" si="27"/>
        <v>6.7226038929959816E-3</v>
      </c>
    </row>
    <row r="157" spans="6:31" x14ac:dyDescent="0.3">
      <c r="F157">
        <v>1.25</v>
      </c>
      <c r="G157">
        <f t="shared" si="28"/>
        <v>0.10011902713340423</v>
      </c>
      <c r="H157">
        <f t="shared" si="29"/>
        <v>6.1194839543070187E-2</v>
      </c>
      <c r="I157">
        <f t="shared" si="17"/>
        <v>-10.011902713340422</v>
      </c>
      <c r="J157">
        <f t="shared" si="30"/>
        <v>-1</v>
      </c>
      <c r="K157">
        <f t="shared" si="18"/>
        <v>1.8724041933510533E-3</v>
      </c>
      <c r="L157">
        <f t="shared" si="19"/>
        <v>0.50119097970696669</v>
      </c>
      <c r="M157">
        <f t="shared" si="20"/>
        <v>0.5030633839003178</v>
      </c>
      <c r="O157">
        <v>1.25</v>
      </c>
      <c r="P157">
        <f t="shared" si="31"/>
        <v>2.1753069462237862E-2</v>
      </c>
      <c r="Q157">
        <f t="shared" si="32"/>
        <v>-1.9285333485129577E-3</v>
      </c>
      <c r="R157">
        <f t="shared" si="21"/>
        <v>-1.1953069462237864</v>
      </c>
      <c r="S157">
        <f t="shared" si="33"/>
        <v>1</v>
      </c>
      <c r="T157">
        <f t="shared" si="22"/>
        <v>1.8596204381633005E-6</v>
      </c>
      <c r="U157">
        <f t="shared" si="23"/>
        <v>2.3659801551447274E-2</v>
      </c>
      <c r="V157">
        <f t="shared" si="24"/>
        <v>2.3661661171885437E-2</v>
      </c>
      <c r="X157">
        <v>1.25</v>
      </c>
      <c r="Y157">
        <f>Y156+Z157*(X157-X156)</f>
        <v>1.1566742895350007E-2</v>
      </c>
      <c r="Z157">
        <f>Z156+AA156*(X157-X156)</f>
        <v>-4.4020395449286681E-5</v>
      </c>
      <c r="AA157">
        <f>IF(Z157=0,-$C$33*Y157,-$C$33*Y157 + AB157*$C$38*$C$31*$C$32)</f>
        <v>0.80332571046499957</v>
      </c>
      <c r="AB157">
        <f>IF(Z157&gt;0, -1,1)</f>
        <v>1</v>
      </c>
      <c r="AC157">
        <f t="shared" si="25"/>
        <v>9.6889760775578986E-10</v>
      </c>
      <c r="AD157">
        <f t="shared" si="26"/>
        <v>6.6894770603564942E-3</v>
      </c>
      <c r="AE157">
        <f t="shared" si="27"/>
        <v>6.6894780292541022E-3</v>
      </c>
    </row>
    <row r="158" spans="6:31" x14ac:dyDescent="0.3">
      <c r="F158">
        <v>1.26</v>
      </c>
      <c r="G158">
        <f t="shared" si="28"/>
        <v>9.9729785257500883E-2</v>
      </c>
      <c r="H158">
        <f t="shared" si="29"/>
        <v>-3.8924187590334128E-2</v>
      </c>
      <c r="I158">
        <f t="shared" si="17"/>
        <v>-9.9729785257500883</v>
      </c>
      <c r="J158">
        <f t="shared" si="30"/>
        <v>1</v>
      </c>
      <c r="K158">
        <f t="shared" si="18"/>
        <v>7.5754618978376065E-4</v>
      </c>
      <c r="L158">
        <f t="shared" si="19"/>
        <v>0.49730150337536205</v>
      </c>
      <c r="M158">
        <f t="shared" si="20"/>
        <v>0.49805904956514579</v>
      </c>
      <c r="O158">
        <v>1.26</v>
      </c>
      <c r="P158">
        <f t="shared" si="31"/>
        <v>2.1614253434130353E-2</v>
      </c>
      <c r="Q158">
        <f t="shared" si="32"/>
        <v>-1.3881602810750833E-2</v>
      </c>
      <c r="R158">
        <f t="shared" si="21"/>
        <v>-1.1814253434130353</v>
      </c>
      <c r="S158">
        <f t="shared" si="33"/>
        <v>1</v>
      </c>
      <c r="T158">
        <f t="shared" si="22"/>
        <v>9.634944829772271E-5</v>
      </c>
      <c r="U158">
        <f t="shared" si="23"/>
        <v>2.3358797575740789E-2</v>
      </c>
      <c r="V158">
        <f t="shared" si="24"/>
        <v>2.3455147024038513E-2</v>
      </c>
      <c r="X158">
        <v>1.26</v>
      </c>
      <c r="Y158">
        <f>Y157+Z158*(X158-X157)</f>
        <v>1.1646635262442015E-2</v>
      </c>
      <c r="Z158">
        <f>Z157+AA157*(X158-X157)</f>
        <v>7.9892367092007158E-3</v>
      </c>
      <c r="AA158">
        <f>IF(Z158=0,-$C$33*Y158,-$C$33*Y158 + AB158*$C$38*$C$31*$C$32)</f>
        <v>-3.124663526244202</v>
      </c>
      <c r="AB158">
        <f>IF(Z158&gt;0, -1,1)</f>
        <v>-1</v>
      </c>
      <c r="AC158">
        <f t="shared" si="25"/>
        <v>3.1913951597820139E-5</v>
      </c>
      <c r="AD158">
        <f t="shared" si="26"/>
        <v>6.7822056468178887E-3</v>
      </c>
      <c r="AE158">
        <f t="shared" si="27"/>
        <v>6.8141195984157089E-3</v>
      </c>
    </row>
    <row r="159" spans="6:31" x14ac:dyDescent="0.3">
      <c r="F159">
        <v>1.27</v>
      </c>
      <c r="G159">
        <f t="shared" si="28"/>
        <v>9.834324552902253E-2</v>
      </c>
      <c r="H159">
        <f t="shared" si="29"/>
        <v>-0.13865397284783509</v>
      </c>
      <c r="I159">
        <f t="shared" si="17"/>
        <v>-9.8343245529022525</v>
      </c>
      <c r="J159">
        <f t="shared" si="30"/>
        <v>1</v>
      </c>
      <c r="K159">
        <f t="shared" si="18"/>
        <v>9.6124620932440952E-3</v>
      </c>
      <c r="L159">
        <f t="shared" si="19"/>
        <v>0.48356969705908054</v>
      </c>
      <c r="M159">
        <f t="shared" si="20"/>
        <v>0.49318215915232466</v>
      </c>
      <c r="O159">
        <v>1.27</v>
      </c>
      <c r="P159">
        <f t="shared" si="31"/>
        <v>2.1357294871681542E-2</v>
      </c>
      <c r="Q159">
        <f t="shared" si="32"/>
        <v>-2.5695856244881195E-2</v>
      </c>
      <c r="R159">
        <f t="shared" si="21"/>
        <v>-1.1557294871681543</v>
      </c>
      <c r="S159">
        <f t="shared" si="33"/>
        <v>1</v>
      </c>
      <c r="T159">
        <f t="shared" si="22"/>
        <v>3.3013851407879993E-4</v>
      </c>
      <c r="U159">
        <f t="shared" si="23"/>
        <v>2.2806702211797737E-2</v>
      </c>
      <c r="V159">
        <f t="shared" si="24"/>
        <v>2.3136840725876538E-2</v>
      </c>
      <c r="X159">
        <v>1.27</v>
      </c>
      <c r="Y159">
        <f>Y158+Z159*(X159-X158)</f>
        <v>1.1414061276909601E-2</v>
      </c>
      <c r="Z159">
        <f>Z158+AA158*(X159-X158)</f>
        <v>-2.3257398553241333E-2</v>
      </c>
      <c r="AA159">
        <f>IF(Z159=0,-$C$33*Y159,-$C$33*Y159 + AB159*$C$38*$C$31*$C$32)</f>
        <v>0.81859387230904002</v>
      </c>
      <c r="AB159">
        <f>IF(Z159&gt;0, -1,1)</f>
        <v>1</v>
      </c>
      <c r="AC159">
        <f t="shared" si="25"/>
        <v>2.7045329373215604E-4</v>
      </c>
      <c r="AD159">
        <f t="shared" si="26"/>
        <v>6.514039741652362E-3</v>
      </c>
      <c r="AE159">
        <f t="shared" si="27"/>
        <v>6.7844930353845182E-3</v>
      </c>
    </row>
    <row r="160" spans="6:31" x14ac:dyDescent="0.3">
      <c r="F160">
        <v>1.28</v>
      </c>
      <c r="G160">
        <f t="shared" si="28"/>
        <v>9.5973273345253948E-2</v>
      </c>
      <c r="H160">
        <f t="shared" si="29"/>
        <v>-0.23699721837685772</v>
      </c>
      <c r="I160">
        <f t="shared" si="17"/>
        <v>-9.597327334525394</v>
      </c>
      <c r="J160">
        <f t="shared" si="30"/>
        <v>1</v>
      </c>
      <c r="K160">
        <f t="shared" si="18"/>
        <v>2.8083840759183992E-2</v>
      </c>
      <c r="L160">
        <f t="shared" si="19"/>
        <v>0.46054345983014155</v>
      </c>
      <c r="M160">
        <f t="shared" si="20"/>
        <v>0.48862730058932557</v>
      </c>
      <c r="O160">
        <v>1.28</v>
      </c>
      <c r="P160">
        <f t="shared" si="31"/>
        <v>2.0984763360515912E-2</v>
      </c>
      <c r="Q160">
        <f t="shared" si="32"/>
        <v>-3.7253151116562744E-2</v>
      </c>
      <c r="R160">
        <f t="shared" si="21"/>
        <v>-1.1184763360515912</v>
      </c>
      <c r="S160">
        <f t="shared" si="33"/>
        <v>1</v>
      </c>
      <c r="T160">
        <f t="shared" si="22"/>
        <v>6.9389863405673006E-4</v>
      </c>
      <c r="U160">
        <f t="shared" si="23"/>
        <v>2.2018014664842555E-2</v>
      </c>
      <c r="V160">
        <f t="shared" si="24"/>
        <v>2.2711913298899284E-2</v>
      </c>
      <c r="X160">
        <v>1.28</v>
      </c>
      <c r="Y160">
        <f>Y159+Z160*(X160-X159)</f>
        <v>1.1263346678608092E-2</v>
      </c>
      <c r="Z160">
        <f>Z159+AA159*(X160-X159)</f>
        <v>-1.5071459830150926E-2</v>
      </c>
      <c r="AA160">
        <f>IF(Z160=0,-$C$33*Y160,-$C$33*Y160 + AB160*$C$38*$C$31*$C$32)</f>
        <v>0.83366533213919092</v>
      </c>
      <c r="AB160">
        <f>IF(Z160&gt;0, -1,1)</f>
        <v>1</v>
      </c>
      <c r="AC160">
        <f t="shared" si="25"/>
        <v>1.1357445070592649E-4</v>
      </c>
      <c r="AD160">
        <f t="shared" si="26"/>
        <v>6.3431489201255971E-3</v>
      </c>
      <c r="AE160">
        <f t="shared" si="27"/>
        <v>6.4567233708315236E-3</v>
      </c>
    </row>
    <row r="161" spans="6:31" x14ac:dyDescent="0.3">
      <c r="F161">
        <v>1.29</v>
      </c>
      <c r="G161">
        <f t="shared" si="28"/>
        <v>9.2643568428032827E-2</v>
      </c>
      <c r="H161">
        <f t="shared" si="29"/>
        <v>-0.33297049172211174</v>
      </c>
      <c r="I161">
        <f t="shared" ref="I161:I224" si="34">-$C$33*G161 + J161*$C$36*$C$31*$C$32</f>
        <v>-9.2643568428032825</v>
      </c>
      <c r="J161">
        <f t="shared" si="30"/>
        <v>1</v>
      </c>
      <c r="K161">
        <f t="shared" ref="K161:K224" si="35">$C$31*H161^2*(1/2)</f>
        <v>5.5434674178832438E-2</v>
      </c>
      <c r="L161">
        <f t="shared" ref="L161:L224" si="36">G161^2*$C$33*(1/2)</f>
        <v>0.42914153855398002</v>
      </c>
      <c r="M161">
        <f t="shared" ref="M161:M224" si="37">K161+L161</f>
        <v>0.48457621273281248</v>
      </c>
      <c r="O161">
        <v>1.29</v>
      </c>
      <c r="P161">
        <f t="shared" si="31"/>
        <v>2.0500384215745127E-2</v>
      </c>
      <c r="Q161">
        <f t="shared" si="32"/>
        <v>-4.8437914477078667E-2</v>
      </c>
      <c r="R161">
        <f t="shared" ref="R161:R224" si="38">IF(Q161=0,-$C$33*P161,-$C$33*P161+S161*$C$37*$C$31*$C$32)</f>
        <v>-1.0700384215745129</v>
      </c>
      <c r="S161">
        <f t="shared" si="33"/>
        <v>1</v>
      </c>
      <c r="T161">
        <f t="shared" ref="T161:T224" si="39">Q161^2*$C$31*(1/2)</f>
        <v>1.1731157794443935E-3</v>
      </c>
      <c r="U161">
        <f t="shared" ref="U161:U224" si="40">P161^2*$C$33*(1/2)</f>
        <v>2.1013287649658596E-2</v>
      </c>
      <c r="V161">
        <f t="shared" ref="V161:V224" si="41">T161+U161</f>
        <v>2.218640342910299E-2</v>
      </c>
      <c r="X161">
        <v>1.29</v>
      </c>
      <c r="Y161">
        <f>Y160+Z161*(X161-X160)</f>
        <v>1.1195998613520502E-2</v>
      </c>
      <c r="Z161">
        <f>Z160+AA160*(X161-X160)</f>
        <v>-6.73480650875901E-3</v>
      </c>
      <c r="AA161">
        <f>IF(Z161=0,-$C$33*Y161,-$C$33*Y161 + AB161*$C$38*$C$31*$C$32)</f>
        <v>0.84040013864795005</v>
      </c>
      <c r="AB161">
        <f>IF(Z161&gt;0, -1,1)</f>
        <v>1</v>
      </c>
      <c r="AC161">
        <f t="shared" ref="AC161:AC224" si="42">Z161^2*$C$31*(1/2)</f>
        <v>2.2678809355211362E-5</v>
      </c>
      <c r="AD161">
        <f t="shared" ref="AD161:AD224" si="43">Y161^2*$C$33*(1/2)</f>
        <v>6.2675192476976498E-3</v>
      </c>
      <c r="AE161">
        <f t="shared" ref="AE161:AE224" si="44">AC161+AD161</f>
        <v>6.290198057052861E-3</v>
      </c>
    </row>
    <row r="162" spans="6:31" x14ac:dyDescent="0.3">
      <c r="F162">
        <v>1.3</v>
      </c>
      <c r="G162">
        <f t="shared" ref="G162:G225" si="45">G161+H162*(F162-F161)</f>
        <v>8.8387427826531376E-2</v>
      </c>
      <c r="H162">
        <f t="shared" ref="H162:H225" si="46">H161+I161*(F162-F161)</f>
        <v>-0.42561406015014464</v>
      </c>
      <c r="I162">
        <f t="shared" si="34"/>
        <v>-8.8387427826531368</v>
      </c>
      <c r="J162">
        <f t="shared" ref="J162:J225" si="47">IF(H162&gt;0, -1,1)</f>
        <v>1</v>
      </c>
      <c r="K162">
        <f t="shared" si="35"/>
        <v>9.0573664098745468E-2</v>
      </c>
      <c r="L162">
        <f t="shared" si="36"/>
        <v>0.39061686988951466</v>
      </c>
      <c r="M162">
        <f t="shared" si="37"/>
        <v>0.48119053398826012</v>
      </c>
      <c r="O162">
        <v>1.3</v>
      </c>
      <c r="P162">
        <f t="shared" ref="P162:P225" si="48">P161+Q162*(O162-O161)</f>
        <v>1.9909001228816888E-2</v>
      </c>
      <c r="Q162">
        <f t="shared" ref="Q162:Q225" si="49">Q161+R161*(O162-O161)</f>
        <v>-5.9138298692823804E-2</v>
      </c>
      <c r="R162">
        <f t="shared" si="38"/>
        <v>-1.0109001228816887</v>
      </c>
      <c r="S162">
        <f t="shared" ref="S162:S225" si="50">IF(Q162&gt;0, -1,1)</f>
        <v>1</v>
      </c>
      <c r="T162">
        <f t="shared" si="39"/>
        <v>1.7486691861408228E-3</v>
      </c>
      <c r="U162">
        <f t="shared" si="40"/>
        <v>1.9818416496451618E-2</v>
      </c>
      <c r="V162">
        <f t="shared" si="41"/>
        <v>2.1567085682592441E-2</v>
      </c>
      <c r="X162">
        <v>1.3</v>
      </c>
      <c r="Y162">
        <f>Y161+Z162*(X162-X161)</f>
        <v>1.1212690562297708E-2</v>
      </c>
      <c r="Z162">
        <f>Z161+AA161*(X162-X161)</f>
        <v>1.6691948777204976E-3</v>
      </c>
      <c r="AA162">
        <f>IF(Z162=0,-$C$33*Y162,-$C$33*Y162 + AB162*$C$38*$C$31*$C$32)</f>
        <v>-3.0812690562297709</v>
      </c>
      <c r="AB162">
        <f>IF(Z162&gt;0, -1,1)</f>
        <v>-1</v>
      </c>
      <c r="AC162">
        <f t="shared" si="42"/>
        <v>1.3931057699041735E-6</v>
      </c>
      <c r="AD162">
        <f t="shared" si="43"/>
        <v>6.2862214822920039E-3</v>
      </c>
      <c r="AE162">
        <f t="shared" si="44"/>
        <v>6.2876145880619077E-3</v>
      </c>
    </row>
    <row r="163" spans="6:31" x14ac:dyDescent="0.3">
      <c r="F163">
        <v>1.31</v>
      </c>
      <c r="G163">
        <f t="shared" si="45"/>
        <v>8.3247412946764604E-2</v>
      </c>
      <c r="H163">
        <f t="shared" si="46"/>
        <v>-0.51400148797667611</v>
      </c>
      <c r="I163">
        <f t="shared" si="34"/>
        <v>-8.3247412946764605</v>
      </c>
      <c r="J163">
        <f t="shared" si="47"/>
        <v>1</v>
      </c>
      <c r="K163">
        <f t="shared" si="35"/>
        <v>0.13209876482111857</v>
      </c>
      <c r="L163">
        <f t="shared" si="36"/>
        <v>0.34650658811645757</v>
      </c>
      <c r="M163">
        <f t="shared" si="37"/>
        <v>0.47860535293757611</v>
      </c>
      <c r="O163">
        <v>1.31</v>
      </c>
      <c r="P163">
        <f t="shared" si="48"/>
        <v>1.9216528229600481E-2</v>
      </c>
      <c r="Q163">
        <f t="shared" si="49"/>
        <v>-6.9247299921640706E-2</v>
      </c>
      <c r="R163">
        <f t="shared" si="38"/>
        <v>-0.94165282296004793</v>
      </c>
      <c r="S163">
        <f t="shared" si="50"/>
        <v>1</v>
      </c>
      <c r="T163">
        <f t="shared" si="39"/>
        <v>2.3975942732188307E-3</v>
      </c>
      <c r="U163">
        <f t="shared" si="40"/>
        <v>1.8463747859951612E-2</v>
      </c>
      <c r="V163">
        <f t="shared" si="41"/>
        <v>2.0861342133170445E-2</v>
      </c>
      <c r="X163">
        <v>1.31</v>
      </c>
      <c r="Y163">
        <f>Y162+Z163*(X163-X162)</f>
        <v>1.0921255605451935E-2</v>
      </c>
      <c r="Z163">
        <f>Z162+AA162*(X163-X162)</f>
        <v>-2.9143495684577241E-2</v>
      </c>
      <c r="AA163">
        <f>IF(Z163=0,-$C$33*Y163,-$C$33*Y163 + AB163*$C$38*$C$31*$C$32)</f>
        <v>0.8678744394548068</v>
      </c>
      <c r="AB163">
        <f>IF(Z163&gt;0, -1,1)</f>
        <v>1</v>
      </c>
      <c r="AC163">
        <f t="shared" si="42"/>
        <v>4.2467167035848612E-4</v>
      </c>
      <c r="AD163">
        <f t="shared" si="43"/>
        <v>5.9636911999807656E-3</v>
      </c>
      <c r="AE163">
        <f t="shared" si="44"/>
        <v>6.3883628703392519E-3</v>
      </c>
    </row>
    <row r="164" spans="6:31" x14ac:dyDescent="0.3">
      <c r="F164">
        <v>1.32</v>
      </c>
      <c r="G164">
        <f t="shared" si="45"/>
        <v>7.7274923937530188E-2</v>
      </c>
      <c r="H164">
        <f t="shared" si="46"/>
        <v>-0.59724890092344074</v>
      </c>
      <c r="I164">
        <f t="shared" si="34"/>
        <v>-7.7274923937530184</v>
      </c>
      <c r="J164">
        <f t="shared" si="47"/>
        <v>1</v>
      </c>
      <c r="K164">
        <f t="shared" si="35"/>
        <v>0.17835312482712898</v>
      </c>
      <c r="L164">
        <f t="shared" si="36"/>
        <v>0.29857069347755383</v>
      </c>
      <c r="M164">
        <f t="shared" si="37"/>
        <v>0.47692381830468278</v>
      </c>
      <c r="O164">
        <v>1.32</v>
      </c>
      <c r="P164">
        <f t="shared" si="48"/>
        <v>1.8429889948088068E-2</v>
      </c>
      <c r="Q164">
        <f t="shared" si="49"/>
        <v>-7.8663828151241191E-2</v>
      </c>
      <c r="R164">
        <f t="shared" si="38"/>
        <v>-0.86298899480880664</v>
      </c>
      <c r="S164">
        <f t="shared" si="50"/>
        <v>1</v>
      </c>
      <c r="T164">
        <f t="shared" si="39"/>
        <v>3.0939989297040032E-3</v>
      </c>
      <c r="U164">
        <f t="shared" si="40"/>
        <v>1.6983042174931882E-2</v>
      </c>
      <c r="V164">
        <f t="shared" si="41"/>
        <v>2.0077041104635884E-2</v>
      </c>
      <c r="X164">
        <v>1.32</v>
      </c>
      <c r="Y164">
        <f>Y163+Z164*(X164-X163)</f>
        <v>1.0716608092551642E-2</v>
      </c>
      <c r="Z164">
        <f>Z163+AA163*(X164-X163)</f>
        <v>-2.0464751290029164E-2</v>
      </c>
      <c r="AA164">
        <f>IF(Z164=0,-$C$33*Y164,-$C$33*Y164 + AB164*$C$38*$C$31*$C$32)</f>
        <v>0.88833919074483592</v>
      </c>
      <c r="AB164">
        <f>IF(Z164&gt;0, -1,1)</f>
        <v>1</v>
      </c>
      <c r="AC164">
        <f t="shared" si="42"/>
        <v>2.0940302268137516E-4</v>
      </c>
      <c r="AD164">
        <f t="shared" si="43"/>
        <v>5.7422844504671682E-3</v>
      </c>
      <c r="AE164">
        <f t="shared" si="44"/>
        <v>5.9516874731485436E-3</v>
      </c>
    </row>
    <row r="165" spans="6:31" x14ac:dyDescent="0.3">
      <c r="F165">
        <v>1.33</v>
      </c>
      <c r="G165">
        <f t="shared" si="45"/>
        <v>7.0529685688920471E-2</v>
      </c>
      <c r="H165">
        <f t="shared" si="46"/>
        <v>-0.67452382486097096</v>
      </c>
      <c r="I165">
        <f t="shared" si="34"/>
        <v>-7.0529685688920472</v>
      </c>
      <c r="J165">
        <f t="shared" si="47"/>
        <v>1</v>
      </c>
      <c r="K165">
        <f t="shared" si="35"/>
        <v>0.22749119515253691</v>
      </c>
      <c r="L165">
        <f t="shared" si="36"/>
        <v>0.24872182816889568</v>
      </c>
      <c r="M165">
        <f t="shared" si="37"/>
        <v>0.47621302332143256</v>
      </c>
      <c r="O165">
        <v>1.33</v>
      </c>
      <c r="P165">
        <f t="shared" si="48"/>
        <v>1.7556952767094774E-2</v>
      </c>
      <c r="Q165">
        <f t="shared" si="49"/>
        <v>-8.7293718099329259E-2</v>
      </c>
      <c r="R165">
        <f t="shared" si="38"/>
        <v>-0.77569527670947724</v>
      </c>
      <c r="S165">
        <f t="shared" si="50"/>
        <v>1</v>
      </c>
      <c r="T165">
        <f t="shared" si="39"/>
        <v>3.8100966098025824E-3</v>
      </c>
      <c r="U165">
        <f t="shared" si="40"/>
        <v>1.5412329523299842E-2</v>
      </c>
      <c r="V165">
        <f t="shared" si="41"/>
        <v>1.9222426133102426E-2</v>
      </c>
      <c r="X165">
        <v>1.33</v>
      </c>
      <c r="Y165">
        <f>Y164+Z165*(X165-X164)</f>
        <v>1.0600794498725835E-2</v>
      </c>
      <c r="Z165">
        <f>Z164+AA164*(X165-X164)</f>
        <v>-1.1581359382580796E-2</v>
      </c>
      <c r="AA165">
        <f>IF(Z165=0,-$C$33*Y165,-$C$33*Y165 + AB165*$C$38*$C$31*$C$32)</f>
        <v>0.89992055012741656</v>
      </c>
      <c r="AB165">
        <f>IF(Z165&gt;0, -1,1)</f>
        <v>1</v>
      </c>
      <c r="AC165">
        <f t="shared" si="42"/>
        <v>6.7063942574246117E-5</v>
      </c>
      <c r="AD165">
        <f t="shared" si="43"/>
        <v>5.6188422002107965E-3</v>
      </c>
      <c r="AE165">
        <f t="shared" si="44"/>
        <v>5.6859061427850426E-3</v>
      </c>
    </row>
    <row r="166" spans="6:31" x14ac:dyDescent="0.3">
      <c r="F166">
        <v>1.34</v>
      </c>
      <c r="G166">
        <f t="shared" si="45"/>
        <v>6.3079150583421548E-2</v>
      </c>
      <c r="H166">
        <f t="shared" si="46"/>
        <v>-0.74505351054989144</v>
      </c>
      <c r="I166">
        <f t="shared" si="34"/>
        <v>-6.3079150583421546</v>
      </c>
      <c r="J166">
        <f t="shared" si="47"/>
        <v>1</v>
      </c>
      <c r="K166">
        <f t="shared" si="35"/>
        <v>0.27755236679135858</v>
      </c>
      <c r="L166">
        <f t="shared" si="36"/>
        <v>0.19894896191629852</v>
      </c>
      <c r="M166">
        <f t="shared" si="37"/>
        <v>0.4765013287076571</v>
      </c>
      <c r="O166">
        <v>1.34</v>
      </c>
      <c r="P166">
        <f t="shared" si="48"/>
        <v>1.6606446058430532E-2</v>
      </c>
      <c r="Q166">
        <f t="shared" si="49"/>
        <v>-9.5050670866424034E-2</v>
      </c>
      <c r="R166">
        <f t="shared" si="38"/>
        <v>-0.68064460584305297</v>
      </c>
      <c r="S166">
        <f t="shared" si="50"/>
        <v>1</v>
      </c>
      <c r="T166">
        <f t="shared" si="39"/>
        <v>4.517315016078635E-3</v>
      </c>
      <c r="U166">
        <f t="shared" si="40"/>
        <v>1.3788702534578147E-2</v>
      </c>
      <c r="V166">
        <f t="shared" si="41"/>
        <v>1.8306017550656781E-2</v>
      </c>
      <c r="X166">
        <v>1.34</v>
      </c>
      <c r="Y166">
        <f>Y165+Z166*(X166-X165)</f>
        <v>1.0574972959912769E-2</v>
      </c>
      <c r="Z166">
        <f>Z165+AA165*(X166-X165)</f>
        <v>-2.5821538813066234E-3</v>
      </c>
      <c r="AA166">
        <f>IF(Z166=0,-$C$33*Y166,-$C$33*Y166 + AB166*$C$38*$C$31*$C$32)</f>
        <v>0.90250270400872323</v>
      </c>
      <c r="AB166">
        <f>IF(Z166&gt;0, -1,1)</f>
        <v>1</v>
      </c>
      <c r="AC166">
        <f t="shared" si="42"/>
        <v>3.3337593333734301E-6</v>
      </c>
      <c r="AD166">
        <f t="shared" si="43"/>
        <v>5.591502655144312E-3</v>
      </c>
      <c r="AE166">
        <f t="shared" si="44"/>
        <v>5.5948364144776854E-3</v>
      </c>
    </row>
    <row r="167" spans="6:31" x14ac:dyDescent="0.3">
      <c r="F167">
        <v>1.35</v>
      </c>
      <c r="G167">
        <f t="shared" si="45"/>
        <v>5.4997823972088411E-2</v>
      </c>
      <c r="H167">
        <f t="shared" si="46"/>
        <v>-0.80813266113331306</v>
      </c>
      <c r="I167">
        <f t="shared" si="34"/>
        <v>-5.4997823972088415</v>
      </c>
      <c r="J167">
        <f t="shared" si="47"/>
        <v>1</v>
      </c>
      <c r="K167">
        <f t="shared" si="35"/>
        <v>0.32653919899520512</v>
      </c>
      <c r="L167">
        <f t="shared" si="36"/>
        <v>0.15123803208324113</v>
      </c>
      <c r="M167">
        <f t="shared" si="37"/>
        <v>0.47777723107844627</v>
      </c>
      <c r="O167">
        <v>1.35</v>
      </c>
      <c r="P167">
        <f t="shared" si="48"/>
        <v>1.5587874889181985E-2</v>
      </c>
      <c r="Q167">
        <f t="shared" si="49"/>
        <v>-0.10185711692485457</v>
      </c>
      <c r="R167">
        <f t="shared" si="38"/>
        <v>-0.57878748891819842</v>
      </c>
      <c r="S167">
        <f t="shared" si="50"/>
        <v>1</v>
      </c>
      <c r="T167">
        <f t="shared" si="39"/>
        <v>5.1874361341217468E-3</v>
      </c>
      <c r="U167">
        <f t="shared" si="40"/>
        <v>1.2149092178039514E-2</v>
      </c>
      <c r="V167">
        <f t="shared" si="41"/>
        <v>1.7336528312161259E-2</v>
      </c>
      <c r="X167">
        <v>1.35</v>
      </c>
      <c r="Y167">
        <f>Y166+Z167*(X167-X166)</f>
        <v>1.0639401691500575E-2</v>
      </c>
      <c r="Z167">
        <f>Z166+AA166*(X167-X166)</f>
        <v>6.4428731587806171E-3</v>
      </c>
      <c r="AA167">
        <f>IF(Z167=0,-$C$33*Y167,-$C$33*Y167 + AB167*$C$38*$C$31*$C$32)</f>
        <v>-3.023940169150058</v>
      </c>
      <c r="AB167">
        <f>IF(Z167&gt;0, -1,1)</f>
        <v>-1</v>
      </c>
      <c r="AC167">
        <f t="shared" si="42"/>
        <v>2.0755307270067863E-5</v>
      </c>
      <c r="AD167">
        <f t="shared" si="43"/>
        <v>5.6598434176552649E-3</v>
      </c>
      <c r="AE167">
        <f t="shared" si="44"/>
        <v>5.6805987249253327E-3</v>
      </c>
    </row>
    <row r="168" spans="6:31" x14ac:dyDescent="0.3">
      <c r="F168">
        <v>1.36</v>
      </c>
      <c r="G168">
        <f t="shared" si="45"/>
        <v>4.6366519121034386E-2</v>
      </c>
      <c r="H168">
        <f t="shared" si="46"/>
        <v>-0.86313048510540158</v>
      </c>
      <c r="I168">
        <f t="shared" si="34"/>
        <v>-4.6366519121034386</v>
      </c>
      <c r="J168">
        <f t="shared" si="47"/>
        <v>1</v>
      </c>
      <c r="K168">
        <f t="shared" si="35"/>
        <v>0.37249711715914291</v>
      </c>
      <c r="L168">
        <f t="shared" si="36"/>
        <v>0.10749270477006237</v>
      </c>
      <c r="M168">
        <f t="shared" si="37"/>
        <v>0.47998982192920525</v>
      </c>
      <c r="O168">
        <v>1.36</v>
      </c>
      <c r="P168">
        <f t="shared" si="48"/>
        <v>1.4511424971041619E-2</v>
      </c>
      <c r="Q168">
        <f t="shared" si="49"/>
        <v>-0.10764499181403656</v>
      </c>
      <c r="R168">
        <f t="shared" si="38"/>
        <v>-0.47114249710416189</v>
      </c>
      <c r="S168">
        <f t="shared" si="50"/>
        <v>1</v>
      </c>
      <c r="T168">
        <f t="shared" si="39"/>
        <v>5.7937221313219987E-3</v>
      </c>
      <c r="U168">
        <f t="shared" si="40"/>
        <v>1.0529072734508512E-2</v>
      </c>
      <c r="V168">
        <f t="shared" si="41"/>
        <v>1.632279486583051E-2</v>
      </c>
      <c r="X168">
        <v>1.36</v>
      </c>
      <c r="Y168">
        <f>Y167+Z168*(X168-X167)</f>
        <v>1.0401436406173374E-2</v>
      </c>
      <c r="Z168">
        <f>Z167+AA167*(X168-X167)</f>
        <v>-2.379652853271999E-2</v>
      </c>
      <c r="AA168">
        <f>IF(Z168=0,-$C$33*Y168,-$C$33*Y168 + AB168*$C$38*$C$31*$C$32)</f>
        <v>0.91985635938266275</v>
      </c>
      <c r="AB168">
        <f>IF(Z168&gt;0, -1,1)</f>
        <v>1</v>
      </c>
      <c r="AC168">
        <f t="shared" si="42"/>
        <v>2.8313738510427831E-4</v>
      </c>
      <c r="AD168">
        <f t="shared" si="43"/>
        <v>5.4094939655834435E-3</v>
      </c>
      <c r="AE168">
        <f t="shared" si="44"/>
        <v>5.692631350687722E-3</v>
      </c>
    </row>
    <row r="169" spans="6:31" x14ac:dyDescent="0.3">
      <c r="F169">
        <v>1.37</v>
      </c>
      <c r="G169">
        <f t="shared" si="45"/>
        <v>3.7271549078770019E-2</v>
      </c>
      <c r="H169">
        <f t="shared" si="46"/>
        <v>-0.90949700422643598</v>
      </c>
      <c r="I169">
        <f t="shared" si="34"/>
        <v>-3.7271549078770021</v>
      </c>
      <c r="J169">
        <f t="shared" si="47"/>
        <v>1</v>
      </c>
      <c r="K169">
        <f t="shared" si="35"/>
        <v>0.41359240034843087</v>
      </c>
      <c r="L169">
        <f t="shared" si="36"/>
        <v>6.9458418536558111E-2</v>
      </c>
      <c r="M169">
        <f t="shared" si="37"/>
        <v>0.48305081888498896</v>
      </c>
      <c r="O169">
        <v>1.37</v>
      </c>
      <c r="P169">
        <f t="shared" si="48"/>
        <v>1.3387860803190836E-2</v>
      </c>
      <c r="Q169">
        <f t="shared" si="49"/>
        <v>-0.11235641678507818</v>
      </c>
      <c r="R169">
        <f t="shared" si="38"/>
        <v>-0.35878608031908354</v>
      </c>
      <c r="S169">
        <f t="shared" si="50"/>
        <v>1</v>
      </c>
      <c r="T169">
        <f t="shared" si="39"/>
        <v>6.3119821963910994E-3</v>
      </c>
      <c r="U169">
        <f t="shared" si="40"/>
        <v>8.9617408442806794E-3</v>
      </c>
      <c r="V169">
        <f t="shared" si="41"/>
        <v>1.5273723040671778E-2</v>
      </c>
      <c r="X169">
        <v>1.37</v>
      </c>
      <c r="Y169">
        <f>Y168+Z169*(X169-X168)</f>
        <v>1.025545675678444E-2</v>
      </c>
      <c r="Z169">
        <f>Z168+AA168*(X169-X168)</f>
        <v>-1.4597964938893355E-2</v>
      </c>
      <c r="AA169">
        <f>IF(Z169=0,-$C$33*Y169,-$C$33*Y169 + AB169*$C$38*$C$31*$C$32)</f>
        <v>0.93445432432155617</v>
      </c>
      <c r="AB169">
        <f>IF(Z169&gt;0, -1,1)</f>
        <v>1</v>
      </c>
      <c r="AC169">
        <f t="shared" si="42"/>
        <v>1.0655029017857984E-4</v>
      </c>
      <c r="AD169">
        <f t="shared" si="43"/>
        <v>5.258719664513781E-3</v>
      </c>
      <c r="AE169">
        <f t="shared" si="44"/>
        <v>5.3652699546923605E-3</v>
      </c>
    </row>
    <row r="170" spans="6:31" x14ac:dyDescent="0.3">
      <c r="F170">
        <v>1.3800000000000001</v>
      </c>
      <c r="G170">
        <f t="shared" si="45"/>
        <v>2.7803863545717948E-2</v>
      </c>
      <c r="H170">
        <f t="shared" si="46"/>
        <v>-0.94676855330520604</v>
      </c>
      <c r="I170">
        <f t="shared" si="34"/>
        <v>-2.7803863545717946</v>
      </c>
      <c r="J170">
        <f t="shared" si="47"/>
        <v>1</v>
      </c>
      <c r="K170">
        <f t="shared" si="35"/>
        <v>0.44818534676381638</v>
      </c>
      <c r="L170">
        <f t="shared" si="36"/>
        <v>3.8652741403445171E-2</v>
      </c>
      <c r="M170">
        <f t="shared" si="37"/>
        <v>0.48683808816726154</v>
      </c>
      <c r="O170">
        <v>1.3800000000000001</v>
      </c>
      <c r="P170">
        <f t="shared" si="48"/>
        <v>1.2228418027308145E-2</v>
      </c>
      <c r="Q170">
        <f t="shared" si="49"/>
        <v>-0.11594427758826903</v>
      </c>
      <c r="R170">
        <f t="shared" si="38"/>
        <v>-0.24284180273081446</v>
      </c>
      <c r="S170">
        <f t="shared" si="50"/>
        <v>1</v>
      </c>
      <c r="T170">
        <f t="shared" si="39"/>
        <v>6.7215377527327915E-3</v>
      </c>
      <c r="U170">
        <f t="shared" si="40"/>
        <v>7.4767103725297407E-3</v>
      </c>
      <c r="V170">
        <f t="shared" si="41"/>
        <v>1.4198248125262533E-2</v>
      </c>
      <c r="X170">
        <v>1.3800000000000001</v>
      </c>
      <c r="Y170">
        <f>Y169+Z170*(X170-X169)</f>
        <v>1.0202922539827663E-2</v>
      </c>
      <c r="Z170">
        <f>Z169+AA169*(X170-X169)</f>
        <v>-5.2534216956777856E-3</v>
      </c>
      <c r="AA170">
        <f>IF(Z170=0,-$C$33*Y170,-$C$33*Y170 + AB170*$C$38*$C$31*$C$32)</f>
        <v>0.93970774601723384</v>
      </c>
      <c r="AB170">
        <f>IF(Z170&gt;0, -1,1)</f>
        <v>1</v>
      </c>
      <c r="AC170">
        <f t="shared" si="42"/>
        <v>1.3799219756309031E-5</v>
      </c>
      <c r="AD170">
        <f t="shared" si="43"/>
        <v>5.2049814176861687E-3</v>
      </c>
      <c r="AE170">
        <f t="shared" si="44"/>
        <v>5.2187806374424774E-3</v>
      </c>
    </row>
    <row r="171" spans="6:31" x14ac:dyDescent="0.3">
      <c r="F171">
        <v>1.3900000000000001</v>
      </c>
      <c r="G171">
        <f t="shared" si="45"/>
        <v>1.8058139377208699E-2</v>
      </c>
      <c r="H171">
        <f t="shared" si="46"/>
        <v>-0.97457241685092399</v>
      </c>
      <c r="I171">
        <f t="shared" si="34"/>
        <v>-1.80581393772087</v>
      </c>
      <c r="J171">
        <f t="shared" si="47"/>
        <v>1</v>
      </c>
      <c r="K171">
        <f t="shared" si="35"/>
        <v>0.47489569784332558</v>
      </c>
      <c r="L171">
        <f t="shared" si="36"/>
        <v>1.6304819888334769E-2</v>
      </c>
      <c r="M171">
        <f t="shared" si="37"/>
        <v>0.49120051773166035</v>
      </c>
      <c r="O171">
        <v>1.3900000000000001</v>
      </c>
      <c r="P171">
        <f t="shared" si="48"/>
        <v>1.1044691071152373E-2</v>
      </c>
      <c r="Q171">
        <f t="shared" si="49"/>
        <v>-0.11837269561557717</v>
      </c>
      <c r="R171">
        <f t="shared" si="38"/>
        <v>-0.12446910711523718</v>
      </c>
      <c r="S171">
        <f t="shared" si="50"/>
        <v>1</v>
      </c>
      <c r="T171">
        <f t="shared" si="39"/>
        <v>7.0060475336490412E-3</v>
      </c>
      <c r="U171">
        <f t="shared" si="40"/>
        <v>6.0992600428596468E-3</v>
      </c>
      <c r="V171">
        <f t="shared" si="41"/>
        <v>1.3105307576508688E-2</v>
      </c>
      <c r="X171">
        <v>1.3900000000000001</v>
      </c>
      <c r="Y171">
        <f>Y170+Z171*(X171-X170)</f>
        <v>1.024435909747261E-2</v>
      </c>
      <c r="Z171">
        <f>Z170+AA170*(X171-X170)</f>
        <v>4.143655764494561E-3</v>
      </c>
      <c r="AA171">
        <f>IF(Z171=0,-$C$33*Y171,-$C$33*Y171 + AB171*$C$38*$C$31*$C$32)</f>
        <v>-2.984435909747261</v>
      </c>
      <c r="AB171">
        <f>IF(Z171&gt;0, -1,1)</f>
        <v>-1</v>
      </c>
      <c r="AC171">
        <f t="shared" si="42"/>
        <v>8.5849415473145014E-6</v>
      </c>
      <c r="AD171">
        <f t="shared" si="43"/>
        <v>5.247344665898491E-3</v>
      </c>
      <c r="AE171">
        <f t="shared" si="44"/>
        <v>5.2559296074458058E-3</v>
      </c>
    </row>
    <row r="172" spans="6:31" x14ac:dyDescent="0.3">
      <c r="F172">
        <v>1.4000000000000001</v>
      </c>
      <c r="G172">
        <f t="shared" si="45"/>
        <v>8.1318338149273632E-3</v>
      </c>
      <c r="H172">
        <f t="shared" si="46"/>
        <v>-0.99263055622813268</v>
      </c>
      <c r="I172">
        <f t="shared" si="34"/>
        <v>-0.81318338149273628</v>
      </c>
      <c r="J172">
        <f t="shared" si="47"/>
        <v>1</v>
      </c>
      <c r="K172">
        <f t="shared" si="35"/>
        <v>0.49265771057888602</v>
      </c>
      <c r="L172">
        <f t="shared" si="36"/>
        <v>3.3063360596798058E-3</v>
      </c>
      <c r="M172">
        <f t="shared" si="37"/>
        <v>0.4959640466385658</v>
      </c>
      <c r="O172">
        <v>1.4000000000000001</v>
      </c>
      <c r="P172">
        <f t="shared" si="48"/>
        <v>9.848517204285076E-3</v>
      </c>
      <c r="Q172">
        <f t="shared" si="49"/>
        <v>-0.11961738668672954</v>
      </c>
      <c r="R172">
        <f t="shared" si="38"/>
        <v>-4.8517204285075666E-3</v>
      </c>
      <c r="S172">
        <f t="shared" si="50"/>
        <v>1</v>
      </c>
      <c r="T172">
        <f t="shared" si="39"/>
        <v>7.1541595988812911E-3</v>
      </c>
      <c r="U172">
        <f t="shared" si="40"/>
        <v>4.8496645561549572E-3</v>
      </c>
      <c r="V172">
        <f t="shared" si="41"/>
        <v>1.2003824155036247E-2</v>
      </c>
      <c r="X172">
        <v>1.4000000000000001</v>
      </c>
      <c r="Y172">
        <f>Y171+Z172*(X172-X171)</f>
        <v>9.9873520641428279E-3</v>
      </c>
      <c r="Z172">
        <f>Z171+AA171*(X172-X171)</f>
        <v>-2.5700703332978077E-2</v>
      </c>
      <c r="AA172">
        <f>IF(Z172=0,-$C$33*Y172,-$C$33*Y172 + AB172*$C$38*$C$31*$C$32)</f>
        <v>0.96126479358571737</v>
      </c>
      <c r="AB172">
        <f>IF(Z172&gt;0, -1,1)</f>
        <v>1</v>
      </c>
      <c r="AC172">
        <f t="shared" si="42"/>
        <v>3.3026307590487523E-4</v>
      </c>
      <c r="AD172">
        <f t="shared" si="43"/>
        <v>4.9873600626569002E-3</v>
      </c>
      <c r="AE172">
        <f t="shared" si="44"/>
        <v>5.3176231385617754E-3</v>
      </c>
    </row>
    <row r="173" spans="6:31" x14ac:dyDescent="0.3">
      <c r="F173">
        <v>1.41</v>
      </c>
      <c r="G173">
        <f t="shared" si="45"/>
        <v>-1.8757900855030218E-3</v>
      </c>
      <c r="H173">
        <f t="shared" si="46"/>
        <v>-1.0007623900430598</v>
      </c>
      <c r="I173">
        <f t="shared" si="34"/>
        <v>0.18757900855030218</v>
      </c>
      <c r="J173">
        <f t="shared" si="47"/>
        <v>1</v>
      </c>
      <c r="K173">
        <f t="shared" si="35"/>
        <v>0.50076268066234864</v>
      </c>
      <c r="L173">
        <f t="shared" si="36"/>
        <v>1.7592942224357169E-4</v>
      </c>
      <c r="M173">
        <f t="shared" si="37"/>
        <v>0.50093861008459217</v>
      </c>
      <c r="O173">
        <v>1.41</v>
      </c>
      <c r="P173">
        <f t="shared" si="48"/>
        <v>8.6518581653749552E-3</v>
      </c>
      <c r="Q173">
        <f t="shared" si="49"/>
        <v>-0.11966590389101461</v>
      </c>
      <c r="R173">
        <f t="shared" si="38"/>
        <v>0.1148141834625046</v>
      </c>
      <c r="S173">
        <f t="shared" si="50"/>
        <v>1</v>
      </c>
      <c r="T173">
        <f t="shared" si="39"/>
        <v>7.1599642770267735E-3</v>
      </c>
      <c r="U173">
        <f t="shared" si="40"/>
        <v>3.7427324856882647E-3</v>
      </c>
      <c r="V173">
        <f t="shared" si="41"/>
        <v>1.0902696762715039E-2</v>
      </c>
      <c r="X173">
        <v>1.41</v>
      </c>
      <c r="Y173">
        <f>Y172+Z173*(X173-X172)</f>
        <v>9.82647151017162E-3</v>
      </c>
      <c r="Z173">
        <f>Z172+AA172*(X173-X172)</f>
        <v>-1.6088055397121111E-2</v>
      </c>
      <c r="AA173">
        <f>IF(Z173=0,-$C$33*Y173,-$C$33*Y173 + AB173*$C$38*$C$31*$C$32)</f>
        <v>0.97735284898283814</v>
      </c>
      <c r="AB173">
        <f>IF(Z173&gt;0, -1,1)</f>
        <v>1</v>
      </c>
      <c r="AC173">
        <f t="shared" si="42"/>
        <v>1.2941276323041886E-4</v>
      </c>
      <c r="AD173">
        <f t="shared" si="43"/>
        <v>4.8279771170107264E-3</v>
      </c>
      <c r="AE173">
        <f t="shared" si="44"/>
        <v>4.9573898802411451E-3</v>
      </c>
    </row>
    <row r="174" spans="6:31" x14ac:dyDescent="0.3">
      <c r="F174">
        <v>1.42</v>
      </c>
      <c r="G174">
        <f t="shared" si="45"/>
        <v>-1.1864656085078598E-2</v>
      </c>
      <c r="H174">
        <f t="shared" si="46"/>
        <v>-0.9988865999575568</v>
      </c>
      <c r="I174">
        <f t="shared" si="34"/>
        <v>1.1864656085078598</v>
      </c>
      <c r="J174">
        <f t="shared" si="47"/>
        <v>1</v>
      </c>
      <c r="K174">
        <f t="shared" si="35"/>
        <v>0.49888721978738404</v>
      </c>
      <c r="L174">
        <f t="shared" si="36"/>
        <v>7.0385032008596308E-3</v>
      </c>
      <c r="M174">
        <f t="shared" si="37"/>
        <v>0.50592572298824368</v>
      </c>
      <c r="O174">
        <v>1.42</v>
      </c>
      <c r="P174">
        <f t="shared" si="48"/>
        <v>7.4666805448110581E-3</v>
      </c>
      <c r="Q174">
        <f t="shared" si="49"/>
        <v>-0.11851776205638957</v>
      </c>
      <c r="R174">
        <f t="shared" si="38"/>
        <v>0.23333194551889425</v>
      </c>
      <c r="S174">
        <f t="shared" si="50"/>
        <v>1</v>
      </c>
      <c r="T174">
        <f t="shared" si="39"/>
        <v>7.0232299614274877E-3</v>
      </c>
      <c r="U174">
        <f t="shared" si="40"/>
        <v>2.7875659179129979E-3</v>
      </c>
      <c r="V174">
        <f t="shared" si="41"/>
        <v>9.8107958793404865E-3</v>
      </c>
      <c r="X174">
        <v>1.42</v>
      </c>
      <c r="Y174">
        <f>Y173+Z174*(X174-X173)</f>
        <v>9.7633262410986923E-3</v>
      </c>
      <c r="Z174">
        <f>Z173+AA173*(X174-X173)</f>
        <v>-6.314526907292721E-3</v>
      </c>
      <c r="AA174">
        <f>IF(Z174=0,-$C$33*Y174,-$C$33*Y174 + AB174*$C$38*$C$31*$C$32)</f>
        <v>0.98366737589013098</v>
      </c>
      <c r="AB174">
        <f>IF(Z174&gt;0, -1,1)</f>
        <v>1</v>
      </c>
      <c r="AC174">
        <f t="shared" si="42"/>
        <v>1.9936625031461887E-5</v>
      </c>
      <c r="AD174">
        <f t="shared" si="43"/>
        <v>4.7661269645063158E-3</v>
      </c>
      <c r="AE174">
        <f t="shared" si="44"/>
        <v>4.7860635895377781E-3</v>
      </c>
    </row>
    <row r="175" spans="6:31" x14ac:dyDescent="0.3">
      <c r="F175">
        <v>1.43</v>
      </c>
      <c r="G175">
        <f t="shared" si="45"/>
        <v>-2.173487552380339E-2</v>
      </c>
      <c r="H175">
        <f t="shared" si="46"/>
        <v>-0.98702194387247821</v>
      </c>
      <c r="I175">
        <f t="shared" si="34"/>
        <v>2.173487552380339</v>
      </c>
      <c r="J175">
        <f t="shared" si="47"/>
        <v>1</v>
      </c>
      <c r="K175">
        <f t="shared" si="35"/>
        <v>0.48710615884290276</v>
      </c>
      <c r="L175">
        <f t="shared" si="36"/>
        <v>2.3620240701761382E-2</v>
      </c>
      <c r="M175">
        <f t="shared" si="37"/>
        <v>0.51072639954466414</v>
      </c>
      <c r="O175">
        <v>1.43</v>
      </c>
      <c r="P175">
        <f t="shared" si="48"/>
        <v>6.3048361187990508E-3</v>
      </c>
      <c r="Q175">
        <f t="shared" si="49"/>
        <v>-0.11618444260120063</v>
      </c>
      <c r="R175">
        <f t="shared" si="38"/>
        <v>0.349516388120095</v>
      </c>
      <c r="S175">
        <f t="shared" si="50"/>
        <v>1</v>
      </c>
      <c r="T175">
        <f t="shared" si="39"/>
        <v>6.7494123512758415E-3</v>
      </c>
      <c r="U175">
        <f t="shared" si="40"/>
        <v>1.9875479242456541E-3</v>
      </c>
      <c r="V175">
        <f t="shared" si="41"/>
        <v>8.7369602755214965E-3</v>
      </c>
      <c r="X175">
        <v>1.43</v>
      </c>
      <c r="Y175">
        <f>Y174+Z175*(X175-X174)</f>
        <v>9.7985477096147779E-3</v>
      </c>
      <c r="Z175">
        <f>Z174+AA174*(X175-X174)</f>
        <v>3.5221468516085982E-3</v>
      </c>
      <c r="AA175">
        <f>IF(Z175=0,-$C$33*Y175,-$C$33*Y175 + AB175*$C$38*$C$31*$C$32)</f>
        <v>-2.9398547709614782</v>
      </c>
      <c r="AB175">
        <f>IF(Z175&gt;0, -1,1)</f>
        <v>-1</v>
      </c>
      <c r="AC175">
        <f t="shared" si="42"/>
        <v>6.2027592221481806E-6</v>
      </c>
      <c r="AD175">
        <f t="shared" si="43"/>
        <v>4.8005768608798509E-3</v>
      </c>
      <c r="AE175">
        <f t="shared" si="44"/>
        <v>4.806779620101999E-3</v>
      </c>
    </row>
    <row r="176" spans="6:31" x14ac:dyDescent="0.3">
      <c r="F176">
        <v>1.44</v>
      </c>
      <c r="G176">
        <f t="shared" si="45"/>
        <v>-3.1387746207290151E-2</v>
      </c>
      <c r="H176">
        <f t="shared" si="46"/>
        <v>-0.96528706834867484</v>
      </c>
      <c r="I176">
        <f t="shared" si="34"/>
        <v>3.138774620729015</v>
      </c>
      <c r="J176">
        <f t="shared" si="47"/>
        <v>1</v>
      </c>
      <c r="K176">
        <f t="shared" si="35"/>
        <v>0.46588956216058963</v>
      </c>
      <c r="L176">
        <f t="shared" si="36"/>
        <v>4.9259530598662872E-2</v>
      </c>
      <c r="M176">
        <f t="shared" si="37"/>
        <v>0.51514909275925247</v>
      </c>
      <c r="O176">
        <v>1.44</v>
      </c>
      <c r="P176">
        <f t="shared" si="48"/>
        <v>5.1779433315990529E-3</v>
      </c>
      <c r="Q176">
        <f t="shared" si="49"/>
        <v>-0.11268927871999967</v>
      </c>
      <c r="R176">
        <f t="shared" si="38"/>
        <v>0.46220566684009479</v>
      </c>
      <c r="S176">
        <f t="shared" si="50"/>
        <v>1</v>
      </c>
      <c r="T176">
        <f t="shared" si="39"/>
        <v>6.3494367692168855E-3</v>
      </c>
      <c r="U176">
        <f t="shared" si="40"/>
        <v>1.3405548572625551E-3</v>
      </c>
      <c r="V176">
        <f t="shared" si="41"/>
        <v>7.6899916264794406E-3</v>
      </c>
      <c r="X176">
        <v>1.44</v>
      </c>
      <c r="Y176">
        <f>Y175+Z176*(X176-X175)</f>
        <v>9.539783701034716E-3</v>
      </c>
      <c r="Z176">
        <f>Z175+AA175*(X176-X175)</f>
        <v>-2.5876400858006209E-2</v>
      </c>
      <c r="AA176">
        <f>IF(Z176=0,-$C$33*Y176,-$C$33*Y176 + AB176*$C$38*$C$31*$C$32)</f>
        <v>1.0060216298965285</v>
      </c>
      <c r="AB176">
        <f>IF(Z176&gt;0, -1,1)</f>
        <v>1</v>
      </c>
      <c r="AC176">
        <f t="shared" si="42"/>
        <v>3.3479406068211224E-4</v>
      </c>
      <c r="AD176">
        <f t="shared" si="43"/>
        <v>4.550373653126381E-3</v>
      </c>
      <c r="AE176">
        <f t="shared" si="44"/>
        <v>4.8851677138084934E-3</v>
      </c>
    </row>
    <row r="177" spans="6:31" x14ac:dyDescent="0.3">
      <c r="F177">
        <v>1.45</v>
      </c>
      <c r="G177">
        <f t="shared" si="45"/>
        <v>-4.0726739428704008E-2</v>
      </c>
      <c r="H177">
        <f t="shared" si="46"/>
        <v>-0.93389932214138471</v>
      </c>
      <c r="I177">
        <f t="shared" si="34"/>
        <v>4.0726739428704004</v>
      </c>
      <c r="J177">
        <f t="shared" si="47"/>
        <v>1</v>
      </c>
      <c r="K177">
        <f t="shared" si="35"/>
        <v>0.43608397194806892</v>
      </c>
      <c r="L177">
        <f t="shared" si="36"/>
        <v>8.2933365224677674E-2</v>
      </c>
      <c r="M177">
        <f t="shared" si="37"/>
        <v>0.51901733717274656</v>
      </c>
      <c r="O177">
        <v>1.45</v>
      </c>
      <c r="P177">
        <f t="shared" si="48"/>
        <v>4.097271111083065E-3</v>
      </c>
      <c r="Q177">
        <f t="shared" si="49"/>
        <v>-0.10806722205159872</v>
      </c>
      <c r="R177">
        <f t="shared" si="38"/>
        <v>0.57027288889169359</v>
      </c>
      <c r="S177">
        <f t="shared" si="50"/>
        <v>1</v>
      </c>
      <c r="T177">
        <f t="shared" si="39"/>
        <v>5.8392622409747718E-3</v>
      </c>
      <c r="U177">
        <f t="shared" si="40"/>
        <v>8.3938152788579274E-4</v>
      </c>
      <c r="V177">
        <f t="shared" si="41"/>
        <v>6.6786437688605644E-3</v>
      </c>
      <c r="X177">
        <v>1.45</v>
      </c>
      <c r="Y177">
        <f>Y176+Z177*(X177-X176)</f>
        <v>9.3816218554443071E-3</v>
      </c>
      <c r="Z177">
        <f>Z176+AA176*(X177-X176)</f>
        <v>-1.5816184559040915E-2</v>
      </c>
      <c r="AA177">
        <f>IF(Z177=0,-$C$33*Y177,-$C$33*Y177 + AB177*$C$38*$C$31*$C$32)</f>
        <v>1.0218378144555693</v>
      </c>
      <c r="AB177">
        <f>IF(Z177&gt;0, -1,1)</f>
        <v>1</v>
      </c>
      <c r="AC177">
        <f t="shared" si="42"/>
        <v>1.2507584700282212E-4</v>
      </c>
      <c r="AD177">
        <f t="shared" si="43"/>
        <v>4.4007414319275143E-3</v>
      </c>
      <c r="AE177">
        <f t="shared" si="44"/>
        <v>4.525817278930336E-3</v>
      </c>
    </row>
    <row r="178" spans="6:31" x14ac:dyDescent="0.3">
      <c r="F178">
        <v>1.46</v>
      </c>
      <c r="G178">
        <f t="shared" si="45"/>
        <v>-4.9658465255830821E-2</v>
      </c>
      <c r="H178">
        <f t="shared" si="46"/>
        <v>-0.89317258271268063</v>
      </c>
      <c r="I178">
        <f t="shared" si="34"/>
        <v>4.9658465255830819</v>
      </c>
      <c r="J178">
        <f t="shared" si="47"/>
        <v>1</v>
      </c>
      <c r="K178">
        <f t="shared" si="35"/>
        <v>0.39887863125482015</v>
      </c>
      <c r="L178">
        <f t="shared" si="36"/>
        <v>0.12329815857822783</v>
      </c>
      <c r="M178">
        <f t="shared" si="37"/>
        <v>0.52217678983304794</v>
      </c>
      <c r="O178">
        <v>1.46</v>
      </c>
      <c r="P178">
        <f t="shared" si="48"/>
        <v>3.0736261794562462E-3</v>
      </c>
      <c r="Q178">
        <f t="shared" si="49"/>
        <v>-0.10236449316268177</v>
      </c>
      <c r="R178">
        <f t="shared" si="38"/>
        <v>0.6726373820543754</v>
      </c>
      <c r="S178">
        <f t="shared" si="50"/>
        <v>1</v>
      </c>
      <c r="T178">
        <f t="shared" si="39"/>
        <v>5.2392447302263617E-3</v>
      </c>
      <c r="U178">
        <f t="shared" si="40"/>
        <v>4.7235889455194004E-4</v>
      </c>
      <c r="V178">
        <f t="shared" si="41"/>
        <v>5.711603624778302E-3</v>
      </c>
      <c r="X178">
        <v>1.46</v>
      </c>
      <c r="Y178">
        <f>Y177+Z178*(X178-X177)</f>
        <v>9.3256437912994546E-3</v>
      </c>
      <c r="Z178">
        <f>Z177+AA177*(X178-X177)</f>
        <v>-5.5978064144852121E-3</v>
      </c>
      <c r="AA178">
        <f>IF(Z178=0,-$C$33*Y178,-$C$33*Y178 + AB178*$C$38*$C$31*$C$32)</f>
        <v>1.0274356208700546</v>
      </c>
      <c r="AB178">
        <f>IF(Z178&gt;0, -1,1)</f>
        <v>1</v>
      </c>
      <c r="AC178">
        <f t="shared" si="42"/>
        <v>1.5667718327025894E-5</v>
      </c>
      <c r="AD178">
        <f t="shared" si="43"/>
        <v>4.3483816061101032E-3</v>
      </c>
      <c r="AE178">
        <f t="shared" si="44"/>
        <v>4.3640493244371291E-3</v>
      </c>
    </row>
    <row r="179" spans="6:31" x14ac:dyDescent="0.3">
      <c r="F179">
        <v>1.47</v>
      </c>
      <c r="G179">
        <f t="shared" si="45"/>
        <v>-5.8093606430399326E-2</v>
      </c>
      <c r="H179">
        <f t="shared" si="46"/>
        <v>-0.84351411745684979</v>
      </c>
      <c r="I179">
        <f t="shared" si="34"/>
        <v>5.8093606430399323</v>
      </c>
      <c r="J179">
        <f t="shared" si="47"/>
        <v>1</v>
      </c>
      <c r="K179">
        <f t="shared" si="35"/>
        <v>0.35575803317450411</v>
      </c>
      <c r="L179">
        <f t="shared" si="36"/>
        <v>0.16874335540450669</v>
      </c>
      <c r="M179">
        <f t="shared" si="37"/>
        <v>0.52450138857901085</v>
      </c>
      <c r="O179">
        <v>1.47</v>
      </c>
      <c r="P179">
        <f t="shared" si="48"/>
        <v>2.1172449860348652E-3</v>
      </c>
      <c r="Q179">
        <f t="shared" si="49"/>
        <v>-9.5638119342138006E-2</v>
      </c>
      <c r="R179">
        <f t="shared" si="38"/>
        <v>0.76827550139651357</v>
      </c>
      <c r="S179">
        <f t="shared" si="50"/>
        <v>1</v>
      </c>
      <c r="T179">
        <f t="shared" si="39"/>
        <v>4.5733249356505155E-3</v>
      </c>
      <c r="U179">
        <f t="shared" si="40"/>
        <v>2.2413631654448883E-4</v>
      </c>
      <c r="V179">
        <f t="shared" si="41"/>
        <v>4.7974612521950047E-3</v>
      </c>
      <c r="X179">
        <v>1.47</v>
      </c>
      <c r="Y179">
        <f>Y178+Z179*(X179-X178)</f>
        <v>9.372409289241608E-3</v>
      </c>
      <c r="Z179">
        <f>Z178+AA178*(X179-X178)</f>
        <v>4.6765497942153431E-3</v>
      </c>
      <c r="AA179">
        <f>IF(Z179=0,-$C$33*Y179,-$C$33*Y179 + AB179*$C$38*$C$31*$C$32)</f>
        <v>-2.8972409289241607</v>
      </c>
      <c r="AB179">
        <f>IF(Z179&gt;0, -1,1)</f>
        <v>-1</v>
      </c>
      <c r="AC179">
        <f t="shared" si="42"/>
        <v>1.0935058988887784E-5</v>
      </c>
      <c r="AD179">
        <f t="shared" si="43"/>
        <v>4.3921027942531192E-3</v>
      </c>
      <c r="AE179">
        <f t="shared" si="44"/>
        <v>4.4030378532420068E-3</v>
      </c>
    </row>
    <row r="180" spans="6:31" x14ac:dyDescent="0.3">
      <c r="F180">
        <v>1.48</v>
      </c>
      <c r="G180">
        <f t="shared" si="45"/>
        <v>-6.5947811540663842E-2</v>
      </c>
      <c r="H180">
        <f t="shared" si="46"/>
        <v>-0.78542051102645039</v>
      </c>
      <c r="I180">
        <f t="shared" si="34"/>
        <v>6.5947811540663839</v>
      </c>
      <c r="J180">
        <f t="shared" si="47"/>
        <v>1</v>
      </c>
      <c r="K180">
        <f t="shared" si="35"/>
        <v>0.30844268957052523</v>
      </c>
      <c r="L180">
        <f t="shared" si="36"/>
        <v>0.21745569235014575</v>
      </c>
      <c r="M180">
        <f t="shared" si="37"/>
        <v>0.52589838192067095</v>
      </c>
      <c r="O180">
        <v>1.48</v>
      </c>
      <c r="P180">
        <f t="shared" si="48"/>
        <v>1.2376913427531357E-3</v>
      </c>
      <c r="Q180">
        <f t="shared" si="49"/>
        <v>-8.7955364328172858E-2</v>
      </c>
      <c r="R180">
        <f t="shared" si="38"/>
        <v>0.85623086572468654</v>
      </c>
      <c r="S180">
        <f t="shared" si="50"/>
        <v>1</v>
      </c>
      <c r="T180">
        <f t="shared" si="39"/>
        <v>3.8680730570508112E-3</v>
      </c>
      <c r="U180">
        <f t="shared" si="40"/>
        <v>7.6593992996302999E-5</v>
      </c>
      <c r="V180">
        <f t="shared" si="41"/>
        <v>3.9446670500471138E-3</v>
      </c>
      <c r="X180">
        <v>1.48</v>
      </c>
      <c r="Y180">
        <f>Y179+Z180*(X180-X179)</f>
        <v>9.1294506942913457E-3</v>
      </c>
      <c r="Z180">
        <f>Z179+AA179*(X180-X179)</f>
        <v>-2.4295859495026287E-2</v>
      </c>
      <c r="AA180">
        <f>IF(Z180=0,-$C$33*Y180,-$C$33*Y180 + AB180*$C$38*$C$31*$C$32)</f>
        <v>1.0470549305708656</v>
      </c>
      <c r="AB180">
        <f>IF(Z180&gt;0, -1,1)</f>
        <v>1</v>
      </c>
      <c r="AC180">
        <f t="shared" si="42"/>
        <v>2.951443943010295E-4</v>
      </c>
      <c r="AD180">
        <f t="shared" si="43"/>
        <v>4.1673434989748367E-3</v>
      </c>
      <c r="AE180">
        <f t="shared" si="44"/>
        <v>4.4624878932758658E-3</v>
      </c>
    </row>
    <row r="181" spans="6:31" x14ac:dyDescent="0.3">
      <c r="F181">
        <v>1.49</v>
      </c>
      <c r="G181">
        <f t="shared" si="45"/>
        <v>-7.3142538535521717E-2</v>
      </c>
      <c r="H181">
        <f t="shared" si="46"/>
        <v>-0.71947269948578652</v>
      </c>
      <c r="I181">
        <f t="shared" si="34"/>
        <v>7.3142538535521719</v>
      </c>
      <c r="J181">
        <f t="shared" si="47"/>
        <v>1</v>
      </c>
      <c r="K181">
        <f t="shared" si="35"/>
        <v>0.25882048265268243</v>
      </c>
      <c r="L181">
        <f t="shared" si="36"/>
        <v>0.26749154717101398</v>
      </c>
      <c r="M181">
        <f t="shared" si="37"/>
        <v>0.5263120298236964</v>
      </c>
      <c r="O181">
        <v>1.49</v>
      </c>
      <c r="P181">
        <f t="shared" si="48"/>
        <v>4.4376078604387514E-4</v>
      </c>
      <c r="Q181">
        <f t="shared" si="49"/>
        <v>-7.9393055670925985E-2</v>
      </c>
      <c r="R181">
        <f t="shared" si="38"/>
        <v>0.93562392139561257</v>
      </c>
      <c r="S181">
        <f t="shared" si="50"/>
        <v>1</v>
      </c>
      <c r="T181">
        <f t="shared" si="39"/>
        <v>3.1516286443833766E-3</v>
      </c>
      <c r="U181">
        <f t="shared" si="40"/>
        <v>9.8461817615138958E-6</v>
      </c>
      <c r="V181">
        <f t="shared" si="41"/>
        <v>3.1614748261448904E-3</v>
      </c>
      <c r="X181">
        <v>1.49</v>
      </c>
      <c r="Y181">
        <f>Y180+Z181*(X181-X180)</f>
        <v>8.9911975923981698E-3</v>
      </c>
      <c r="Z181">
        <f>Z180+AA180*(X181-X180)</f>
        <v>-1.3825310189317621E-2</v>
      </c>
      <c r="AA181">
        <f>IF(Z181=0,-$C$33*Y181,-$C$33*Y181 + AB181*$C$38*$C$31*$C$32)</f>
        <v>1.0608802407601832</v>
      </c>
      <c r="AB181">
        <f>IF(Z181&gt;0, -1,1)</f>
        <v>1</v>
      </c>
      <c r="AC181">
        <f t="shared" si="42"/>
        <v>9.5569600915424821E-5</v>
      </c>
      <c r="AD181">
        <f t="shared" si="43"/>
        <v>4.0420817072773325E-3</v>
      </c>
      <c r="AE181">
        <f t="shared" si="44"/>
        <v>4.1376513081927569E-3</v>
      </c>
    </row>
    <row r="182" spans="6:31" x14ac:dyDescent="0.3">
      <c r="F182">
        <v>1.5</v>
      </c>
      <c r="G182">
        <f t="shared" si="45"/>
        <v>-7.9605840145024365E-2</v>
      </c>
      <c r="H182">
        <f t="shared" si="46"/>
        <v>-0.64633016095026474</v>
      </c>
      <c r="I182">
        <f t="shared" si="34"/>
        <v>7.9605840145024365</v>
      </c>
      <c r="J182">
        <f t="shared" si="47"/>
        <v>1</v>
      </c>
      <c r="K182">
        <f t="shared" si="35"/>
        <v>0.20887133847699757</v>
      </c>
      <c r="L182">
        <f t="shared" si="36"/>
        <v>0.31685448925975862</v>
      </c>
      <c r="M182">
        <f t="shared" si="37"/>
        <v>0.52572582773675625</v>
      </c>
      <c r="O182">
        <v>1.5</v>
      </c>
      <c r="P182">
        <f t="shared" si="48"/>
        <v>-2.5660737852582403E-4</v>
      </c>
      <c r="Q182">
        <f t="shared" si="49"/>
        <v>-7.0036816456969853E-2</v>
      </c>
      <c r="R182">
        <f t="shared" si="38"/>
        <v>1.0056607378525826</v>
      </c>
      <c r="S182">
        <f t="shared" si="50"/>
        <v>1</v>
      </c>
      <c r="T182">
        <f t="shared" si="39"/>
        <v>2.4525778297136416E-3</v>
      </c>
      <c r="U182">
        <f t="shared" si="40"/>
        <v>3.2923673356947765E-6</v>
      </c>
      <c r="V182">
        <f t="shared" si="41"/>
        <v>2.4558701970493362E-3</v>
      </c>
      <c r="X182">
        <v>1.5</v>
      </c>
      <c r="Y182">
        <f>Y181+Z182*(X182-X181)</f>
        <v>8.9590325145810119E-3</v>
      </c>
      <c r="Z182">
        <f>Z181+AA181*(X182-X181)</f>
        <v>-3.2165077817157793E-3</v>
      </c>
      <c r="AA182">
        <f>IF(Z182=0,-$C$33*Y182,-$C$33*Y182 + AB182*$C$38*$C$31*$C$32)</f>
        <v>1.0640967485418988</v>
      </c>
      <c r="AB182">
        <f>IF(Z182&gt;0, -1,1)</f>
        <v>1</v>
      </c>
      <c r="AC182">
        <f t="shared" si="42"/>
        <v>5.1729611549190813E-6</v>
      </c>
      <c r="AD182">
        <f t="shared" si="43"/>
        <v>4.0132131798659883E-3</v>
      </c>
      <c r="AE182">
        <f t="shared" si="44"/>
        <v>4.0183861410209073E-3</v>
      </c>
    </row>
    <row r="183" spans="6:31" x14ac:dyDescent="0.3">
      <c r="F183">
        <v>1.51</v>
      </c>
      <c r="G183">
        <f t="shared" si="45"/>
        <v>-8.5273083353076776E-2</v>
      </c>
      <c r="H183">
        <f t="shared" si="46"/>
        <v>-0.56672432080524027</v>
      </c>
      <c r="I183">
        <f t="shared" si="34"/>
        <v>8.5273083353076782</v>
      </c>
      <c r="J183">
        <f t="shared" si="47"/>
        <v>1</v>
      </c>
      <c r="K183">
        <f t="shared" si="35"/>
        <v>0.16058822789608043</v>
      </c>
      <c r="L183">
        <f t="shared" si="36"/>
        <v>0.36357493722703899</v>
      </c>
      <c r="M183">
        <f t="shared" si="37"/>
        <v>0.52416316512311945</v>
      </c>
      <c r="O183">
        <v>1.51</v>
      </c>
      <c r="P183">
        <f t="shared" si="48"/>
        <v>-8.5640946931026473E-4</v>
      </c>
      <c r="Q183">
        <f t="shared" si="49"/>
        <v>-5.9980209078444022E-2</v>
      </c>
      <c r="R183">
        <f t="shared" si="38"/>
        <v>1.0656409469310266</v>
      </c>
      <c r="S183">
        <f t="shared" si="50"/>
        <v>1</v>
      </c>
      <c r="T183">
        <f t="shared" si="39"/>
        <v>1.7988127405469292E-3</v>
      </c>
      <c r="U183">
        <f t="shared" si="40"/>
        <v>3.6671858956214466E-5</v>
      </c>
      <c r="V183">
        <f t="shared" si="41"/>
        <v>1.8354845995031436E-3</v>
      </c>
      <c r="X183">
        <v>1.51</v>
      </c>
      <c r="Y183">
        <f>Y182+Z183*(X183-X182)</f>
        <v>9.0332771116180439E-3</v>
      </c>
      <c r="Z183">
        <f>Z182+AA182*(X183-X182)</f>
        <v>7.4244597037032185E-3</v>
      </c>
      <c r="AA183">
        <f>IF(Z183=0,-$C$33*Y183,-$C$33*Y183 + AB183*$C$38*$C$31*$C$32)</f>
        <v>-2.8633277111618045</v>
      </c>
      <c r="AB183">
        <f>IF(Z183&gt;0, -1,1)</f>
        <v>-1</v>
      </c>
      <c r="AC183">
        <f t="shared" si="42"/>
        <v>2.7561300945956441E-5</v>
      </c>
      <c r="AD183">
        <f t="shared" si="43"/>
        <v>4.0800047687641209E-3</v>
      </c>
      <c r="AE183">
        <f t="shared" si="44"/>
        <v>4.1075660697100771E-3</v>
      </c>
    </row>
    <row r="184" spans="6:31" x14ac:dyDescent="0.3">
      <c r="F184">
        <v>1.52</v>
      </c>
      <c r="G184">
        <f t="shared" si="45"/>
        <v>-9.0087595727598418E-2</v>
      </c>
      <c r="H184">
        <f t="shared" si="46"/>
        <v>-0.48145123745216339</v>
      </c>
      <c r="I184">
        <f t="shared" si="34"/>
        <v>9.0087595727598426</v>
      </c>
      <c r="J184">
        <f t="shared" si="47"/>
        <v>1</v>
      </c>
      <c r="K184">
        <f t="shared" si="35"/>
        <v>0.11589764702210971</v>
      </c>
      <c r="L184">
        <f t="shared" si="36"/>
        <v>0.40578874519896041</v>
      </c>
      <c r="M184">
        <f t="shared" si="37"/>
        <v>0.52168639222107016</v>
      </c>
      <c r="O184">
        <v>1.52</v>
      </c>
      <c r="P184">
        <f t="shared" si="48"/>
        <v>-1.3496474654016025E-3</v>
      </c>
      <c r="Q184">
        <f t="shared" si="49"/>
        <v>-4.9323799609133745E-2</v>
      </c>
      <c r="R184">
        <f t="shared" si="38"/>
        <v>1.1149647465401604</v>
      </c>
      <c r="S184">
        <f t="shared" si="50"/>
        <v>1</v>
      </c>
      <c r="T184">
        <f t="shared" si="39"/>
        <v>1.2164186039409911E-3</v>
      </c>
      <c r="U184">
        <f t="shared" si="40"/>
        <v>9.1077414043248494E-5</v>
      </c>
      <c r="V184">
        <f t="shared" si="41"/>
        <v>1.3074960179842395E-3</v>
      </c>
      <c r="X184">
        <v>1.52</v>
      </c>
      <c r="Y184">
        <f>Y183+Z184*(X184-X183)</f>
        <v>8.8211889375388944E-3</v>
      </c>
      <c r="Z184">
        <f>Z183+AA183*(X184-X183)</f>
        <v>-2.1208817407914853E-2</v>
      </c>
      <c r="AA184">
        <f>IF(Z184=0,-$C$33*Y184,-$C$33*Y184 + AB184*$C$38*$C$31*$C$32)</f>
        <v>1.0778811062461107</v>
      </c>
      <c r="AB184">
        <f>IF(Z184&gt;0, -1,1)</f>
        <v>1</v>
      </c>
      <c r="AC184">
        <f t="shared" si="42"/>
        <v>2.2490696792113604E-4</v>
      </c>
      <c r="AD184">
        <f t="shared" si="43"/>
        <v>3.8906687135879287E-3</v>
      </c>
      <c r="AE184">
        <f t="shared" si="44"/>
        <v>4.1155756815090651E-3</v>
      </c>
    </row>
    <row r="185" spans="6:31" x14ac:dyDescent="0.3">
      <c r="F185">
        <v>1.53</v>
      </c>
      <c r="G185">
        <f t="shared" si="45"/>
        <v>-9.4001232144844071E-2</v>
      </c>
      <c r="H185">
        <f t="shared" si="46"/>
        <v>-0.39136364172456489</v>
      </c>
      <c r="I185">
        <f t="shared" si="34"/>
        <v>9.4001232144844078</v>
      </c>
      <c r="J185">
        <f t="shared" si="47"/>
        <v>1</v>
      </c>
      <c r="K185">
        <f t="shared" si="35"/>
        <v>7.6582750031956789E-2</v>
      </c>
      <c r="L185">
        <f t="shared" si="36"/>
        <v>0.44181158223744338</v>
      </c>
      <c r="M185">
        <f t="shared" si="37"/>
        <v>0.51839433226940013</v>
      </c>
      <c r="O185">
        <v>1.53</v>
      </c>
      <c r="P185">
        <f t="shared" si="48"/>
        <v>-1.7313889868389241E-3</v>
      </c>
      <c r="Q185">
        <f t="shared" si="49"/>
        <v>-3.8174152143732133E-2</v>
      </c>
      <c r="R185">
        <f t="shared" si="38"/>
        <v>1.1531388986838924</v>
      </c>
      <c r="S185">
        <f t="shared" si="50"/>
        <v>1</v>
      </c>
      <c r="T185">
        <f t="shared" si="39"/>
        <v>7.2863294594640432E-4</v>
      </c>
      <c r="U185">
        <f t="shared" si="40"/>
        <v>1.498853911873558E-4</v>
      </c>
      <c r="V185">
        <f t="shared" si="41"/>
        <v>8.7851833713376015E-4</v>
      </c>
      <c r="X185">
        <v>1.53</v>
      </c>
      <c r="Y185">
        <f>Y184+Z185*(X185-X184)</f>
        <v>8.7168888740843577E-3</v>
      </c>
      <c r="Z185">
        <f>Z184+AA184*(X185-X184)</f>
        <v>-1.0430006345453737E-2</v>
      </c>
      <c r="AA185">
        <f>IF(Z185=0,-$C$33*Y185,-$C$33*Y185 + AB185*$C$38*$C$31*$C$32)</f>
        <v>1.0883111125915645</v>
      </c>
      <c r="AB185">
        <f>IF(Z185&gt;0, -1,1)</f>
        <v>1</v>
      </c>
      <c r="AC185">
        <f t="shared" si="42"/>
        <v>5.4392516183102613E-5</v>
      </c>
      <c r="AD185">
        <f t="shared" si="43"/>
        <v>3.7992075821567835E-3</v>
      </c>
      <c r="AE185">
        <f t="shared" si="44"/>
        <v>3.8536000983398861E-3</v>
      </c>
    </row>
    <row r="186" spans="6:31" x14ac:dyDescent="0.3">
      <c r="F186">
        <v>1.54</v>
      </c>
      <c r="G186">
        <f t="shared" si="45"/>
        <v>-9.6974856240641283E-2</v>
      </c>
      <c r="H186">
        <f t="shared" si="46"/>
        <v>-0.29736240957972071</v>
      </c>
      <c r="I186">
        <f t="shared" si="34"/>
        <v>9.6974856240641287</v>
      </c>
      <c r="J186">
        <f t="shared" si="47"/>
        <v>1</v>
      </c>
      <c r="K186">
        <f t="shared" si="35"/>
        <v>4.421220131552879E-2</v>
      </c>
      <c r="L186">
        <f t="shared" si="36"/>
        <v>0.47020613714465215</v>
      </c>
      <c r="M186">
        <f t="shared" si="37"/>
        <v>0.51441833846018092</v>
      </c>
      <c r="O186">
        <v>1.54</v>
      </c>
      <c r="P186">
        <f t="shared" si="48"/>
        <v>-1.9978166184078565E-3</v>
      </c>
      <c r="Q186">
        <f t="shared" si="49"/>
        <v>-2.66427631568932E-2</v>
      </c>
      <c r="R186">
        <f t="shared" si="38"/>
        <v>1.1797816618407857</v>
      </c>
      <c r="S186">
        <f t="shared" si="50"/>
        <v>1</v>
      </c>
      <c r="T186">
        <f t="shared" si="39"/>
        <v>3.5491841431715287E-4</v>
      </c>
      <c r="U186">
        <f t="shared" si="40"/>
        <v>1.9956356203933016E-4</v>
      </c>
      <c r="V186">
        <f t="shared" si="41"/>
        <v>5.5448197635648297E-4</v>
      </c>
      <c r="X186">
        <v>1.54</v>
      </c>
      <c r="Y186">
        <f>Y185+Z186*(X186-X185)</f>
        <v>8.7214199218889777E-3</v>
      </c>
      <c r="Z186">
        <f>Z185+AA185*(X186-X185)</f>
        <v>4.5310478046191836E-4</v>
      </c>
      <c r="AA186">
        <f>IF(Z186=0,-$C$33*Y186,-$C$33*Y186 + AB186*$C$38*$C$31*$C$32)</f>
        <v>-2.8321419921888982</v>
      </c>
      <c r="AB186">
        <f>IF(Z186&gt;0, -1,1)</f>
        <v>-1</v>
      </c>
      <c r="AC186">
        <f t="shared" si="42"/>
        <v>1.0265197103872162E-7</v>
      </c>
      <c r="AD186">
        <f t="shared" si="43"/>
        <v>3.8031582726960971E-3</v>
      </c>
      <c r="AE186">
        <f t="shared" si="44"/>
        <v>3.803260924667136E-3</v>
      </c>
    </row>
    <row r="187" spans="6:31" x14ac:dyDescent="0.3">
      <c r="F187">
        <v>1.55</v>
      </c>
      <c r="G187">
        <f t="shared" si="45"/>
        <v>-9.8978731774032075E-2</v>
      </c>
      <c r="H187">
        <f t="shared" si="46"/>
        <v>-0.20038755333907932</v>
      </c>
      <c r="I187">
        <f t="shared" si="34"/>
        <v>9.8978731774032074</v>
      </c>
      <c r="J187">
        <f t="shared" si="47"/>
        <v>1</v>
      </c>
      <c r="K187">
        <f t="shared" si="35"/>
        <v>2.0077585766611179E-2</v>
      </c>
      <c r="L187">
        <f t="shared" si="36"/>
        <v>0.48983946717978938</v>
      </c>
      <c r="M187">
        <f t="shared" si="37"/>
        <v>0.50991705294640055</v>
      </c>
      <c r="O187">
        <v>1.55</v>
      </c>
      <c r="P187">
        <f t="shared" si="48"/>
        <v>-2.1462660837927102E-3</v>
      </c>
      <c r="Q187">
        <f t="shared" si="49"/>
        <v>-1.4844946538485332E-2</v>
      </c>
      <c r="R187">
        <f t="shared" si="38"/>
        <v>1.1946266083792711</v>
      </c>
      <c r="S187">
        <f t="shared" si="50"/>
        <v>1</v>
      </c>
      <c r="T187">
        <f t="shared" si="39"/>
        <v>1.1018621886524382E-4</v>
      </c>
      <c r="U187">
        <f t="shared" si="40"/>
        <v>2.3032290512194482E-4</v>
      </c>
      <c r="V187">
        <f t="shared" si="41"/>
        <v>3.4050912398718864E-4</v>
      </c>
      <c r="X187">
        <v>1.55</v>
      </c>
      <c r="Y187">
        <f>Y186+Z187*(X187-X186)</f>
        <v>8.4427367704747059E-3</v>
      </c>
      <c r="Z187">
        <f>Z186+AA186*(X187-X186)</f>
        <v>-2.786831514142709E-2</v>
      </c>
      <c r="AA187">
        <f>IF(Z187=0,-$C$33*Y187,-$C$33*Y187 + AB187*$C$38*$C$31*$C$32)</f>
        <v>1.1157263229525296</v>
      </c>
      <c r="AB187">
        <f>IF(Z187&gt;0, -1,1)</f>
        <v>1</v>
      </c>
      <c r="AC187">
        <f t="shared" si="42"/>
        <v>3.883214944109472E-4</v>
      </c>
      <c r="AD187">
        <f t="shared" si="43"/>
        <v>3.5639902087762835E-3</v>
      </c>
      <c r="AE187">
        <f t="shared" si="44"/>
        <v>3.9523117031872307E-3</v>
      </c>
    </row>
    <row r="188" spans="6:31" x14ac:dyDescent="0.3">
      <c r="F188">
        <v>1.56</v>
      </c>
      <c r="G188">
        <f t="shared" si="45"/>
        <v>-9.9992819989682541E-2</v>
      </c>
      <c r="H188">
        <f t="shared" si="46"/>
        <v>-0.10140882156504716</v>
      </c>
      <c r="I188">
        <f t="shared" si="34"/>
        <v>9.9992819989682538</v>
      </c>
      <c r="J188">
        <f t="shared" si="47"/>
        <v>1</v>
      </c>
      <c r="K188">
        <f t="shared" si="35"/>
        <v>5.1418745456057865E-3</v>
      </c>
      <c r="L188">
        <f t="shared" si="36"/>
        <v>0.49992820247445285</v>
      </c>
      <c r="M188">
        <f t="shared" si="37"/>
        <v>0.50507007702005868</v>
      </c>
      <c r="O188">
        <v>1.56</v>
      </c>
      <c r="P188">
        <f t="shared" si="48"/>
        <v>-2.1752528883396361E-3</v>
      </c>
      <c r="Q188">
        <f t="shared" si="49"/>
        <v>-2.8986804546926107E-3</v>
      </c>
      <c r="R188">
        <f t="shared" si="38"/>
        <v>1.1975252888339636</v>
      </c>
      <c r="S188">
        <f t="shared" si="50"/>
        <v>1</v>
      </c>
      <c r="T188">
        <f t="shared" si="39"/>
        <v>4.2011741892084802E-6</v>
      </c>
      <c r="U188">
        <f t="shared" si="40"/>
        <v>2.3658625641149647E-4</v>
      </c>
      <c r="V188">
        <f t="shared" si="41"/>
        <v>2.4078743060070495E-4</v>
      </c>
      <c r="X188">
        <v>1.56</v>
      </c>
      <c r="Y188">
        <f>Y187+Z188*(X188-X187)</f>
        <v>8.2756262513556875E-3</v>
      </c>
      <c r="Z188">
        <f>Z187+AA187*(X188-X187)</f>
        <v>-1.6711051911901784E-2</v>
      </c>
      <c r="AA188">
        <f>IF(Z188=0,-$C$33*Y188,-$C$33*Y188 + AB188*$C$38*$C$31*$C$32)</f>
        <v>1.1324373748644314</v>
      </c>
      <c r="AB188">
        <f>IF(Z188&gt;0, -1,1)</f>
        <v>1</v>
      </c>
      <c r="AC188">
        <f t="shared" si="42"/>
        <v>1.3962962800113815E-4</v>
      </c>
      <c r="AD188">
        <f t="shared" si="43"/>
        <v>3.4242994926063698E-3</v>
      </c>
      <c r="AE188">
        <f t="shared" si="44"/>
        <v>3.5639291206075079E-3</v>
      </c>
    </row>
    <row r="189" spans="6:31" x14ac:dyDescent="0.3">
      <c r="F189">
        <v>1.57</v>
      </c>
      <c r="G189">
        <f t="shared" si="45"/>
        <v>-0.10000698000543619</v>
      </c>
      <c r="H189">
        <f t="shared" si="46"/>
        <v>-1.4160015753645339E-3</v>
      </c>
      <c r="I189">
        <f t="shared" si="34"/>
        <v>10.000698000543618</v>
      </c>
      <c r="J189">
        <f t="shared" si="47"/>
        <v>1</v>
      </c>
      <c r="K189">
        <f t="shared" si="35"/>
        <v>1.0025302307174209E-6</v>
      </c>
      <c r="L189">
        <f t="shared" si="36"/>
        <v>0.50006980249038568</v>
      </c>
      <c r="M189">
        <f t="shared" si="37"/>
        <v>0.5000708050206164</v>
      </c>
      <c r="O189">
        <v>1.57</v>
      </c>
      <c r="P189">
        <f t="shared" si="48"/>
        <v>-2.0844871640031655E-3</v>
      </c>
      <c r="Q189">
        <f t="shared" si="49"/>
        <v>9.0765724336470364E-3</v>
      </c>
      <c r="R189">
        <f t="shared" si="38"/>
        <v>-0.7715512835996835</v>
      </c>
      <c r="S189">
        <f t="shared" si="50"/>
        <v>-1</v>
      </c>
      <c r="T189">
        <f t="shared" si="39"/>
        <v>4.119208357162064E-5</v>
      </c>
      <c r="U189">
        <f t="shared" si="40"/>
        <v>2.1725433684469797E-4</v>
      </c>
      <c r="V189">
        <f t="shared" si="41"/>
        <v>2.5844642041631863E-4</v>
      </c>
      <c r="X189">
        <v>1.57</v>
      </c>
      <c r="Y189">
        <f>Y188+Z189*(X189-X188)</f>
        <v>8.2217594697231132E-3</v>
      </c>
      <c r="Z189">
        <f>Z188+AA188*(X189-X188)</f>
        <v>-5.3866781632574603E-3</v>
      </c>
      <c r="AA189">
        <f>IF(Z189=0,-$C$33*Y189,-$C$33*Y189 + AB189*$C$38*$C$31*$C$32)</f>
        <v>1.1378240530276889</v>
      </c>
      <c r="AB189">
        <f>IF(Z189&gt;0, -1,1)</f>
        <v>1</v>
      </c>
      <c r="AC189">
        <f t="shared" si="42"/>
        <v>1.4508150817257384E-5</v>
      </c>
      <c r="AD189">
        <f t="shared" si="43"/>
        <v>3.3798664388990842E-3</v>
      </c>
      <c r="AE189">
        <f t="shared" si="44"/>
        <v>3.3943745897163416E-3</v>
      </c>
    </row>
    <row r="190" spans="6:31" x14ac:dyDescent="0.3">
      <c r="F190">
        <v>1.58</v>
      </c>
      <c r="G190">
        <f t="shared" si="45"/>
        <v>-9.9021070221135474E-2</v>
      </c>
      <c r="H190">
        <f t="shared" si="46"/>
        <v>9.8590978430071738E-2</v>
      </c>
      <c r="I190">
        <f t="shared" si="34"/>
        <v>9.9021070221135474</v>
      </c>
      <c r="J190">
        <f t="shared" si="47"/>
        <v>-1</v>
      </c>
      <c r="K190">
        <f t="shared" si="35"/>
        <v>4.8600905138994352E-3</v>
      </c>
      <c r="L190">
        <f t="shared" si="36"/>
        <v>0.49025861738695214</v>
      </c>
      <c r="M190">
        <f t="shared" si="37"/>
        <v>0.49511870790085161</v>
      </c>
      <c r="O190">
        <v>1.58</v>
      </c>
      <c r="P190">
        <f t="shared" si="48"/>
        <v>-2.0708765680266636E-3</v>
      </c>
      <c r="Q190">
        <f t="shared" si="49"/>
        <v>1.3610595976501945E-3</v>
      </c>
      <c r="R190">
        <f t="shared" si="38"/>
        <v>-0.77291234319733371</v>
      </c>
      <c r="S190">
        <f t="shared" si="50"/>
        <v>-1</v>
      </c>
      <c r="T190">
        <f t="shared" si="39"/>
        <v>9.2624161417785468E-7</v>
      </c>
      <c r="U190">
        <f t="shared" si="40"/>
        <v>2.1442648800009461E-4</v>
      </c>
      <c r="V190">
        <f t="shared" si="41"/>
        <v>2.1535272961427246E-4</v>
      </c>
      <c r="X190">
        <v>1.58</v>
      </c>
      <c r="Y190">
        <f>Y189+Z190*(X190-X189)</f>
        <v>8.2816750933933075E-3</v>
      </c>
      <c r="Z190">
        <f>Z189+AA189*(X190-X189)</f>
        <v>5.991562367019438E-3</v>
      </c>
      <c r="AA190">
        <f>IF(Z190=0,-$C$33*Y190,-$C$33*Y190 + AB190*$C$38*$C$31*$C$32)</f>
        <v>-2.7881675093393308</v>
      </c>
      <c r="AB190">
        <f>IF(Z190&gt;0, -1,1)</f>
        <v>-1</v>
      </c>
      <c r="AC190">
        <f t="shared" si="42"/>
        <v>1.7949409798941787E-5</v>
      </c>
      <c r="AD190">
        <f t="shared" si="43"/>
        <v>3.4293071176265521E-3</v>
      </c>
      <c r="AE190">
        <f t="shared" si="44"/>
        <v>3.447256527425494E-3</v>
      </c>
    </row>
    <row r="191" spans="6:31" x14ac:dyDescent="0.3">
      <c r="F191">
        <v>1.59</v>
      </c>
      <c r="G191">
        <f t="shared" si="45"/>
        <v>-9.7044949734623395E-2</v>
      </c>
      <c r="H191">
        <f t="shared" si="46"/>
        <v>0.19761204865120729</v>
      </c>
      <c r="I191">
        <f t="shared" si="34"/>
        <v>9.7044949734623387</v>
      </c>
      <c r="J191">
        <f t="shared" si="47"/>
        <v>-1</v>
      </c>
      <c r="K191">
        <f t="shared" si="35"/>
        <v>1.9525260886063558E-2</v>
      </c>
      <c r="L191">
        <f t="shared" si="36"/>
        <v>0.47088611344977904</v>
      </c>
      <c r="M191">
        <f t="shared" si="37"/>
        <v>0.49041137433584259</v>
      </c>
      <c r="O191">
        <v>1.59</v>
      </c>
      <c r="P191">
        <f t="shared" si="48"/>
        <v>-2.1345572063698952E-3</v>
      </c>
      <c r="Q191">
        <f t="shared" si="49"/>
        <v>-6.3680638343231498E-3</v>
      </c>
      <c r="R191">
        <f t="shared" si="38"/>
        <v>1.1934557206369896</v>
      </c>
      <c r="S191">
        <f t="shared" si="50"/>
        <v>1</v>
      </c>
      <c r="T191">
        <f t="shared" si="39"/>
        <v>2.0276118499007228E-5</v>
      </c>
      <c r="U191">
        <f t="shared" si="40"/>
        <v>2.2781672336328256E-4</v>
      </c>
      <c r="V191">
        <f t="shared" si="41"/>
        <v>2.4809284186228978E-4</v>
      </c>
      <c r="X191">
        <v>1.59</v>
      </c>
      <c r="Y191">
        <f>Y190+Z191*(X191-X190)</f>
        <v>8.0627739661295675E-3</v>
      </c>
      <c r="Z191">
        <f>Z190+AA190*(X191-X190)</f>
        <v>-2.1890112726373895E-2</v>
      </c>
      <c r="AA191">
        <f>IF(Z191=0,-$C$33*Y191,-$C$33*Y191 + AB191*$C$38*$C$31*$C$32)</f>
        <v>1.1537226033870436</v>
      </c>
      <c r="AB191">
        <f>IF(Z191&gt;0, -1,1)</f>
        <v>1</v>
      </c>
      <c r="AC191">
        <f t="shared" si="42"/>
        <v>2.3958851758667819E-4</v>
      </c>
      <c r="AD191">
        <f t="shared" si="43"/>
        <v>3.250416201444836E-3</v>
      </c>
      <c r="AE191">
        <f t="shared" si="44"/>
        <v>3.4900047190315141E-3</v>
      </c>
    </row>
    <row r="192" spans="6:31" x14ac:dyDescent="0.3">
      <c r="F192">
        <v>1.6</v>
      </c>
      <c r="G192">
        <f t="shared" si="45"/>
        <v>-9.4098379750765085E-2</v>
      </c>
      <c r="H192">
        <f t="shared" si="46"/>
        <v>0.29465699838583076</v>
      </c>
      <c r="I192">
        <f t="shared" si="34"/>
        <v>9.409837975076508</v>
      </c>
      <c r="J192">
        <f t="shared" si="47"/>
        <v>-1</v>
      </c>
      <c r="K192">
        <f t="shared" si="35"/>
        <v>4.3411373348873739E-2</v>
      </c>
      <c r="L192">
        <f t="shared" si="36"/>
        <v>0.44272525358595982</v>
      </c>
      <c r="M192">
        <f t="shared" si="37"/>
        <v>0.48613662693483356</v>
      </c>
      <c r="O192">
        <v>1.6</v>
      </c>
      <c r="P192">
        <f t="shared" si="48"/>
        <v>-2.0788922726494275E-3</v>
      </c>
      <c r="Q192">
        <f t="shared" si="49"/>
        <v>5.5664933720467559E-3</v>
      </c>
      <c r="R192">
        <f t="shared" si="38"/>
        <v>-0.77211077273505735</v>
      </c>
      <c r="S192">
        <f t="shared" si="50"/>
        <v>-1</v>
      </c>
      <c r="T192">
        <f t="shared" si="39"/>
        <v>1.5492924230520231E-5</v>
      </c>
      <c r="U192">
        <f t="shared" si="40"/>
        <v>2.1608965406407507E-4</v>
      </c>
      <c r="V192">
        <f t="shared" si="41"/>
        <v>2.315825782945953E-4</v>
      </c>
      <c r="X192">
        <v>1.6</v>
      </c>
      <c r="Y192">
        <f>Y191+Z192*(X192-X191)</f>
        <v>7.9592450992045337E-3</v>
      </c>
      <c r="Z192">
        <f>Z191+AA191*(X192-X191)</f>
        <v>-1.0352886692503449E-2</v>
      </c>
      <c r="AA192">
        <f>IF(Z192=0,-$C$33*Y192,-$C$33*Y192 + AB192*$C$38*$C$31*$C$32)</f>
        <v>1.1640754900795467</v>
      </c>
      <c r="AB192">
        <f>IF(Z192&gt;0, -1,1)</f>
        <v>1</v>
      </c>
      <c r="AC192">
        <f t="shared" si="42"/>
        <v>5.3591131433907502E-5</v>
      </c>
      <c r="AD192">
        <f t="shared" si="43"/>
        <v>3.1674791274605694E-3</v>
      </c>
      <c r="AE192">
        <f t="shared" si="44"/>
        <v>3.221070258894477E-3</v>
      </c>
    </row>
    <row r="193" spans="6:31" x14ac:dyDescent="0.3">
      <c r="F193">
        <v>1.61</v>
      </c>
      <c r="G193">
        <f t="shared" si="45"/>
        <v>-9.0210825969399125E-2</v>
      </c>
      <c r="H193">
        <f t="shared" si="46"/>
        <v>0.38875537813659594</v>
      </c>
      <c r="I193">
        <f t="shared" si="34"/>
        <v>9.0210825969399124</v>
      </c>
      <c r="J193">
        <f t="shared" si="47"/>
        <v>-1</v>
      </c>
      <c r="K193">
        <f t="shared" si="35"/>
        <v>7.5565372015063845E-2</v>
      </c>
      <c r="L193">
        <f t="shared" si="36"/>
        <v>0.40689965610406081</v>
      </c>
      <c r="M193">
        <f t="shared" si="37"/>
        <v>0.48246502811912467</v>
      </c>
      <c r="O193">
        <v>1.61</v>
      </c>
      <c r="P193">
        <f t="shared" si="48"/>
        <v>-2.1004384162024658E-3</v>
      </c>
      <c r="Q193">
        <f t="shared" si="49"/>
        <v>-2.1546143553038246E-3</v>
      </c>
      <c r="R193">
        <f t="shared" si="38"/>
        <v>1.1900438416202466</v>
      </c>
      <c r="S193">
        <f t="shared" si="50"/>
        <v>1</v>
      </c>
      <c r="T193">
        <f t="shared" si="39"/>
        <v>2.321181510040658E-6</v>
      </c>
      <c r="U193">
        <f t="shared" si="40"/>
        <v>2.2059207701295613E-4</v>
      </c>
      <c r="V193">
        <f t="shared" si="41"/>
        <v>2.2291325852299678E-4</v>
      </c>
      <c r="X193">
        <v>1.61</v>
      </c>
      <c r="Y193">
        <f>Y192+Z193*(X193-X192)</f>
        <v>7.9721237812874542E-3</v>
      </c>
      <c r="Z193">
        <f>Z192+AA192*(X193-X192)</f>
        <v>1.2878682082920288E-3</v>
      </c>
      <c r="AA193">
        <f>IF(Z193=0,-$C$33*Y193,-$C$33*Y193 + AB193*$C$38*$C$31*$C$32)</f>
        <v>-2.7572123781287456</v>
      </c>
      <c r="AB193">
        <f>IF(Z193&gt;0, -1,1)</f>
        <v>-1</v>
      </c>
      <c r="AC193">
        <f t="shared" si="42"/>
        <v>8.2930226096466019E-7</v>
      </c>
      <c r="AD193">
        <f t="shared" si="43"/>
        <v>3.177737879208449E-3</v>
      </c>
      <c r="AE193">
        <f t="shared" si="44"/>
        <v>3.1785671814694135E-3</v>
      </c>
    </row>
    <row r="194" spans="6:31" x14ac:dyDescent="0.3">
      <c r="F194">
        <v>1.62</v>
      </c>
      <c r="G194">
        <f t="shared" si="45"/>
        <v>-8.5421163928339164E-2</v>
      </c>
      <c r="H194">
        <f t="shared" si="46"/>
        <v>0.47896620410599516</v>
      </c>
      <c r="I194">
        <f t="shared" si="34"/>
        <v>8.5421163928339165</v>
      </c>
      <c r="J194">
        <f t="shared" si="47"/>
        <v>-1</v>
      </c>
      <c r="K194">
        <f t="shared" si="35"/>
        <v>0.11470431233785292</v>
      </c>
      <c r="L194">
        <f t="shared" si="36"/>
        <v>0.36483876234360962</v>
      </c>
      <c r="M194">
        <f t="shared" si="37"/>
        <v>0.47954307468146251</v>
      </c>
      <c r="O194">
        <v>1.62</v>
      </c>
      <c r="P194">
        <f t="shared" si="48"/>
        <v>-2.0029801755934791E-3</v>
      </c>
      <c r="Q194">
        <f t="shared" si="49"/>
        <v>9.7458240608986509E-3</v>
      </c>
      <c r="R194">
        <f t="shared" si="38"/>
        <v>-0.77970198244065214</v>
      </c>
      <c r="S194">
        <f t="shared" si="50"/>
        <v>-1</v>
      </c>
      <c r="T194">
        <f t="shared" si="39"/>
        <v>4.7490543312995533E-5</v>
      </c>
      <c r="U194">
        <f t="shared" si="40"/>
        <v>2.0059647919102422E-4</v>
      </c>
      <c r="V194">
        <f t="shared" si="41"/>
        <v>2.4808702250401978E-4</v>
      </c>
      <c r="X194">
        <v>1.62</v>
      </c>
      <c r="Y194">
        <f>Y193+Z194*(X194-X193)</f>
        <v>7.7092812255574999E-3</v>
      </c>
      <c r="Z194">
        <f>Z193+AA193*(X194-X193)</f>
        <v>-2.6284255572995449E-2</v>
      </c>
      <c r="AA194">
        <f>IF(Z194=0,-$C$33*Y194,-$C$33*Y194 + AB194*$C$38*$C$31*$C$32)</f>
        <v>1.1890718774442504</v>
      </c>
      <c r="AB194">
        <f>IF(Z194&gt;0, -1,1)</f>
        <v>1</v>
      </c>
      <c r="AC194">
        <f t="shared" si="42"/>
        <v>3.4543104551327115E-4</v>
      </c>
      <c r="AD194">
        <f t="shared" si="43"/>
        <v>2.9716508507366675E-3</v>
      </c>
      <c r="AE194">
        <f t="shared" si="44"/>
        <v>3.3170818962499388E-3</v>
      </c>
    </row>
    <row r="195" spans="6:31" x14ac:dyDescent="0.3">
      <c r="F195">
        <v>1.6300000000000001</v>
      </c>
      <c r="G195">
        <f t="shared" si="45"/>
        <v>-7.9777290247995819E-2</v>
      </c>
      <c r="H195">
        <f t="shared" si="46"/>
        <v>0.56438736803433442</v>
      </c>
      <c r="I195">
        <f t="shared" si="34"/>
        <v>7.977729024799582</v>
      </c>
      <c r="J195">
        <f t="shared" si="47"/>
        <v>-1</v>
      </c>
      <c r="K195">
        <f t="shared" si="35"/>
        <v>0.15926655059836162</v>
      </c>
      <c r="L195">
        <f t="shared" si="36"/>
        <v>0.31822080196564845</v>
      </c>
      <c r="M195">
        <f t="shared" si="37"/>
        <v>0.47748735256401009</v>
      </c>
      <c r="O195">
        <v>1.6300000000000001</v>
      </c>
      <c r="P195">
        <f t="shared" si="48"/>
        <v>-1.9834921332285579E-3</v>
      </c>
      <c r="Q195">
        <f t="shared" si="49"/>
        <v>1.9488042364921229E-3</v>
      </c>
      <c r="R195">
        <f t="shared" si="38"/>
        <v>-0.78165078667714427</v>
      </c>
      <c r="S195">
        <f t="shared" si="50"/>
        <v>-1</v>
      </c>
      <c r="T195">
        <f t="shared" si="39"/>
        <v>1.8989189760848231E-6</v>
      </c>
      <c r="U195">
        <f t="shared" si="40"/>
        <v>1.9671205212897877E-4</v>
      </c>
      <c r="V195">
        <f t="shared" si="41"/>
        <v>1.986109711050636E-4</v>
      </c>
      <c r="X195">
        <v>1.6300000000000001</v>
      </c>
      <c r="Y195">
        <f>Y194+Z195*(X195-X194)</f>
        <v>7.5653458575719703E-3</v>
      </c>
      <c r="Z195">
        <f>Z194+AA194*(X195-X194)</f>
        <v>-1.4393536798552936E-2</v>
      </c>
      <c r="AA195">
        <f>IF(Z195=0,-$C$33*Y195,-$C$33*Y195 + AB195*$C$38*$C$31*$C$32)</f>
        <v>1.2034654142428032</v>
      </c>
      <c r="AB195">
        <f>IF(Z195&gt;0, -1,1)</f>
        <v>1</v>
      </c>
      <c r="AC195">
        <f t="shared" si="42"/>
        <v>1.0358695078564875E-4</v>
      </c>
      <c r="AD195">
        <f t="shared" si="43"/>
        <v>2.8617228972340684E-3</v>
      </c>
      <c r="AE195">
        <f t="shared" si="44"/>
        <v>2.9653098480197171E-3</v>
      </c>
    </row>
    <row r="196" spans="6:31" x14ac:dyDescent="0.3">
      <c r="F196">
        <v>1.6400000000000001</v>
      </c>
      <c r="G196">
        <f t="shared" si="45"/>
        <v>-7.3335643665172506E-2</v>
      </c>
      <c r="H196">
        <f t="shared" si="46"/>
        <v>0.64416465828233027</v>
      </c>
      <c r="I196">
        <f t="shared" si="34"/>
        <v>7.3335643665172503</v>
      </c>
      <c r="J196">
        <f t="shared" si="47"/>
        <v>-1</v>
      </c>
      <c r="K196">
        <f t="shared" si="35"/>
        <v>0.20747405348999567</v>
      </c>
      <c r="L196">
        <f t="shared" si="36"/>
        <v>0.26890583158925779</v>
      </c>
      <c r="M196">
        <f t="shared" si="37"/>
        <v>0.47637988507925344</v>
      </c>
      <c r="O196">
        <v>1.6400000000000001</v>
      </c>
      <c r="P196">
        <f t="shared" si="48"/>
        <v>-2.0421691695313511E-3</v>
      </c>
      <c r="Q196">
        <f t="shared" si="49"/>
        <v>-5.8677036302793271E-3</v>
      </c>
      <c r="R196">
        <f t="shared" si="38"/>
        <v>1.1842169169531351</v>
      </c>
      <c r="S196">
        <f t="shared" si="50"/>
        <v>1</v>
      </c>
      <c r="T196">
        <f t="shared" si="39"/>
        <v>1.7214972946396597E-5</v>
      </c>
      <c r="U196">
        <f t="shared" si="40"/>
        <v>2.085227458492184E-4</v>
      </c>
      <c r="V196">
        <f t="shared" si="41"/>
        <v>2.2573771879561499E-4</v>
      </c>
      <c r="X196">
        <v>1.6400000000000001</v>
      </c>
      <c r="Y196">
        <f>Y195+Z196*(X196-X195)</f>
        <v>7.5417570310107214E-3</v>
      </c>
      <c r="Z196">
        <f>Z195+AA195*(X196-X195)</f>
        <v>-2.3588826561248936E-3</v>
      </c>
      <c r="AA196">
        <f>IF(Z196=0,-$C$33*Y196,-$C$33*Y196 + AB196*$C$38*$C$31*$C$32)</f>
        <v>1.2058242968989279</v>
      </c>
      <c r="AB196">
        <f>IF(Z196&gt;0, -1,1)</f>
        <v>1</v>
      </c>
      <c r="AC196">
        <f t="shared" si="42"/>
        <v>2.7821636926834165E-6</v>
      </c>
      <c r="AD196">
        <f t="shared" si="43"/>
        <v>2.8439049557399828E-3</v>
      </c>
      <c r="AE196">
        <f t="shared" si="44"/>
        <v>2.8466871194326661E-3</v>
      </c>
    </row>
    <row r="197" spans="6:31" x14ac:dyDescent="0.3">
      <c r="F197">
        <v>1.6500000000000001</v>
      </c>
      <c r="G197">
        <f t="shared" si="45"/>
        <v>-6.6160640645697474E-2</v>
      </c>
      <c r="H197">
        <f t="shared" si="46"/>
        <v>0.71750030194750281</v>
      </c>
      <c r="I197">
        <f t="shared" si="34"/>
        <v>6.6160640645697475</v>
      </c>
      <c r="J197">
        <f t="shared" si="47"/>
        <v>-1</v>
      </c>
      <c r="K197">
        <f t="shared" si="35"/>
        <v>0.25740334164737882</v>
      </c>
      <c r="L197">
        <f t="shared" si="36"/>
        <v>0.21886151853245583</v>
      </c>
      <c r="M197">
        <f t="shared" si="37"/>
        <v>0.47626486017983466</v>
      </c>
      <c r="O197">
        <v>1.6500000000000001</v>
      </c>
      <c r="P197">
        <f t="shared" si="48"/>
        <v>-1.9824245141388309E-3</v>
      </c>
      <c r="Q197">
        <f t="shared" si="49"/>
        <v>5.9744655392520354E-3</v>
      </c>
      <c r="R197">
        <f t="shared" si="38"/>
        <v>-0.78175754858611701</v>
      </c>
      <c r="S197">
        <f t="shared" si="50"/>
        <v>-1</v>
      </c>
      <c r="T197">
        <f t="shared" si="39"/>
        <v>1.7847119239855058E-5</v>
      </c>
      <c r="U197">
        <f t="shared" si="40"/>
        <v>1.9650034771292899E-4</v>
      </c>
      <c r="V197">
        <f t="shared" si="41"/>
        <v>2.1434746695278404E-4</v>
      </c>
      <c r="X197">
        <v>1.6500000000000001</v>
      </c>
      <c r="Y197">
        <f>Y196+Z197*(X197-X196)</f>
        <v>7.6387506341393657E-3</v>
      </c>
      <c r="Z197">
        <f>Z196+AA196*(X197-X196)</f>
        <v>9.6993603128643965E-3</v>
      </c>
      <c r="AA197">
        <f>IF(Z197=0,-$C$33*Y197,-$C$33*Y197 + AB197*$C$38*$C$31*$C$32)</f>
        <v>-2.7238750634139368</v>
      </c>
      <c r="AB197">
        <f>IF(Z197&gt;0, -1,1)</f>
        <v>-1</v>
      </c>
      <c r="AC197">
        <f t="shared" si="42"/>
        <v>4.7038795239384461E-5</v>
      </c>
      <c r="AD197">
        <f t="shared" si="43"/>
        <v>2.9175255625282282E-3</v>
      </c>
      <c r="AE197">
        <f t="shared" si="44"/>
        <v>2.9645643577676127E-3</v>
      </c>
    </row>
    <row r="198" spans="6:31" x14ac:dyDescent="0.3">
      <c r="F198">
        <v>1.6600000000000001</v>
      </c>
      <c r="G198">
        <f t="shared" si="45"/>
        <v>-5.8324031219765468E-2</v>
      </c>
      <c r="H198">
        <f t="shared" si="46"/>
        <v>0.78366094259320029</v>
      </c>
      <c r="I198">
        <f t="shared" si="34"/>
        <v>5.8324031219765464</v>
      </c>
      <c r="J198">
        <f t="shared" si="47"/>
        <v>-1</v>
      </c>
      <c r="K198">
        <f t="shared" si="35"/>
        <v>0.3070622364730316</v>
      </c>
      <c r="L198">
        <f t="shared" si="36"/>
        <v>0.17008463088620884</v>
      </c>
      <c r="M198">
        <f t="shared" si="37"/>
        <v>0.47714686735924045</v>
      </c>
      <c r="O198">
        <v>1.6600000000000001</v>
      </c>
      <c r="P198">
        <f t="shared" si="48"/>
        <v>-2.0008556136049222E-3</v>
      </c>
      <c r="Q198">
        <f t="shared" si="49"/>
        <v>-1.8431099466091425E-3</v>
      </c>
      <c r="R198">
        <f t="shared" si="38"/>
        <v>1.1800855613604924</v>
      </c>
      <c r="S198">
        <f t="shared" si="50"/>
        <v>1</v>
      </c>
      <c r="T198">
        <f t="shared" si="39"/>
        <v>1.6985271376447782E-6</v>
      </c>
      <c r="U198">
        <f t="shared" si="40"/>
        <v>2.001711593247165E-4</v>
      </c>
      <c r="V198">
        <f t="shared" si="41"/>
        <v>2.0186968646236127E-4</v>
      </c>
      <c r="X198">
        <v>1.6600000000000001</v>
      </c>
      <c r="Y198">
        <f>Y197+Z198*(X198-X197)</f>
        <v>7.4633567309266152E-3</v>
      </c>
      <c r="Z198">
        <f>Z197+AA197*(X198-X197)</f>
        <v>-1.7539390321274995E-2</v>
      </c>
      <c r="AA198">
        <f>IF(Z198=0,-$C$33*Y198,-$C$33*Y198 + AB198*$C$38*$C$31*$C$32)</f>
        <v>1.2136643269073386</v>
      </c>
      <c r="AB198">
        <f>IF(Z198&gt;0, -1,1)</f>
        <v>1</v>
      </c>
      <c r="AC198">
        <f t="shared" si="42"/>
        <v>1.5381510642101747E-4</v>
      </c>
      <c r="AD198">
        <f t="shared" si="43"/>
        <v>2.7850846846533806E-3</v>
      </c>
      <c r="AE198">
        <f t="shared" si="44"/>
        <v>2.9388997910743979E-3</v>
      </c>
    </row>
    <row r="199" spans="6:31" x14ac:dyDescent="0.3">
      <c r="F199">
        <v>1.67</v>
      </c>
      <c r="G199">
        <f t="shared" si="45"/>
        <v>-4.9904181481636001E-2</v>
      </c>
      <c r="H199">
        <f t="shared" si="46"/>
        <v>0.84198497381296455</v>
      </c>
      <c r="I199">
        <f t="shared" si="34"/>
        <v>4.9904181481636005</v>
      </c>
      <c r="J199">
        <f t="shared" si="47"/>
        <v>-1</v>
      </c>
      <c r="K199">
        <f t="shared" si="35"/>
        <v>0.3544693480634093</v>
      </c>
      <c r="L199">
        <f t="shared" si="36"/>
        <v>0.12452136646760308</v>
      </c>
      <c r="M199">
        <f t="shared" si="37"/>
        <v>0.47899071453101238</v>
      </c>
      <c r="O199">
        <v>1.67</v>
      </c>
      <c r="P199">
        <f t="shared" si="48"/>
        <v>-1.9012781569349691E-3</v>
      </c>
      <c r="Q199">
        <f t="shared" si="49"/>
        <v>9.9577456669955287E-3</v>
      </c>
      <c r="R199">
        <f t="shared" si="38"/>
        <v>-0.78987218430650319</v>
      </c>
      <c r="S199">
        <f t="shared" si="50"/>
        <v>-1</v>
      </c>
      <c r="T199">
        <f t="shared" si="39"/>
        <v>4.9578349384284117E-5</v>
      </c>
      <c r="U199">
        <f t="shared" si="40"/>
        <v>1.8074293150190164E-4</v>
      </c>
      <c r="V199">
        <f t="shared" si="41"/>
        <v>2.3032128088618575E-4</v>
      </c>
      <c r="X199">
        <v>1.67</v>
      </c>
      <c r="Y199">
        <f>Y198+Z199*(X199-X198)</f>
        <v>7.4093292604045973E-3</v>
      </c>
      <c r="Z199">
        <f>Z198+AA198*(X199-X198)</f>
        <v>-5.4027470522018672E-3</v>
      </c>
      <c r="AA199">
        <f>IF(Z199=0,-$C$33*Y199,-$C$33*Y199 + AB199*$C$38*$C$31*$C$32)</f>
        <v>1.2190670739595406</v>
      </c>
      <c r="AB199">
        <f>IF(Z199&gt;0, -1,1)</f>
        <v>1</v>
      </c>
      <c r="AC199">
        <f t="shared" si="42"/>
        <v>1.4594837855037984E-5</v>
      </c>
      <c r="AD199">
        <f t="shared" si="43"/>
        <v>2.7449080044543868E-3</v>
      </c>
      <c r="AE199">
        <f t="shared" si="44"/>
        <v>2.7595028423094249E-3</v>
      </c>
    </row>
    <row r="200" spans="6:31" x14ac:dyDescent="0.3">
      <c r="F200">
        <v>1.68</v>
      </c>
      <c r="G200">
        <f t="shared" si="45"/>
        <v>-4.0985289928689987E-2</v>
      </c>
      <c r="H200">
        <f t="shared" si="46"/>
        <v>0.89188915529460056</v>
      </c>
      <c r="I200">
        <f t="shared" si="34"/>
        <v>4.0985289928689985</v>
      </c>
      <c r="J200">
        <f t="shared" si="47"/>
        <v>-1</v>
      </c>
      <c r="K200">
        <f t="shared" si="35"/>
        <v>0.39773313266605803</v>
      </c>
      <c r="L200">
        <f t="shared" si="36"/>
        <v>8.3989699526938841E-2</v>
      </c>
      <c r="M200">
        <f t="shared" si="37"/>
        <v>0.48172283219299689</v>
      </c>
      <c r="O200">
        <v>1.68</v>
      </c>
      <c r="P200">
        <f t="shared" si="48"/>
        <v>-1.8806879186956643E-3</v>
      </c>
      <c r="Q200">
        <f t="shared" si="49"/>
        <v>2.0590238239304899E-3</v>
      </c>
      <c r="R200">
        <f t="shared" si="38"/>
        <v>-0.79193120813043372</v>
      </c>
      <c r="S200">
        <f t="shared" si="50"/>
        <v>-1</v>
      </c>
      <c r="T200">
        <f t="shared" si="39"/>
        <v>2.1197895537566686E-6</v>
      </c>
      <c r="U200">
        <f t="shared" si="40"/>
        <v>1.7684935237639147E-4</v>
      </c>
      <c r="V200">
        <f t="shared" si="41"/>
        <v>1.7896914193014812E-4</v>
      </c>
      <c r="X200">
        <v>1.68</v>
      </c>
      <c r="Y200">
        <f>Y199+Z200*(X200-X199)</f>
        <v>7.4772084972785325E-3</v>
      </c>
      <c r="Z200">
        <f>Z199+AA199*(X200-X199)</f>
        <v>6.7879236873935496E-3</v>
      </c>
      <c r="AA200">
        <f>IF(Z200=0,-$C$33*Y200,-$C$33*Y200 + AB200*$C$38*$C$31*$C$32)</f>
        <v>-2.7077208497278535</v>
      </c>
      <c r="AB200">
        <f>IF(Z200&gt;0, -1,1)</f>
        <v>-1</v>
      </c>
      <c r="AC200">
        <f t="shared" si="42"/>
        <v>2.3037953992939221E-5</v>
      </c>
      <c r="AD200">
        <f t="shared" si="43"/>
        <v>2.7954323455887148E-3</v>
      </c>
      <c r="AE200">
        <f t="shared" si="44"/>
        <v>2.8184702995816542E-3</v>
      </c>
    </row>
    <row r="201" spans="6:31" x14ac:dyDescent="0.3">
      <c r="F201">
        <v>1.69</v>
      </c>
      <c r="G201">
        <f t="shared" si="45"/>
        <v>-3.1656545476457076E-2</v>
      </c>
      <c r="H201">
        <f t="shared" si="46"/>
        <v>0.93287444522329055</v>
      </c>
      <c r="I201">
        <f t="shared" si="34"/>
        <v>3.1656545476457074</v>
      </c>
      <c r="J201">
        <f t="shared" si="47"/>
        <v>-1</v>
      </c>
      <c r="K201">
        <f t="shared" si="35"/>
        <v>0.43512736527533108</v>
      </c>
      <c r="L201">
        <f t="shared" si="36"/>
        <v>5.0106843575149752E-2</v>
      </c>
      <c r="M201">
        <f t="shared" si="37"/>
        <v>0.48523420885048085</v>
      </c>
      <c r="O201">
        <v>1.69</v>
      </c>
      <c r="P201">
        <f t="shared" si="48"/>
        <v>-1.9392908012694028E-3</v>
      </c>
      <c r="Q201">
        <f t="shared" si="49"/>
        <v>-5.8602882573738548E-3</v>
      </c>
      <c r="R201">
        <f t="shared" si="38"/>
        <v>1.1739290801269404</v>
      </c>
      <c r="S201">
        <f t="shared" si="50"/>
        <v>1</v>
      </c>
      <c r="T201">
        <f t="shared" si="39"/>
        <v>1.7171489229756945E-5</v>
      </c>
      <c r="U201">
        <f t="shared" si="40"/>
        <v>1.8804244059440612E-4</v>
      </c>
      <c r="V201">
        <f t="shared" si="41"/>
        <v>2.0521392982416307E-4</v>
      </c>
      <c r="X201">
        <v>1.69</v>
      </c>
      <c r="Y201">
        <f>Y200+Z201*(X201-X200)</f>
        <v>7.2743156491796822E-3</v>
      </c>
      <c r="Z201">
        <f>Z200+AA200*(X201-X200)</f>
        <v>-2.0289284809885011E-2</v>
      </c>
      <c r="AA201">
        <f>IF(Z201=0,-$C$33*Y201,-$C$33*Y201 + AB201*$C$38*$C$31*$C$32)</f>
        <v>1.2325684350820318</v>
      </c>
      <c r="AB201">
        <f>IF(Z201&gt;0, -1,1)</f>
        <v>1</v>
      </c>
      <c r="AC201">
        <f t="shared" si="42"/>
        <v>2.0582753904831532E-4</v>
      </c>
      <c r="AD201">
        <f t="shared" si="43"/>
        <v>2.6457834081950208E-3</v>
      </c>
      <c r="AE201">
        <f t="shared" si="44"/>
        <v>2.8516109472433359E-3</v>
      </c>
    </row>
    <row r="202" spans="6:31" x14ac:dyDescent="0.3">
      <c r="F202">
        <v>1.7</v>
      </c>
      <c r="G202">
        <f t="shared" si="45"/>
        <v>-2.2011235569459591E-2</v>
      </c>
      <c r="H202">
        <f t="shared" si="46"/>
        <v>0.96453099069974768</v>
      </c>
      <c r="I202">
        <f t="shared" si="34"/>
        <v>2.2011235569459591</v>
      </c>
      <c r="J202">
        <f t="shared" si="47"/>
        <v>-1</v>
      </c>
      <c r="K202">
        <f t="shared" si="35"/>
        <v>0.46516001601011836</v>
      </c>
      <c r="L202">
        <f t="shared" si="36"/>
        <v>2.4224724564712155E-2</v>
      </c>
      <c r="M202">
        <f t="shared" si="37"/>
        <v>0.4893847405748305</v>
      </c>
      <c r="O202">
        <v>1.7</v>
      </c>
      <c r="P202">
        <f t="shared" si="48"/>
        <v>-1.8805007758304472E-3</v>
      </c>
      <c r="Q202">
        <f t="shared" si="49"/>
        <v>5.87900254389556E-3</v>
      </c>
      <c r="R202">
        <f t="shared" si="38"/>
        <v>-0.79194992241695539</v>
      </c>
      <c r="S202">
        <f t="shared" si="50"/>
        <v>-1</v>
      </c>
      <c r="T202">
        <f t="shared" si="39"/>
        <v>1.7281335455565231E-5</v>
      </c>
      <c r="U202">
        <f t="shared" si="40"/>
        <v>1.7681415839494567E-4</v>
      </c>
      <c r="V202">
        <f t="shared" si="41"/>
        <v>1.9409549385051089E-4</v>
      </c>
      <c r="X202">
        <v>1.7</v>
      </c>
      <c r="Y202">
        <f>Y201+Z202*(X202-X201)</f>
        <v>7.1946796445890356E-3</v>
      </c>
      <c r="Z202">
        <f>Z201+AA201*(X202-X201)</f>
        <v>-7.9636004590646816E-3</v>
      </c>
      <c r="AA202">
        <f>IF(Z202=0,-$C$33*Y202,-$C$33*Y202 + AB202*$C$38*$C$31*$C$32)</f>
        <v>1.2405320355410967</v>
      </c>
      <c r="AB202">
        <f>IF(Z202&gt;0, -1,1)</f>
        <v>1</v>
      </c>
      <c r="AC202">
        <f t="shared" si="42"/>
        <v>3.1709466135807603E-5</v>
      </c>
      <c r="AD202">
        <f t="shared" si="43"/>
        <v>2.5881707594131906E-3</v>
      </c>
      <c r="AE202">
        <f t="shared" si="44"/>
        <v>2.6198802255489981E-3</v>
      </c>
    </row>
    <row r="203" spans="6:31" x14ac:dyDescent="0.3">
      <c r="F203">
        <v>1.71</v>
      </c>
      <c r="G203">
        <f t="shared" si="45"/>
        <v>-1.2145813306767509E-2</v>
      </c>
      <c r="H203">
        <f t="shared" si="46"/>
        <v>0.98654222626920729</v>
      </c>
      <c r="I203">
        <f t="shared" si="34"/>
        <v>1.214581330676751</v>
      </c>
      <c r="J203">
        <f t="shared" si="47"/>
        <v>-1</v>
      </c>
      <c r="K203">
        <f t="shared" si="35"/>
        <v>0.48663278210610189</v>
      </c>
      <c r="L203">
        <f t="shared" si="36"/>
        <v>7.3760390441425351E-3</v>
      </c>
      <c r="M203">
        <f t="shared" si="37"/>
        <v>0.49400882115024441</v>
      </c>
      <c r="O203">
        <v>1.71</v>
      </c>
      <c r="P203">
        <f t="shared" si="48"/>
        <v>-1.9009057426331872E-3</v>
      </c>
      <c r="Q203">
        <f t="shared" si="49"/>
        <v>-2.0404966802740013E-3</v>
      </c>
      <c r="R203">
        <f t="shared" si="38"/>
        <v>1.1700905742633188</v>
      </c>
      <c r="S203">
        <f t="shared" si="50"/>
        <v>1</v>
      </c>
      <c r="T203">
        <f t="shared" si="39"/>
        <v>2.0818133511046102E-6</v>
      </c>
      <c r="U203">
        <f t="shared" si="40"/>
        <v>1.8067213211879143E-4</v>
      </c>
      <c r="V203">
        <f t="shared" si="41"/>
        <v>1.8275394546989605E-4</v>
      </c>
      <c r="X203">
        <v>1.71</v>
      </c>
      <c r="Y203">
        <f>Y202+Z203*(X203-X202)</f>
        <v>7.2390968435524982E-3</v>
      </c>
      <c r="Z203">
        <f>Z202+AA202*(X203-X202)</f>
        <v>4.441719896346296E-3</v>
      </c>
      <c r="AA203">
        <f>IF(Z203=0,-$C$33*Y203,-$C$33*Y203 + AB203*$C$38*$C$31*$C$32)</f>
        <v>-2.6839096843552501</v>
      </c>
      <c r="AB203">
        <f>IF(Z203&gt;0, -1,1)</f>
        <v>-1</v>
      </c>
      <c r="AC203">
        <f t="shared" si="42"/>
        <v>9.8644378187992752E-6</v>
      </c>
      <c r="AD203">
        <f t="shared" si="43"/>
        <v>2.6202261555165873E-3</v>
      </c>
      <c r="AE203">
        <f t="shared" si="44"/>
        <v>2.6300905933353863E-3</v>
      </c>
    </row>
    <row r="204" spans="6:31" x14ac:dyDescent="0.3">
      <c r="F204">
        <v>1.72</v>
      </c>
      <c r="G204">
        <f t="shared" si="45"/>
        <v>-2.1589329110077524E-3</v>
      </c>
      <c r="H204">
        <f t="shared" si="46"/>
        <v>0.99868803957597485</v>
      </c>
      <c r="I204">
        <f t="shared" si="34"/>
        <v>0.21589329110077524</v>
      </c>
      <c r="J204">
        <f t="shared" si="47"/>
        <v>-1</v>
      </c>
      <c r="K204">
        <f t="shared" si="35"/>
        <v>0.49868890019605194</v>
      </c>
      <c r="L204">
        <f t="shared" si="36"/>
        <v>2.3304956571162038E-4</v>
      </c>
      <c r="M204">
        <f t="shared" si="37"/>
        <v>0.49892194976176357</v>
      </c>
      <c r="O204">
        <v>1.72</v>
      </c>
      <c r="P204">
        <f t="shared" si="48"/>
        <v>-1.8043016520095951E-3</v>
      </c>
      <c r="Q204">
        <f t="shared" si="49"/>
        <v>9.6604090623591959E-3</v>
      </c>
      <c r="R204">
        <f t="shared" si="38"/>
        <v>-0.79956983479904054</v>
      </c>
      <c r="S204">
        <f t="shared" si="50"/>
        <v>-1</v>
      </c>
      <c r="T204">
        <f t="shared" si="39"/>
        <v>4.6661751626055841E-5</v>
      </c>
      <c r="U204">
        <f t="shared" si="40"/>
        <v>1.627752225722277E-4</v>
      </c>
      <c r="V204">
        <f t="shared" si="41"/>
        <v>2.0943697419828353E-4</v>
      </c>
      <c r="X204">
        <v>1.72</v>
      </c>
      <c r="Y204">
        <f>Y203+Z204*(X204-X203)</f>
        <v>7.0151230740804361E-3</v>
      </c>
      <c r="Z204">
        <f>Z203+AA203*(X204-X203)</f>
        <v>-2.239737694720623E-2</v>
      </c>
      <c r="AA204">
        <f>IF(Z204=0,-$C$33*Y204,-$C$33*Y204 + AB204*$C$38*$C$31*$C$32)</f>
        <v>1.2584876925919566</v>
      </c>
      <c r="AB204">
        <f>IF(Z204&gt;0, -1,1)</f>
        <v>1</v>
      </c>
      <c r="AC204">
        <f t="shared" si="42"/>
        <v>2.5082124705762255E-4</v>
      </c>
      <c r="AD204">
        <f t="shared" si="43"/>
        <v>2.4605975872247876E-3</v>
      </c>
      <c r="AE204">
        <f t="shared" si="44"/>
        <v>2.7114188342824102E-3</v>
      </c>
    </row>
    <row r="205" spans="6:31" x14ac:dyDescent="0.3">
      <c r="F205">
        <v>1.73</v>
      </c>
      <c r="G205">
        <f t="shared" si="45"/>
        <v>7.8495368138620826E-3</v>
      </c>
      <c r="H205">
        <f t="shared" si="46"/>
        <v>1.0008469724869826</v>
      </c>
      <c r="I205">
        <f t="shared" si="34"/>
        <v>-0.78495368138620825</v>
      </c>
      <c r="J205">
        <f t="shared" si="47"/>
        <v>-1</v>
      </c>
      <c r="K205">
        <f t="shared" si="35"/>
        <v>0.50084733116817948</v>
      </c>
      <c r="L205">
        <f t="shared" si="36"/>
        <v>3.0807614096088048E-3</v>
      </c>
      <c r="M205">
        <f t="shared" si="37"/>
        <v>0.50392809257778826</v>
      </c>
      <c r="O205">
        <v>1.73</v>
      </c>
      <c r="P205">
        <f t="shared" si="48"/>
        <v>-1.7876545448659072E-3</v>
      </c>
      <c r="Q205">
        <f t="shared" si="49"/>
        <v>1.6647107143687827E-3</v>
      </c>
      <c r="R205">
        <f t="shared" si="38"/>
        <v>-0.80123454551340934</v>
      </c>
      <c r="S205">
        <f t="shared" si="50"/>
        <v>-1</v>
      </c>
      <c r="T205">
        <f t="shared" si="39"/>
        <v>1.3856308812671114E-6</v>
      </c>
      <c r="U205">
        <f t="shared" si="40"/>
        <v>1.5978543858898671E-4</v>
      </c>
      <c r="V205">
        <f t="shared" si="41"/>
        <v>1.6117106947025381E-4</v>
      </c>
      <c r="X205">
        <v>1.73</v>
      </c>
      <c r="Y205">
        <f>Y204+Z205*(X205-X204)</f>
        <v>6.9169980738675698E-3</v>
      </c>
      <c r="Z205">
        <f>Z204+AA204*(X205-X204)</f>
        <v>-9.812500021286653E-3</v>
      </c>
      <c r="AA205">
        <f>IF(Z205=0,-$C$33*Y205,-$C$33*Y205 + AB205*$C$38*$C$31*$C$32)</f>
        <v>1.2683001926132431</v>
      </c>
      <c r="AB205">
        <f>IF(Z205&gt;0, -1,1)</f>
        <v>1</v>
      </c>
      <c r="AC205">
        <f t="shared" si="42"/>
        <v>4.8142578333875284E-5</v>
      </c>
      <c r="AD205">
        <f t="shared" si="43"/>
        <v>2.3922431176943834E-3</v>
      </c>
      <c r="AE205">
        <f t="shared" si="44"/>
        <v>2.4403856960282587E-3</v>
      </c>
    </row>
    <row r="206" spans="6:31" x14ac:dyDescent="0.3">
      <c r="F206">
        <v>1.74</v>
      </c>
      <c r="G206">
        <f t="shared" si="45"/>
        <v>1.7779511170593294E-2</v>
      </c>
      <c r="H206">
        <f t="shared" si="46"/>
        <v>0.99299743567312049</v>
      </c>
      <c r="I206">
        <f t="shared" si="34"/>
        <v>-1.7779511170593294</v>
      </c>
      <c r="J206">
        <f t="shared" si="47"/>
        <v>-1</v>
      </c>
      <c r="K206">
        <f t="shared" si="35"/>
        <v>0.49302195362669654</v>
      </c>
      <c r="L206">
        <f t="shared" si="36"/>
        <v>1.5805550873262585E-2</v>
      </c>
      <c r="M206">
        <f t="shared" si="37"/>
        <v>0.50882750449995917</v>
      </c>
      <c r="O206">
        <v>1.74</v>
      </c>
      <c r="P206">
        <f t="shared" si="48"/>
        <v>-1.8511308922735605E-3</v>
      </c>
      <c r="Q206">
        <f t="shared" si="49"/>
        <v>-6.3476347407653184E-3</v>
      </c>
      <c r="R206">
        <f t="shared" si="38"/>
        <v>1.1651130892273562</v>
      </c>
      <c r="S206">
        <f t="shared" si="50"/>
        <v>1</v>
      </c>
      <c r="T206">
        <f t="shared" si="39"/>
        <v>2.0146233401085395E-5</v>
      </c>
      <c r="U206">
        <f t="shared" si="40"/>
        <v>1.7133427901647541E-4</v>
      </c>
      <c r="V206">
        <f t="shared" si="41"/>
        <v>1.9148051241756081E-4</v>
      </c>
      <c r="X206">
        <v>1.74</v>
      </c>
      <c r="Y206">
        <f>Y205+Z206*(X206-X205)</f>
        <v>6.9457030929160274E-3</v>
      </c>
      <c r="Z206">
        <f>Z205+AA205*(X206-X205)</f>
        <v>2.8705019048457896E-3</v>
      </c>
      <c r="AA206">
        <f>IF(Z206=0,-$C$33*Y206,-$C$33*Y206 + AB206*$C$38*$C$31*$C$32)</f>
        <v>-2.6545703092916031</v>
      </c>
      <c r="AB206">
        <f>IF(Z206&gt;0, -1,1)</f>
        <v>-1</v>
      </c>
      <c r="AC206">
        <f t="shared" si="42"/>
        <v>4.1198905928616535E-6</v>
      </c>
      <c r="AD206">
        <f t="shared" si="43"/>
        <v>2.4121395727471633E-3</v>
      </c>
      <c r="AE206">
        <f t="shared" si="44"/>
        <v>2.4162594633400248E-3</v>
      </c>
    </row>
    <row r="207" spans="6:31" x14ac:dyDescent="0.3">
      <c r="F207">
        <v>1.75</v>
      </c>
      <c r="G207">
        <f t="shared" si="45"/>
        <v>2.7531690415618575E-2</v>
      </c>
      <c r="H207">
        <f t="shared" si="46"/>
        <v>0.9752179245025272</v>
      </c>
      <c r="I207">
        <f t="shared" si="34"/>
        <v>-2.7531690415618577</v>
      </c>
      <c r="J207">
        <f t="shared" si="47"/>
        <v>-1</v>
      </c>
      <c r="K207">
        <f t="shared" si="35"/>
        <v>0.47552500013550841</v>
      </c>
      <c r="L207">
        <f t="shared" si="36"/>
        <v>3.7899698857073186E-2</v>
      </c>
      <c r="M207">
        <f t="shared" si="37"/>
        <v>0.51342469899258159</v>
      </c>
      <c r="O207">
        <v>1.75</v>
      </c>
      <c r="P207">
        <f t="shared" si="48"/>
        <v>-1.7980959307584779E-3</v>
      </c>
      <c r="Q207">
        <f t="shared" si="49"/>
        <v>5.3034961515082534E-3</v>
      </c>
      <c r="R207">
        <f t="shared" si="38"/>
        <v>-0.80019040692415233</v>
      </c>
      <c r="S207">
        <f t="shared" si="50"/>
        <v>-1</v>
      </c>
      <c r="T207">
        <f t="shared" si="39"/>
        <v>1.4063535714531427E-5</v>
      </c>
      <c r="U207">
        <f t="shared" si="40"/>
        <v>1.6165744881050983E-4</v>
      </c>
      <c r="V207">
        <f t="shared" si="41"/>
        <v>1.7572098452504125E-4</v>
      </c>
      <c r="X207">
        <v>1.75</v>
      </c>
      <c r="Y207">
        <f>Y206+Z207*(X207-X206)</f>
        <v>6.7089510810353246E-3</v>
      </c>
      <c r="Z207">
        <f>Z206+AA206*(X207-X206)</f>
        <v>-2.3675201188070264E-2</v>
      </c>
      <c r="AA207">
        <f>IF(Z207=0,-$C$33*Y207,-$C$33*Y207 + AB207*$C$38*$C$31*$C$32)</f>
        <v>1.2891048918964678</v>
      </c>
      <c r="AB207">
        <f>IF(Z207&gt;0, -1,1)</f>
        <v>1</v>
      </c>
      <c r="AC207">
        <f t="shared" si="42"/>
        <v>2.8025757564780184E-4</v>
      </c>
      <c r="AD207">
        <f t="shared" si="43"/>
        <v>2.2505012303862524E-3</v>
      </c>
      <c r="AE207">
        <f t="shared" si="44"/>
        <v>2.5307588060340543E-3</v>
      </c>
    </row>
    <row r="208" spans="6:31" x14ac:dyDescent="0.3">
      <c r="F208">
        <v>1.76</v>
      </c>
      <c r="G208">
        <f t="shared" si="45"/>
        <v>3.7008552756487671E-2</v>
      </c>
      <c r="H208">
        <f t="shared" si="46"/>
        <v>0.94768623408690855</v>
      </c>
      <c r="I208">
        <f t="shared" si="34"/>
        <v>-3.7008552756487672</v>
      </c>
      <c r="J208">
        <f t="shared" si="47"/>
        <v>-1</v>
      </c>
      <c r="K208">
        <f t="shared" si="35"/>
        <v>0.44905459913891344</v>
      </c>
      <c r="L208">
        <f t="shared" si="36"/>
        <v>6.8481648856486568E-2</v>
      </c>
      <c r="M208">
        <f t="shared" si="37"/>
        <v>0.51753624799539999</v>
      </c>
      <c r="O208">
        <v>1.76</v>
      </c>
      <c r="P208">
        <f t="shared" si="48"/>
        <v>-1.8250800099358106E-3</v>
      </c>
      <c r="Q208">
        <f t="shared" si="49"/>
        <v>-2.6984079177332764E-3</v>
      </c>
      <c r="R208">
        <f t="shared" si="38"/>
        <v>1.1625080009935811</v>
      </c>
      <c r="S208">
        <f t="shared" si="50"/>
        <v>1</v>
      </c>
      <c r="T208">
        <f t="shared" si="39"/>
        <v>3.6407026452428184E-6</v>
      </c>
      <c r="U208">
        <f t="shared" si="40"/>
        <v>1.6654585213336491E-4</v>
      </c>
      <c r="V208">
        <f t="shared" si="41"/>
        <v>1.7018655477860772E-4</v>
      </c>
      <c r="X208">
        <v>1.76</v>
      </c>
      <c r="Y208">
        <f>Y207+Z208*(X208-X207)</f>
        <v>6.6011095583442684E-3</v>
      </c>
      <c r="Z208">
        <f>Z207+AA207*(X208-X207)</f>
        <v>-1.0784152269105575E-2</v>
      </c>
      <c r="AA208">
        <f>IF(Z208=0,-$C$33*Y208,-$C$33*Y208 + AB208*$C$38*$C$31*$C$32)</f>
        <v>1.2998890441655733</v>
      </c>
      <c r="AB208">
        <f>IF(Z208&gt;0, -1,1)</f>
        <v>1</v>
      </c>
      <c r="AC208">
        <f t="shared" si="42"/>
        <v>5.8148970081627454E-5</v>
      </c>
      <c r="AD208">
        <f t="shared" si="43"/>
        <v>2.1787323700632032E-3</v>
      </c>
      <c r="AE208">
        <f t="shared" si="44"/>
        <v>2.2368813401448307E-3</v>
      </c>
    </row>
    <row r="209" spans="6:31" x14ac:dyDescent="0.3">
      <c r="F209">
        <v>1.77</v>
      </c>
      <c r="G209">
        <f t="shared" si="45"/>
        <v>4.6115329569791891E-2</v>
      </c>
      <c r="H209">
        <f t="shared" si="46"/>
        <v>0.91067768133042082</v>
      </c>
      <c r="I209">
        <f t="shared" si="34"/>
        <v>-4.6115329569791887</v>
      </c>
      <c r="J209">
        <f t="shared" si="47"/>
        <v>-1</v>
      </c>
      <c r="K209">
        <f t="shared" si="35"/>
        <v>0.41466691963667573</v>
      </c>
      <c r="L209">
        <f t="shared" si="36"/>
        <v>0.10633118106652611</v>
      </c>
      <c r="M209">
        <f t="shared" si="37"/>
        <v>0.52099810070320185</v>
      </c>
      <c r="O209">
        <v>1.77</v>
      </c>
      <c r="P209">
        <f t="shared" si="48"/>
        <v>-1.735813289013785E-3</v>
      </c>
      <c r="Q209">
        <f t="shared" si="49"/>
        <v>8.9266720922025443E-3</v>
      </c>
      <c r="R209">
        <f t="shared" si="38"/>
        <v>-0.80641867109862164</v>
      </c>
      <c r="S209">
        <f t="shared" si="50"/>
        <v>-1</v>
      </c>
      <c r="T209">
        <f t="shared" si="39"/>
        <v>3.9842737320853877E-5</v>
      </c>
      <c r="U209">
        <f t="shared" si="40"/>
        <v>1.506523887158427E-4</v>
      </c>
      <c r="V209">
        <f t="shared" si="41"/>
        <v>1.9049512603669657E-4</v>
      </c>
      <c r="X209">
        <v>1.77</v>
      </c>
      <c r="Y209">
        <f>Y208+Z209*(X209-X208)</f>
        <v>6.6232569400697704E-3</v>
      </c>
      <c r="Z209">
        <f>Z208+AA208*(X209-X208)</f>
        <v>2.2147381725501694E-3</v>
      </c>
      <c r="AA209">
        <f>IF(Z209=0,-$C$33*Y209,-$C$33*Y209 + AB209*$C$38*$C$31*$C$32)</f>
        <v>-2.6223256940069772</v>
      </c>
      <c r="AB209">
        <f>IF(Z209&gt;0, -1,1)</f>
        <v>-1</v>
      </c>
      <c r="AC209">
        <f t="shared" si="42"/>
        <v>2.452532586475432E-6</v>
      </c>
      <c r="AD209">
        <f t="shared" si="43"/>
        <v>2.193376624709119E-3</v>
      </c>
      <c r="AE209">
        <f t="shared" si="44"/>
        <v>2.1958291572955944E-3</v>
      </c>
    </row>
    <row r="210" spans="6:31" x14ac:dyDescent="0.3">
      <c r="F210">
        <v>1.78</v>
      </c>
      <c r="G210">
        <f t="shared" si="45"/>
        <v>5.4760953087398187E-2</v>
      </c>
      <c r="H210">
        <f t="shared" si="46"/>
        <v>0.8645623517606289</v>
      </c>
      <c r="I210">
        <f t="shared" si="34"/>
        <v>-5.4760953087398185</v>
      </c>
      <c r="J210">
        <f t="shared" si="47"/>
        <v>-1</v>
      </c>
      <c r="K210">
        <f t="shared" si="35"/>
        <v>0.37373403004093469</v>
      </c>
      <c r="L210">
        <f t="shared" si="36"/>
        <v>0.14993809915201126</v>
      </c>
      <c r="M210">
        <f t="shared" si="37"/>
        <v>0.52367212919294592</v>
      </c>
      <c r="O210">
        <v>1.78</v>
      </c>
      <c r="P210">
        <f t="shared" si="48"/>
        <v>-1.7271884352016219E-3</v>
      </c>
      <c r="Q210">
        <f t="shared" si="49"/>
        <v>8.624853812163203E-4</v>
      </c>
      <c r="R210">
        <f t="shared" si="38"/>
        <v>-0.80728115647983789</v>
      </c>
      <c r="S210">
        <f t="shared" si="50"/>
        <v>-1</v>
      </c>
      <c r="T210">
        <f t="shared" si="39"/>
        <v>3.7194051640593069E-7</v>
      </c>
      <c r="U210">
        <f t="shared" si="40"/>
        <v>1.4915899453471135E-4</v>
      </c>
      <c r="V210">
        <f t="shared" si="41"/>
        <v>1.4953093505111728E-4</v>
      </c>
      <c r="X210">
        <v>1.78</v>
      </c>
      <c r="Y210">
        <f>Y209+Z210*(X210-X209)</f>
        <v>6.3831717523945737E-3</v>
      </c>
      <c r="Z210">
        <f>Z209+AA209*(X210-X209)</f>
        <v>-2.4008518767519627E-2</v>
      </c>
      <c r="AA210">
        <f>IF(Z210=0,-$C$33*Y210,-$C$33*Y210 + AB210*$C$38*$C$31*$C$32)</f>
        <v>1.3216828247605428</v>
      </c>
      <c r="AB210">
        <f>IF(Z210&gt;0, -1,1)</f>
        <v>1</v>
      </c>
      <c r="AC210">
        <f t="shared" si="42"/>
        <v>2.8820448670517109E-4</v>
      </c>
      <c r="AD210">
        <f t="shared" si="43"/>
        <v>2.0372440810284007E-3</v>
      </c>
      <c r="AE210">
        <f t="shared" si="44"/>
        <v>2.3254485677335719E-3</v>
      </c>
    </row>
    <row r="211" spans="6:31" x14ac:dyDescent="0.3">
      <c r="F211">
        <v>1.79</v>
      </c>
      <c r="G211">
        <f t="shared" si="45"/>
        <v>6.2858967074130495E-2</v>
      </c>
      <c r="H211">
        <f t="shared" si="46"/>
        <v>0.80980139867323064</v>
      </c>
      <c r="I211">
        <f t="shared" si="34"/>
        <v>-6.2858967074130492</v>
      </c>
      <c r="J211">
        <f t="shared" si="47"/>
        <v>-1</v>
      </c>
      <c r="K211">
        <f t="shared" si="35"/>
        <v>0.32788915264656032</v>
      </c>
      <c r="L211">
        <f t="shared" si="36"/>
        <v>0.19756248708133109</v>
      </c>
      <c r="M211">
        <f t="shared" si="37"/>
        <v>0.52545163972789144</v>
      </c>
      <c r="O211">
        <v>1.79</v>
      </c>
      <c r="P211">
        <f t="shared" si="48"/>
        <v>-1.7992916970374427E-3</v>
      </c>
      <c r="Q211">
        <f t="shared" si="49"/>
        <v>-7.2103261835820658E-3</v>
      </c>
      <c r="R211">
        <f t="shared" si="38"/>
        <v>1.1599291697037444</v>
      </c>
      <c r="S211">
        <f t="shared" si="50"/>
        <v>1</v>
      </c>
      <c r="T211">
        <f t="shared" si="39"/>
        <v>2.5994401836824559E-5</v>
      </c>
      <c r="U211">
        <f t="shared" si="40"/>
        <v>1.6187253055139402E-4</v>
      </c>
      <c r="V211">
        <f t="shared" si="41"/>
        <v>1.8786693238821857E-4</v>
      </c>
      <c r="X211">
        <v>1.79</v>
      </c>
      <c r="Y211">
        <f>Y210+Z211*(X211-X210)</f>
        <v>6.2752548471954319E-3</v>
      </c>
      <c r="Z211">
        <f>Z210+AA210*(X211-X210)</f>
        <v>-1.0791690519914188E-2</v>
      </c>
      <c r="AA211">
        <f>IF(Z211=0,-$C$33*Y211,-$C$33*Y211 + AB211*$C$38*$C$31*$C$32)</f>
        <v>1.3324745152804569</v>
      </c>
      <c r="AB211">
        <f>IF(Z211&gt;0, -1,1)</f>
        <v>1</v>
      </c>
      <c r="AC211">
        <f t="shared" si="42"/>
        <v>5.8230292138802878E-5</v>
      </c>
      <c r="AD211">
        <f t="shared" si="43"/>
        <v>1.9689411698624883E-3</v>
      </c>
      <c r="AE211">
        <f t="shared" si="44"/>
        <v>2.0271714620012913E-3</v>
      </c>
    </row>
    <row r="212" spans="6:31" x14ac:dyDescent="0.3">
      <c r="F212">
        <v>1.8</v>
      </c>
      <c r="G212">
        <f t="shared" si="45"/>
        <v>7.0328391390121509E-2</v>
      </c>
      <c r="H212">
        <f t="shared" si="46"/>
        <v>0.74694243159910012</v>
      </c>
      <c r="I212">
        <f t="shared" si="34"/>
        <v>-7.0328391390121512</v>
      </c>
      <c r="J212">
        <f t="shared" si="47"/>
        <v>-1</v>
      </c>
      <c r="K212">
        <f t="shared" si="35"/>
        <v>0.27896149806158821</v>
      </c>
      <c r="L212">
        <f t="shared" si="36"/>
        <v>0.24730413177610583</v>
      </c>
      <c r="M212">
        <f t="shared" si="37"/>
        <v>0.52626562983769398</v>
      </c>
      <c r="O212">
        <v>1.8</v>
      </c>
      <c r="P212">
        <f t="shared" si="48"/>
        <v>-1.7554020419028888E-3</v>
      </c>
      <c r="Q212">
        <f t="shared" si="49"/>
        <v>4.3889655134553875E-3</v>
      </c>
      <c r="R212">
        <f t="shared" si="38"/>
        <v>-0.80445979580971128</v>
      </c>
      <c r="S212">
        <f t="shared" si="50"/>
        <v>-1</v>
      </c>
      <c r="T212">
        <f t="shared" si="39"/>
        <v>9.6315091391503562E-6</v>
      </c>
      <c r="U212">
        <f t="shared" si="40"/>
        <v>1.5407181643584155E-4</v>
      </c>
      <c r="V212">
        <f t="shared" si="41"/>
        <v>1.6370332557499189E-4</v>
      </c>
      <c r="X212">
        <v>1.8</v>
      </c>
      <c r="Y212">
        <f>Y211+Z212*(X212-X211)</f>
        <v>6.3005853935243356E-3</v>
      </c>
      <c r="Z212">
        <f>Z211+AA211*(X212-X211)</f>
        <v>2.5330546328903927E-3</v>
      </c>
      <c r="AA212">
        <f>IF(Z212=0,-$C$33*Y212,-$C$33*Y212 + AB212*$C$38*$C$31*$C$32)</f>
        <v>-2.5900585393524338</v>
      </c>
      <c r="AB212">
        <f>IF(Z212&gt;0, -1,1)</f>
        <v>-1</v>
      </c>
      <c r="AC212">
        <f t="shared" si="42"/>
        <v>3.208182886603741E-6</v>
      </c>
      <c r="AD212">
        <f t="shared" si="43"/>
        <v>1.9848688150546101E-3</v>
      </c>
      <c r="AE212">
        <f t="shared" si="44"/>
        <v>1.9880769979412137E-3</v>
      </c>
    </row>
    <row r="213" spans="6:31" x14ac:dyDescent="0.3">
      <c r="F213">
        <v>1.81</v>
      </c>
      <c r="G213">
        <f t="shared" si="45"/>
        <v>7.7094531792211304E-2</v>
      </c>
      <c r="H213">
        <f t="shared" si="46"/>
        <v>0.67661404020897853</v>
      </c>
      <c r="I213">
        <f t="shared" si="34"/>
        <v>-7.7094531792211303</v>
      </c>
      <c r="J213">
        <f t="shared" si="47"/>
        <v>-1</v>
      </c>
      <c r="K213">
        <f t="shared" si="35"/>
        <v>0.2289032797039586</v>
      </c>
      <c r="L213">
        <f t="shared" si="36"/>
        <v>0.29717834161301399</v>
      </c>
      <c r="M213">
        <f t="shared" si="37"/>
        <v>0.52608162131697256</v>
      </c>
      <c r="O213">
        <v>1.81</v>
      </c>
      <c r="P213">
        <f t="shared" si="48"/>
        <v>-1.7919583663493061E-3</v>
      </c>
      <c r="Q213">
        <f t="shared" si="49"/>
        <v>-3.6556324446417321E-3</v>
      </c>
      <c r="R213">
        <f t="shared" si="38"/>
        <v>1.1591958366349306</v>
      </c>
      <c r="S213">
        <f t="shared" si="50"/>
        <v>1</v>
      </c>
      <c r="T213">
        <f t="shared" si="39"/>
        <v>6.6818242851586434E-6</v>
      </c>
      <c r="U213">
        <f t="shared" si="40"/>
        <v>1.6055573933646368E-4</v>
      </c>
      <c r="V213">
        <f t="shared" si="41"/>
        <v>1.6723756362162234E-4</v>
      </c>
      <c r="X213">
        <v>1.81</v>
      </c>
      <c r="Y213">
        <f>Y212+Z213*(X213-X212)</f>
        <v>6.0669100859179958E-3</v>
      </c>
      <c r="Z213">
        <f>Z212+AA212*(X213-X212)</f>
        <v>-2.336753076063397E-2</v>
      </c>
      <c r="AA213">
        <f>IF(Z213=0,-$C$33*Y213,-$C$33*Y213 + AB213*$C$38*$C$31*$C$32)</f>
        <v>1.3533089914082006</v>
      </c>
      <c r="AB213">
        <f>IF(Z213&gt;0, -1,1)</f>
        <v>1</v>
      </c>
      <c r="AC213">
        <f t="shared" si="42"/>
        <v>2.730207469245874E-4</v>
      </c>
      <c r="AD213">
        <f t="shared" si="43"/>
        <v>1.8403698995306751E-3</v>
      </c>
      <c r="AE213">
        <f t="shared" si="44"/>
        <v>2.1133906464552623E-3</v>
      </c>
    </row>
    <row r="214" spans="6:31" x14ac:dyDescent="0.3">
      <c r="F214">
        <v>1.82</v>
      </c>
      <c r="G214">
        <f t="shared" si="45"/>
        <v>8.3089726876378986E-2</v>
      </c>
      <c r="H214">
        <f t="shared" si="46"/>
        <v>0.59951950841676716</v>
      </c>
      <c r="I214">
        <f t="shared" si="34"/>
        <v>-8.3089726876378993</v>
      </c>
      <c r="J214">
        <f t="shared" si="47"/>
        <v>-1</v>
      </c>
      <c r="K214">
        <f t="shared" si="35"/>
        <v>0.17971182048614107</v>
      </c>
      <c r="L214">
        <f t="shared" si="36"/>
        <v>0.34519513561956283</v>
      </c>
      <c r="M214">
        <f t="shared" si="37"/>
        <v>0.52490695610570393</v>
      </c>
      <c r="O214">
        <v>1.82</v>
      </c>
      <c r="P214">
        <f t="shared" si="48"/>
        <v>-1.7125951071322301E-3</v>
      </c>
      <c r="Q214">
        <f t="shared" si="49"/>
        <v>7.9363259217075845E-3</v>
      </c>
      <c r="R214">
        <f t="shared" si="38"/>
        <v>-0.80874048928677711</v>
      </c>
      <c r="S214">
        <f t="shared" si="50"/>
        <v>-1</v>
      </c>
      <c r="T214">
        <f t="shared" si="39"/>
        <v>3.1492634567783868E-5</v>
      </c>
      <c r="U214">
        <f t="shared" si="40"/>
        <v>1.4664910004866271E-4</v>
      </c>
      <c r="V214">
        <f t="shared" si="41"/>
        <v>1.7814173461644657E-4</v>
      </c>
      <c r="X214">
        <v>1.82</v>
      </c>
      <c r="Y214">
        <f>Y213+Z214*(X214-X213)</f>
        <v>5.9685656774524764E-3</v>
      </c>
      <c r="Z214">
        <f>Z213+AA213*(X214-X213)</f>
        <v>-9.8344408465519517E-3</v>
      </c>
      <c r="AA214">
        <f>IF(Z214=0,-$C$33*Y214,-$C$33*Y214 + AB214*$C$38*$C$31*$C$32)</f>
        <v>1.3631434322547524</v>
      </c>
      <c r="AB214">
        <f>IF(Z214&gt;0, -1,1)</f>
        <v>1</v>
      </c>
      <c r="AC214">
        <f t="shared" si="42"/>
        <v>4.8358113382164734E-5</v>
      </c>
      <c r="AD214">
        <f t="shared" si="43"/>
        <v>1.7811888123031869E-3</v>
      </c>
      <c r="AE214">
        <f t="shared" si="44"/>
        <v>1.8295469256853515E-3</v>
      </c>
    </row>
    <row r="215" spans="6:31" x14ac:dyDescent="0.3">
      <c r="F215">
        <v>1.83</v>
      </c>
      <c r="G215">
        <f t="shared" si="45"/>
        <v>8.8254024691782867E-2</v>
      </c>
      <c r="H215">
        <f t="shared" si="46"/>
        <v>0.5164297815403881</v>
      </c>
      <c r="I215">
        <f t="shared" si="34"/>
        <v>-8.825402469178286</v>
      </c>
      <c r="J215">
        <f t="shared" si="47"/>
        <v>-1</v>
      </c>
      <c r="K215">
        <f t="shared" si="35"/>
        <v>0.13334985963092649</v>
      </c>
      <c r="L215">
        <f t="shared" si="36"/>
        <v>0.38943864371489101</v>
      </c>
      <c r="M215">
        <f t="shared" si="37"/>
        <v>0.5227885033458175</v>
      </c>
      <c r="O215">
        <v>1.83</v>
      </c>
      <c r="P215">
        <f t="shared" si="48"/>
        <v>-1.7141058968438321E-3</v>
      </c>
      <c r="Q215">
        <f t="shared" si="49"/>
        <v>-1.510789711601946E-4</v>
      </c>
      <c r="R215">
        <f t="shared" si="38"/>
        <v>1.1514105896843834</v>
      </c>
      <c r="S215">
        <f t="shared" si="50"/>
        <v>1</v>
      </c>
      <c r="T215">
        <f t="shared" si="39"/>
        <v>1.1412427763411456E-8</v>
      </c>
      <c r="U215">
        <f t="shared" si="40"/>
        <v>1.469079512797399E-4</v>
      </c>
      <c r="V215">
        <f t="shared" si="41"/>
        <v>1.4691936370750332E-4</v>
      </c>
      <c r="X215">
        <v>1.83</v>
      </c>
      <c r="Y215">
        <f>Y214+Z215*(X215-X214)</f>
        <v>6.0065356122124321E-3</v>
      </c>
      <c r="Z215">
        <f>Z214+AA214*(X215-X214)</f>
        <v>3.7969934759955852E-3</v>
      </c>
      <c r="AA215">
        <f>IF(Z215=0,-$C$33*Y215,-$C$33*Y215 + AB215*$C$38*$C$31*$C$32)</f>
        <v>-2.5606535612212435</v>
      </c>
      <c r="AB215">
        <f>IF(Z215&gt;0, -1,1)</f>
        <v>-1</v>
      </c>
      <c r="AC215">
        <f t="shared" si="42"/>
        <v>7.2085797283765181E-6</v>
      </c>
      <c r="AD215">
        <f t="shared" si="43"/>
        <v>1.8039235030388088E-3</v>
      </c>
      <c r="AE215">
        <f t="shared" si="44"/>
        <v>1.8111320827671853E-3</v>
      </c>
    </row>
    <row r="216" spans="6:31" x14ac:dyDescent="0.3">
      <c r="F216">
        <v>1.84</v>
      </c>
      <c r="G216">
        <f t="shared" si="45"/>
        <v>9.2535782260268928E-2</v>
      </c>
      <c r="H216">
        <f t="shared" si="46"/>
        <v>0.42817575684860515</v>
      </c>
      <c r="I216">
        <f t="shared" si="34"/>
        <v>-9.2535782260268924</v>
      </c>
      <c r="J216">
        <f t="shared" si="47"/>
        <v>-1</v>
      </c>
      <c r="K216">
        <f t="shared" si="35"/>
        <v>9.166723937643792E-2</v>
      </c>
      <c r="L216">
        <f t="shared" si="36"/>
        <v>0.42814354992599513</v>
      </c>
      <c r="M216">
        <f t="shared" si="37"/>
        <v>0.51981078930243307</v>
      </c>
      <c r="O216">
        <v>1.84</v>
      </c>
      <c r="P216">
        <f t="shared" si="48"/>
        <v>-1.6004756275869955E-3</v>
      </c>
      <c r="Q216">
        <f t="shared" si="49"/>
        <v>1.136302692568365E-2</v>
      </c>
      <c r="R216">
        <f t="shared" si="38"/>
        <v>-0.81995243724130051</v>
      </c>
      <c r="S216">
        <f t="shared" si="50"/>
        <v>-1</v>
      </c>
      <c r="T216">
        <f t="shared" si="39"/>
        <v>6.4559190456905811E-5</v>
      </c>
      <c r="U216">
        <f t="shared" si="40"/>
        <v>1.2807611172499934E-4</v>
      </c>
      <c r="V216">
        <f t="shared" si="41"/>
        <v>1.9263530218190515E-4</v>
      </c>
      <c r="X216">
        <v>1.84</v>
      </c>
      <c r="Y216">
        <f>Y215+Z216*(X216-X215)</f>
        <v>5.7884401908502633E-3</v>
      </c>
      <c r="Z216">
        <f>Z215+AA215*(X216-X215)</f>
        <v>-2.1809542136216872E-2</v>
      </c>
      <c r="AA216">
        <f>IF(Z216=0,-$C$33*Y216,-$C$33*Y216 + AB216*$C$38*$C$31*$C$32)</f>
        <v>1.3811559809149738</v>
      </c>
      <c r="AB216">
        <f>IF(Z216&gt;0, -1,1)</f>
        <v>1</v>
      </c>
      <c r="AC216">
        <f t="shared" si="42"/>
        <v>2.378280640957096E-4</v>
      </c>
      <c r="AD216">
        <f t="shared" si="43"/>
        <v>1.6753019921525317E-3</v>
      </c>
      <c r="AE216">
        <f t="shared" si="44"/>
        <v>1.9131300562482414E-3</v>
      </c>
    </row>
    <row r="217" spans="6:31" x14ac:dyDescent="0.3">
      <c r="F217">
        <v>1.85</v>
      </c>
      <c r="G217">
        <f t="shared" si="45"/>
        <v>9.5892182006152293E-2</v>
      </c>
      <c r="H217">
        <f t="shared" si="46"/>
        <v>0.33563997458833617</v>
      </c>
      <c r="I217">
        <f t="shared" si="34"/>
        <v>-9.58921820061523</v>
      </c>
      <c r="J217">
        <f t="shared" si="47"/>
        <v>-1</v>
      </c>
      <c r="K217">
        <f t="shared" si="35"/>
        <v>5.632709627082947E-2</v>
      </c>
      <c r="L217">
        <f t="shared" si="36"/>
        <v>0.45976552849505187</v>
      </c>
      <c r="M217">
        <f t="shared" si="37"/>
        <v>0.51609262476588136</v>
      </c>
      <c r="O217">
        <v>1.85</v>
      </c>
      <c r="P217">
        <f t="shared" si="48"/>
        <v>-1.568840602054289E-3</v>
      </c>
      <c r="Q217">
        <f t="shared" si="49"/>
        <v>3.163502553270638E-3</v>
      </c>
      <c r="R217">
        <f t="shared" si="38"/>
        <v>-0.82311593979457121</v>
      </c>
      <c r="S217">
        <f t="shared" si="50"/>
        <v>-1</v>
      </c>
      <c r="T217">
        <f t="shared" si="39"/>
        <v>5.003874202274923E-6</v>
      </c>
      <c r="U217">
        <f t="shared" si="40"/>
        <v>1.230630417327032E-4</v>
      </c>
      <c r="V217">
        <f t="shared" si="41"/>
        <v>1.2806691593497812E-4</v>
      </c>
      <c r="X217">
        <v>1.85</v>
      </c>
      <c r="Y217">
        <f>Y216+Z217*(X217-X216)</f>
        <v>5.708460367579592E-3</v>
      </c>
      <c r="Z217">
        <f>Z216+AA216*(X217-X216)</f>
        <v>-7.9979823270671224E-3</v>
      </c>
      <c r="AA217">
        <f>IF(Z217=0,-$C$33*Y217,-$C$33*Y217 + AB217*$C$38*$C$31*$C$32)</f>
        <v>1.3891539632420411</v>
      </c>
      <c r="AB217">
        <f>IF(Z217&gt;0, -1,1)</f>
        <v>1</v>
      </c>
      <c r="AC217">
        <f t="shared" si="42"/>
        <v>3.1983860652039011E-5</v>
      </c>
      <c r="AD217">
        <f t="shared" si="43"/>
        <v>1.6293259884113465E-3</v>
      </c>
      <c r="AE217">
        <f t="shared" si="44"/>
        <v>1.6613098490633855E-3</v>
      </c>
    </row>
    <row r="218" spans="6:31" x14ac:dyDescent="0.3">
      <c r="F218">
        <v>1.86</v>
      </c>
      <c r="G218">
        <f t="shared" si="45"/>
        <v>9.8289659931974138E-2</v>
      </c>
      <c r="H218">
        <f t="shared" si="46"/>
        <v>0.23974779258218376</v>
      </c>
      <c r="I218">
        <f t="shared" si="34"/>
        <v>-9.8289659931974143</v>
      </c>
      <c r="J218">
        <f t="shared" si="47"/>
        <v>-1</v>
      </c>
      <c r="K218">
        <f t="shared" si="35"/>
        <v>2.8739502024014905E-2</v>
      </c>
      <c r="L218">
        <f t="shared" si="36"/>
        <v>0.48304286247715611</v>
      </c>
      <c r="M218">
        <f t="shared" si="37"/>
        <v>0.51178236450117098</v>
      </c>
      <c r="O218">
        <v>1.86</v>
      </c>
      <c r="P218">
        <f t="shared" si="48"/>
        <v>-1.6195171705010399E-3</v>
      </c>
      <c r="Q218">
        <f t="shared" si="49"/>
        <v>-5.0676568446750819E-3</v>
      </c>
      <c r="R218">
        <f t="shared" si="38"/>
        <v>1.1419517170501041</v>
      </c>
      <c r="S218">
        <f t="shared" si="50"/>
        <v>1</v>
      </c>
      <c r="T218">
        <f t="shared" si="39"/>
        <v>1.2840572947691104E-5</v>
      </c>
      <c r="U218">
        <f t="shared" si="40"/>
        <v>1.3114179327738474E-4</v>
      </c>
      <c r="V218">
        <f t="shared" si="41"/>
        <v>1.4398236622507584E-4</v>
      </c>
      <c r="X218">
        <v>1.86</v>
      </c>
      <c r="Y218">
        <f>Y217+Z218*(X218-X217)</f>
        <v>5.767395940633125E-3</v>
      </c>
      <c r="Z218">
        <f>Z217+AA217*(X218-X217)</f>
        <v>5.8935573053533006E-3</v>
      </c>
      <c r="AA218">
        <f>IF(Z218=0,-$C$33*Y218,-$C$33*Y218 + AB218*$C$38*$C$31*$C$32)</f>
        <v>-2.5367395940633126</v>
      </c>
      <c r="AB218">
        <f>IF(Z218&gt;0, -1,1)</f>
        <v>-1</v>
      </c>
      <c r="AC218">
        <f t="shared" si="42"/>
        <v>1.7367008855741629E-5</v>
      </c>
      <c r="AD218">
        <f t="shared" si="43"/>
        <v>1.6631427968015725E-3</v>
      </c>
      <c r="AE218">
        <f t="shared" si="44"/>
        <v>1.680509805657314E-3</v>
      </c>
    </row>
    <row r="219" spans="6:31" x14ac:dyDescent="0.3">
      <c r="F219">
        <v>1.87</v>
      </c>
      <c r="G219">
        <f t="shared" si="45"/>
        <v>9.9704241258476239E-2</v>
      </c>
      <c r="H219">
        <f t="shared" si="46"/>
        <v>0.14145813265020951</v>
      </c>
      <c r="I219">
        <f t="shared" si="34"/>
        <v>-9.9704241258476234</v>
      </c>
      <c r="J219">
        <f t="shared" si="47"/>
        <v>-1</v>
      </c>
      <c r="K219">
        <f t="shared" si="35"/>
        <v>1.0005201646442136E-2</v>
      </c>
      <c r="L219">
        <f t="shared" si="36"/>
        <v>0.49704678624642185</v>
      </c>
      <c r="M219">
        <f t="shared" si="37"/>
        <v>0.50705198789286399</v>
      </c>
      <c r="O219">
        <v>1.87</v>
      </c>
      <c r="P219">
        <f t="shared" si="48"/>
        <v>-1.5559985672427802E-3</v>
      </c>
      <c r="Q219">
        <f t="shared" si="49"/>
        <v>6.3518603258259695E-3</v>
      </c>
      <c r="R219">
        <f t="shared" si="38"/>
        <v>-0.82440014327572209</v>
      </c>
      <c r="S219">
        <f t="shared" si="50"/>
        <v>-1</v>
      </c>
      <c r="T219">
        <f t="shared" si="39"/>
        <v>2.0173064799400995E-5</v>
      </c>
      <c r="U219">
        <f t="shared" si="40"/>
        <v>1.2105657706307922E-4</v>
      </c>
      <c r="V219">
        <f t="shared" si="41"/>
        <v>1.4122964186248023E-4</v>
      </c>
      <c r="X219">
        <v>1.87</v>
      </c>
      <c r="Y219">
        <f>Y218+Z219*(X219-X218)</f>
        <v>5.5726575542803265E-3</v>
      </c>
      <c r="Z219">
        <f>Z218+AA218*(X219-X218)</f>
        <v>-1.947383863527985E-2</v>
      </c>
      <c r="AA219">
        <f>IF(Z219=0,-$C$33*Y219,-$C$33*Y219 + AB219*$C$38*$C$31*$C$32)</f>
        <v>1.4027342445719675</v>
      </c>
      <c r="AB219">
        <f>IF(Z219&gt;0, -1,1)</f>
        <v>1</v>
      </c>
      <c r="AC219">
        <f t="shared" si="42"/>
        <v>1.8961519559645908E-4</v>
      </c>
      <c r="AD219">
        <f t="shared" si="43"/>
        <v>1.5527256108638795E-3</v>
      </c>
      <c r="AE219">
        <f t="shared" si="44"/>
        <v>1.7423408064603386E-3</v>
      </c>
    </row>
    <row r="220" spans="6:31" x14ac:dyDescent="0.3">
      <c r="F220">
        <v>1.8800000000000001</v>
      </c>
      <c r="G220">
        <f t="shared" si="45"/>
        <v>0.10012178017239357</v>
      </c>
      <c r="H220">
        <f t="shared" si="46"/>
        <v>4.1753891391733189E-2</v>
      </c>
      <c r="I220">
        <f t="shared" si="34"/>
        <v>-10.012178017239357</v>
      </c>
      <c r="J220">
        <f t="shared" si="47"/>
        <v>-1</v>
      </c>
      <c r="K220">
        <f t="shared" si="35"/>
        <v>8.7169372317632545E-4</v>
      </c>
      <c r="L220">
        <f t="shared" si="36"/>
        <v>0.50121854324445503</v>
      </c>
      <c r="M220">
        <f t="shared" si="37"/>
        <v>0.50209023696763133</v>
      </c>
      <c r="O220">
        <v>1.8800000000000001</v>
      </c>
      <c r="P220">
        <f t="shared" si="48"/>
        <v>-1.5749199783120927E-3</v>
      </c>
      <c r="Q220">
        <f t="shared" si="49"/>
        <v>-1.8921411069312589E-3</v>
      </c>
      <c r="R220">
        <f t="shared" si="38"/>
        <v>1.1374919978312095</v>
      </c>
      <c r="S220">
        <f t="shared" si="50"/>
        <v>1</v>
      </c>
      <c r="T220">
        <f t="shared" si="39"/>
        <v>1.790098984269525E-6</v>
      </c>
      <c r="U220">
        <f t="shared" si="40"/>
        <v>1.2401864690432811E-4</v>
      </c>
      <c r="V220">
        <f t="shared" si="41"/>
        <v>1.2580874588859764E-4</v>
      </c>
      <c r="X220">
        <v>1.8800000000000001</v>
      </c>
      <c r="Y220">
        <f>Y219+Z220*(X220-X219)</f>
        <v>5.5181925923847245E-3</v>
      </c>
      <c r="Z220">
        <f>Z219+AA219*(X220-X219)</f>
        <v>-5.446496189560163E-3</v>
      </c>
      <c r="AA220">
        <f>IF(Z220=0,-$C$33*Y220,-$C$33*Y220 + AB220*$C$38*$C$31*$C$32)</f>
        <v>1.4081807407615279</v>
      </c>
      <c r="AB220">
        <f>IF(Z220&gt;0, -1,1)</f>
        <v>1</v>
      </c>
      <c r="AC220">
        <f t="shared" si="42"/>
        <v>1.4832160371446687E-5</v>
      </c>
      <c r="AD220">
        <f t="shared" si="43"/>
        <v>1.5225224743324823E-3</v>
      </c>
      <c r="AE220">
        <f t="shared" si="44"/>
        <v>1.5373546347039288E-3</v>
      </c>
    </row>
    <row r="221" spans="6:31" x14ac:dyDescent="0.3">
      <c r="F221">
        <v>1.8900000000000001</v>
      </c>
      <c r="G221">
        <f t="shared" si="45"/>
        <v>9.9538101284586955E-2</v>
      </c>
      <c r="H221">
        <f t="shared" si="46"/>
        <v>-5.8367888780660473E-2</v>
      </c>
      <c r="I221">
        <f t="shared" si="34"/>
        <v>-9.9538101284586951</v>
      </c>
      <c r="J221">
        <f t="shared" si="47"/>
        <v>1</v>
      </c>
      <c r="K221">
        <f t="shared" si="35"/>
        <v>1.7034052203557754E-3</v>
      </c>
      <c r="L221">
        <f t="shared" si="36"/>
        <v>0.49539168036703457</v>
      </c>
      <c r="M221">
        <f t="shared" si="37"/>
        <v>0.49709508558739035</v>
      </c>
      <c r="O221">
        <v>1.8900000000000001</v>
      </c>
      <c r="P221">
        <f t="shared" si="48"/>
        <v>-1.4800921895982842E-3</v>
      </c>
      <c r="Q221">
        <f t="shared" si="49"/>
        <v>9.4827788713808467E-3</v>
      </c>
      <c r="R221">
        <f t="shared" si="38"/>
        <v>-0.83199078104017166</v>
      </c>
      <c r="S221">
        <f t="shared" si="50"/>
        <v>-1</v>
      </c>
      <c r="T221">
        <f t="shared" si="39"/>
        <v>4.4961547561753499E-5</v>
      </c>
      <c r="U221">
        <f t="shared" si="40"/>
        <v>1.0953364448549218E-4</v>
      </c>
      <c r="V221">
        <f t="shared" si="41"/>
        <v>1.5449519204724566E-4</v>
      </c>
      <c r="X221">
        <v>1.8900000000000001</v>
      </c>
      <c r="Y221">
        <f>Y220+Z221*(X221-X220)</f>
        <v>5.6045457045652758E-3</v>
      </c>
      <c r="Z221">
        <f>Z220+AA220*(X221-X220)</f>
        <v>8.6353112180551275E-3</v>
      </c>
      <c r="AA221">
        <f>IF(Z221=0,-$C$33*Y221,-$C$33*Y221 + AB221*$C$38*$C$31*$C$32)</f>
        <v>-2.5204545704565278</v>
      </c>
      <c r="AB221">
        <f>IF(Z221&gt;0, -1,1)</f>
        <v>-1</v>
      </c>
      <c r="AC221">
        <f t="shared" si="42"/>
        <v>3.7284299916334366E-5</v>
      </c>
      <c r="AD221">
        <f t="shared" si="43"/>
        <v>1.5705466277280544E-3</v>
      </c>
      <c r="AE221">
        <f t="shared" si="44"/>
        <v>1.6078309276443888E-3</v>
      </c>
    </row>
    <row r="222" spans="6:31" x14ac:dyDescent="0.3">
      <c r="F222">
        <v>1.9000000000000001</v>
      </c>
      <c r="G222">
        <f t="shared" si="45"/>
        <v>9.7959041383934478E-2</v>
      </c>
      <c r="H222">
        <f t="shared" si="46"/>
        <v>-0.15790599006524753</v>
      </c>
      <c r="I222">
        <f t="shared" si="34"/>
        <v>-9.795904138393448</v>
      </c>
      <c r="J222">
        <f t="shared" si="47"/>
        <v>1</v>
      </c>
      <c r="K222">
        <f t="shared" si="35"/>
        <v>1.2467150849243025E-2</v>
      </c>
      <c r="L222">
        <f t="shared" si="36"/>
        <v>0.47979868944296944</v>
      </c>
      <c r="M222">
        <f t="shared" si="37"/>
        <v>0.49226584029221249</v>
      </c>
      <c r="O222">
        <v>1.9000000000000001</v>
      </c>
      <c r="P222">
        <f t="shared" si="48"/>
        <v>-1.4684634789884931E-3</v>
      </c>
      <c r="Q222">
        <f t="shared" si="49"/>
        <v>1.1628710609791221E-3</v>
      </c>
      <c r="R222">
        <f t="shared" si="38"/>
        <v>-0.83315365210115078</v>
      </c>
      <c r="S222">
        <f t="shared" si="50"/>
        <v>-1</v>
      </c>
      <c r="T222">
        <f t="shared" si="39"/>
        <v>6.7613455223135461E-7</v>
      </c>
      <c r="U222">
        <f t="shared" si="40"/>
        <v>1.0781924945614943E-4</v>
      </c>
      <c r="V222">
        <f t="shared" si="41"/>
        <v>1.0849538400838078E-4</v>
      </c>
      <c r="X222">
        <v>1.9000000000000001</v>
      </c>
      <c r="Y222">
        <f>Y221+Z222*(X222-X221)</f>
        <v>5.4388533597001737E-3</v>
      </c>
      <c r="Z222">
        <f>Z221+AA221*(X222-X221)</f>
        <v>-1.6569234486510175E-2</v>
      </c>
      <c r="AA222">
        <f>IF(Z222=0,-$C$33*Y222,-$C$33*Y222 + AB222*$C$38*$C$31*$C$32)</f>
        <v>1.4161146640299829</v>
      </c>
      <c r="AB222">
        <f>IF(Z222&gt;0, -1,1)</f>
        <v>1</v>
      </c>
      <c r="AC222">
        <f t="shared" si="42"/>
        <v>1.3726976573447906E-4</v>
      </c>
      <c r="AD222">
        <f t="shared" si="43"/>
        <v>1.4790562934160934E-3</v>
      </c>
      <c r="AE222">
        <f t="shared" si="44"/>
        <v>1.6163260591505724E-3</v>
      </c>
    </row>
    <row r="223" spans="6:31" x14ac:dyDescent="0.3">
      <c r="F223">
        <v>1.9100000000000001</v>
      </c>
      <c r="G223">
        <f t="shared" si="45"/>
        <v>9.5400391069442661E-2</v>
      </c>
      <c r="H223">
        <f t="shared" si="46"/>
        <v>-0.2558650314491821</v>
      </c>
      <c r="I223">
        <f t="shared" si="34"/>
        <v>-9.5400391069442669</v>
      </c>
      <c r="J223">
        <f t="shared" si="47"/>
        <v>1</v>
      </c>
      <c r="K223">
        <f t="shared" si="35"/>
        <v>3.2733457159245472E-2</v>
      </c>
      <c r="L223">
        <f t="shared" si="36"/>
        <v>0.45506173081012979</v>
      </c>
      <c r="M223">
        <f t="shared" si="37"/>
        <v>0.48779518796937527</v>
      </c>
      <c r="O223">
        <v>1.9100000000000001</v>
      </c>
      <c r="P223">
        <f t="shared" si="48"/>
        <v>-1.5401501335888172E-3</v>
      </c>
      <c r="Q223">
        <f t="shared" si="49"/>
        <v>-7.1686654600323935E-3</v>
      </c>
      <c r="R223">
        <f t="shared" si="38"/>
        <v>1.1340150133588818</v>
      </c>
      <c r="S223">
        <f t="shared" si="50"/>
        <v>1</v>
      </c>
      <c r="T223">
        <f t="shared" si="39"/>
        <v>2.5694882238930723E-5</v>
      </c>
      <c r="U223">
        <f t="shared" si="40"/>
        <v>1.1860312169968257E-4</v>
      </c>
      <c r="V223">
        <f t="shared" si="41"/>
        <v>1.442980039386133E-4</v>
      </c>
      <c r="X223">
        <v>1.9100000000000001</v>
      </c>
      <c r="Y223">
        <f>Y222+Z223*(X223-X222)</f>
        <v>5.4147724812380702E-3</v>
      </c>
      <c r="Z223">
        <f>Z222+AA222*(X223-X222)</f>
        <v>-2.4080878462103324E-3</v>
      </c>
      <c r="AA223">
        <f>IF(Z223=0,-$C$33*Y223,-$C$33*Y223 + AB223*$C$38*$C$31*$C$32)</f>
        <v>1.4185227518761931</v>
      </c>
      <c r="AB223">
        <f>IF(Z223&gt;0, -1,1)</f>
        <v>1</v>
      </c>
      <c r="AC223">
        <f t="shared" si="42"/>
        <v>2.8994435375329586E-6</v>
      </c>
      <c r="AD223">
        <f t="shared" si="43"/>
        <v>1.4659880511786543E-3</v>
      </c>
      <c r="AE223">
        <f t="shared" si="44"/>
        <v>1.4688874947161872E-3</v>
      </c>
    </row>
    <row r="224" spans="6:31" x14ac:dyDescent="0.3">
      <c r="F224">
        <v>1.92</v>
      </c>
      <c r="G224">
        <f t="shared" si="45"/>
        <v>9.188773684425651E-2</v>
      </c>
      <c r="H224">
        <f t="shared" si="46"/>
        <v>-0.35126542251862275</v>
      </c>
      <c r="I224">
        <f t="shared" si="34"/>
        <v>-9.1887736844256516</v>
      </c>
      <c r="J224">
        <f t="shared" si="47"/>
        <v>1</v>
      </c>
      <c r="K224">
        <f t="shared" si="35"/>
        <v>6.1693698528593278E-2</v>
      </c>
      <c r="L224">
        <f t="shared" si="36"/>
        <v>0.42216780911796675</v>
      </c>
      <c r="M224">
        <f t="shared" si="37"/>
        <v>0.48386150764656005</v>
      </c>
      <c r="O224">
        <v>1.92</v>
      </c>
      <c r="P224">
        <f t="shared" si="48"/>
        <v>-1.4984352868532562E-3</v>
      </c>
      <c r="Q224">
        <f t="shared" si="49"/>
        <v>4.1714846735561827E-3</v>
      </c>
      <c r="R224">
        <f t="shared" si="38"/>
        <v>-0.83015647131467452</v>
      </c>
      <c r="S224">
        <f t="shared" si="50"/>
        <v>-1</v>
      </c>
      <c r="T224">
        <f t="shared" si="39"/>
        <v>8.7006421908570662E-6</v>
      </c>
      <c r="U224">
        <f t="shared" si="40"/>
        <v>1.1226541544435001E-4</v>
      </c>
      <c r="V224">
        <f t="shared" si="41"/>
        <v>1.2096605763520707E-4</v>
      </c>
      <c r="X224">
        <v>1.92</v>
      </c>
      <c r="Y224">
        <f>Y223+Z224*(X224-X223)</f>
        <v>5.5325438779635803E-3</v>
      </c>
      <c r="Z224">
        <f>Z223+AA223*(X224-X223)</f>
        <v>1.1777139672551297E-2</v>
      </c>
      <c r="AA224">
        <f>IF(Z224=0,-$C$33*Y224,-$C$33*Y224 + AB224*$C$38*$C$31*$C$32)</f>
        <v>-2.5132543877963585</v>
      </c>
      <c r="AB224">
        <f>IF(Z224&gt;0, -1,1)</f>
        <v>-1</v>
      </c>
      <c r="AC224">
        <f t="shared" si="42"/>
        <v>6.9350509433390836E-5</v>
      </c>
      <c r="AD224">
        <f t="shared" si="43"/>
        <v>1.5304520880796144E-3</v>
      </c>
      <c r="AE224">
        <f t="shared" si="44"/>
        <v>1.5998025975130052E-3</v>
      </c>
    </row>
    <row r="225" spans="6:31" x14ac:dyDescent="0.3">
      <c r="F225">
        <v>1.93</v>
      </c>
      <c r="G225">
        <f t="shared" si="45"/>
        <v>8.7456205250627708E-2</v>
      </c>
      <c r="H225">
        <f t="shared" si="46"/>
        <v>-0.44315315936287936</v>
      </c>
      <c r="I225">
        <f t="shared" ref="I225:I288" si="51">-$C$33*G225 + J225*$C$36*$C$31*$C$32</f>
        <v>-8.7456205250627708</v>
      </c>
      <c r="J225">
        <f t="shared" si="47"/>
        <v>1</v>
      </c>
      <c r="K225">
        <f t="shared" ref="K225:K288" si="52">$C$31*H225^2*(1/2)</f>
        <v>9.8192361326650768E-2</v>
      </c>
      <c r="L225">
        <f t="shared" ref="L225:L288" si="53">G225^2*$C$33*(1/2)</f>
        <v>0.38242939184199604</v>
      </c>
      <c r="M225">
        <f t="shared" ref="M225:M288" si="54">K225+L225</f>
        <v>0.4806217531686468</v>
      </c>
      <c r="O225">
        <v>1.93</v>
      </c>
      <c r="P225">
        <f t="shared" si="48"/>
        <v>-1.539736087249162E-3</v>
      </c>
      <c r="Q225">
        <f t="shared" si="49"/>
        <v>-4.1300800395905699E-3</v>
      </c>
      <c r="R225">
        <f t="shared" ref="R225:R288" si="55">IF(Q225=0,-$C$33*P225,-$C$33*P225+S225*$C$37*$C$31*$C$32)</f>
        <v>1.1339736087249164</v>
      </c>
      <c r="S225">
        <f t="shared" si="50"/>
        <v>1</v>
      </c>
      <c r="T225">
        <f t="shared" ref="T225:T288" si="56">Q225^2*$C$31*(1/2)</f>
        <v>8.5287805667122221E-6</v>
      </c>
      <c r="U225">
        <f t="shared" ref="U225:U288" si="57">P225^2*$C$33*(1/2)</f>
        <v>1.1853936091886795E-4</v>
      </c>
      <c r="V225">
        <f t="shared" ref="V225:V288" si="58">T225+U225</f>
        <v>1.2706814148558018E-4</v>
      </c>
      <c r="X225">
        <v>1.93</v>
      </c>
      <c r="Y225">
        <f>Y224+Z225*(X225-X224)</f>
        <v>5.398989835909457E-3</v>
      </c>
      <c r="Z225">
        <f>Z224+AA224*(X225-X224)</f>
        <v>-1.3355404205412312E-2</v>
      </c>
      <c r="AA225">
        <f>IF(Z225=0,-$C$33*Y225,-$C$33*Y225 + AB225*$C$38*$C$31*$C$32)</f>
        <v>1.4201010164090544</v>
      </c>
      <c r="AB225">
        <f>IF(Z225&gt;0, -1,1)</f>
        <v>1</v>
      </c>
      <c r="AC225">
        <f t="shared" ref="AC225:AC288" si="59">Z225^2*$C$31*(1/2)</f>
        <v>8.9183410744972434E-5</v>
      </c>
      <c r="AD225">
        <f t="shared" ref="AD225:AD288" si="60">Y225^2*$C$33*(1/2)</f>
        <v>1.4574545624126813E-3</v>
      </c>
      <c r="AE225">
        <f t="shared" ref="AE225:AE288" si="61">AC225+AD225</f>
        <v>1.5466379731576536E-3</v>
      </c>
    </row>
    <row r="226" spans="6:31" x14ac:dyDescent="0.3">
      <c r="F226">
        <v>1.94</v>
      </c>
      <c r="G226">
        <f t="shared" ref="G226:G289" si="62">G225+H226*(F226-F225)</f>
        <v>8.2150111604492634E-2</v>
      </c>
      <c r="H226">
        <f t="shared" ref="H226:H289" si="63">H225+I225*(F226-F225)</f>
        <v>-0.53060936461350716</v>
      </c>
      <c r="I226">
        <f t="shared" si="51"/>
        <v>-8.2150111604492633</v>
      </c>
      <c r="J226">
        <f t="shared" ref="J226:J289" si="64">IF(H226&gt;0, -1,1)</f>
        <v>1</v>
      </c>
      <c r="K226">
        <f t="shared" si="52"/>
        <v>0.1407731489077749</v>
      </c>
      <c r="L226">
        <f t="shared" si="53"/>
        <v>0.33743204183152981</v>
      </c>
      <c r="M226">
        <f t="shared" si="54"/>
        <v>0.47820519073930468</v>
      </c>
      <c r="O226">
        <v>1.94</v>
      </c>
      <c r="P226">
        <f t="shared" ref="P226:P289" si="65">P225+Q226*(O226-O225)</f>
        <v>-1.4676395267725758E-3</v>
      </c>
      <c r="Q226">
        <f t="shared" ref="Q226:Q289" si="66">Q225+R225*(O226-O225)</f>
        <v>7.2096560476586045E-3</v>
      </c>
      <c r="R226">
        <f t="shared" si="55"/>
        <v>-0.83323604732274248</v>
      </c>
      <c r="S226">
        <f t="shared" ref="S226:S289" si="67">IF(Q226&gt;0, -1,1)</f>
        <v>-1</v>
      </c>
      <c r="T226">
        <f t="shared" si="56"/>
        <v>2.5989570162770145E-5</v>
      </c>
      <c r="U226">
        <f t="shared" si="57"/>
        <v>1.0769828902726153E-4</v>
      </c>
      <c r="V226">
        <f t="shared" si="58"/>
        <v>1.3368785919003168E-4</v>
      </c>
      <c r="X226">
        <v>1.94</v>
      </c>
      <c r="Y226">
        <f>Y225+Z226*(X226-X225)</f>
        <v>5.4074458954962391E-3</v>
      </c>
      <c r="Z226">
        <f>Z225+AA225*(X226-X225)</f>
        <v>8.4560595867824544E-4</v>
      </c>
      <c r="AA226">
        <f>IF(Z226=0,-$C$33*Y226,-$C$33*Y226 + AB226*$C$38*$C$31*$C$32)</f>
        <v>-2.5007445895496243</v>
      </c>
      <c r="AB226">
        <f>IF(Z226&gt;0, -1,1)</f>
        <v>-1</v>
      </c>
      <c r="AC226">
        <f t="shared" si="59"/>
        <v>3.5752471867607724E-7</v>
      </c>
      <c r="AD226">
        <f t="shared" si="60"/>
        <v>1.4620235556359561E-3</v>
      </c>
      <c r="AE226">
        <f t="shared" si="61"/>
        <v>1.4623810803546322E-3</v>
      </c>
    </row>
    <row r="227" spans="6:31" x14ac:dyDescent="0.3">
      <c r="F227">
        <v>1.95</v>
      </c>
      <c r="G227">
        <f t="shared" si="62"/>
        <v>7.6022516842312635E-2</v>
      </c>
      <c r="H227">
        <f t="shared" si="63"/>
        <v>-0.61275947621799987</v>
      </c>
      <c r="I227">
        <f t="shared" si="51"/>
        <v>-7.6022516842312635</v>
      </c>
      <c r="J227">
        <f t="shared" si="64"/>
        <v>1</v>
      </c>
      <c r="K227">
        <f t="shared" si="52"/>
        <v>0.18773708784747878</v>
      </c>
      <c r="L227">
        <f t="shared" si="53"/>
        <v>0.28897115335198542</v>
      </c>
      <c r="M227">
        <f t="shared" si="54"/>
        <v>0.4767082411994642</v>
      </c>
      <c r="O227">
        <v>1.95</v>
      </c>
      <c r="P227">
        <f t="shared" si="65"/>
        <v>-1.4788665710282641E-3</v>
      </c>
      <c r="Q227">
        <f t="shared" si="66"/>
        <v>-1.1227044255688271E-3</v>
      </c>
      <c r="R227">
        <f t="shared" si="55"/>
        <v>1.1278866571028265</v>
      </c>
      <c r="S227">
        <f t="shared" si="67"/>
        <v>1</v>
      </c>
      <c r="T227">
        <f t="shared" si="56"/>
        <v>6.3023261359591505E-7</v>
      </c>
      <c r="U227">
        <f t="shared" si="57"/>
        <v>1.0935231674524478E-4</v>
      </c>
      <c r="V227">
        <f t="shared" si="58"/>
        <v>1.099825493588407E-4</v>
      </c>
      <c r="X227">
        <v>1.95</v>
      </c>
      <c r="Y227">
        <f>Y226+Z227*(X227-X226)</f>
        <v>5.1658274961280583E-3</v>
      </c>
      <c r="Z227">
        <f>Z226+AA226*(X227-X226)</f>
        <v>-2.4161839936818016E-2</v>
      </c>
      <c r="AA227">
        <f>IF(Z227=0,-$C$33*Y227,-$C$33*Y227 + AB227*$C$38*$C$31*$C$32)</f>
        <v>1.4434172503871943</v>
      </c>
      <c r="AB227">
        <f>IF(Z227&gt;0, -1,1)</f>
        <v>1</v>
      </c>
      <c r="AC227">
        <f t="shared" si="59"/>
        <v>2.9189725456620704E-4</v>
      </c>
      <c r="AD227">
        <f t="shared" si="60"/>
        <v>1.3342886859876342E-3</v>
      </c>
      <c r="AE227">
        <f t="shared" si="61"/>
        <v>1.6261859405538412E-3</v>
      </c>
    </row>
    <row r="228" spans="6:31" x14ac:dyDescent="0.3">
      <c r="F228">
        <v>1.96</v>
      </c>
      <c r="G228">
        <f t="shared" si="62"/>
        <v>6.9134696911709509E-2</v>
      </c>
      <c r="H228">
        <f t="shared" si="63"/>
        <v>-0.68878199306031251</v>
      </c>
      <c r="I228">
        <f t="shared" si="51"/>
        <v>-6.9134696911709508</v>
      </c>
      <c r="J228">
        <f t="shared" si="64"/>
        <v>1</v>
      </c>
      <c r="K228">
        <f t="shared" si="52"/>
        <v>0.23721031698206821</v>
      </c>
      <c r="L228">
        <f t="shared" si="53"/>
        <v>0.23898031585369681</v>
      </c>
      <c r="M228">
        <f t="shared" si="54"/>
        <v>0.47619063283576502</v>
      </c>
      <c r="O228">
        <v>1.96</v>
      </c>
      <c r="P228">
        <f t="shared" si="65"/>
        <v>-1.3773049495736695E-3</v>
      </c>
      <c r="Q228">
        <f t="shared" si="66"/>
        <v>1.0156162145459448E-2</v>
      </c>
      <c r="R228">
        <f t="shared" si="55"/>
        <v>-0.8422695050426332</v>
      </c>
      <c r="S228">
        <f t="shared" si="67"/>
        <v>-1</v>
      </c>
      <c r="T228">
        <f t="shared" si="56"/>
        <v>5.1573814762431733E-5</v>
      </c>
      <c r="U228">
        <f t="shared" si="57"/>
        <v>9.4848446206006413E-5</v>
      </c>
      <c r="V228">
        <f t="shared" si="58"/>
        <v>1.4642226096843816E-4</v>
      </c>
      <c r="X228">
        <v>1.96</v>
      </c>
      <c r="Y228">
        <f>Y227+Z228*(X228-X227)</f>
        <v>5.0685508217985977E-3</v>
      </c>
      <c r="Z228">
        <f>Z227+AA227*(X228-X227)</f>
        <v>-9.7276674329460616E-3</v>
      </c>
      <c r="AA228">
        <f>IF(Z228=0,-$C$33*Y228,-$C$33*Y228 + AB228*$C$38*$C$31*$C$32)</f>
        <v>1.4531449178201403</v>
      </c>
      <c r="AB228">
        <f>IF(Z228&gt;0, -1,1)</f>
        <v>1</v>
      </c>
      <c r="AC228">
        <f t="shared" si="59"/>
        <v>4.7313756842999709E-5</v>
      </c>
      <c r="AD228">
        <f t="shared" si="60"/>
        <v>1.2845103716577621E-3</v>
      </c>
      <c r="AE228">
        <f t="shared" si="61"/>
        <v>1.3318241285007618E-3</v>
      </c>
    </row>
    <row r="229" spans="6:31" x14ac:dyDescent="0.3">
      <c r="F229">
        <v>1.97</v>
      </c>
      <c r="G229">
        <f t="shared" si="62"/>
        <v>6.1555530011989282E-2</v>
      </c>
      <c r="H229">
        <f t="shared" si="63"/>
        <v>-0.75791668997202211</v>
      </c>
      <c r="I229">
        <f t="shared" si="51"/>
        <v>-6.1555530011989283</v>
      </c>
      <c r="J229">
        <f t="shared" si="64"/>
        <v>1</v>
      </c>
      <c r="K229">
        <f t="shared" si="52"/>
        <v>0.28721885446907314</v>
      </c>
      <c r="L229">
        <f t="shared" si="53"/>
        <v>0.18945416375284568</v>
      </c>
      <c r="M229">
        <f t="shared" si="54"/>
        <v>0.47667301822191882</v>
      </c>
      <c r="O229">
        <v>1.97</v>
      </c>
      <c r="P229">
        <f t="shared" si="65"/>
        <v>-1.3599702786233384E-3</v>
      </c>
      <c r="Q229">
        <f t="shared" si="66"/>
        <v>1.7334670950331088E-3</v>
      </c>
      <c r="R229">
        <f t="shared" si="55"/>
        <v>-0.84400297213766629</v>
      </c>
      <c r="S229">
        <f t="shared" si="67"/>
        <v>-1</v>
      </c>
      <c r="T229">
        <f t="shared" si="56"/>
        <v>1.5024540847812626E-6</v>
      </c>
      <c r="U229">
        <f t="shared" si="57"/>
        <v>9.2475957936942048E-5</v>
      </c>
      <c r="V229">
        <f t="shared" si="58"/>
        <v>9.3978412021723313E-5</v>
      </c>
      <c r="X229">
        <v>1.97</v>
      </c>
      <c r="Y229">
        <f>Y228+Z229*(X229-X228)</f>
        <v>5.1165886392511512E-3</v>
      </c>
      <c r="Z229">
        <f>Z228+AA228*(X229-X228)</f>
        <v>4.803781745255354E-3</v>
      </c>
      <c r="AA229">
        <f>IF(Z229=0,-$C$33*Y229,-$C$33*Y229 + AB229*$C$38*$C$31*$C$32)</f>
        <v>-2.4716588639251151</v>
      </c>
      <c r="AB229">
        <f>IF(Z229&gt;0, -1,1)</f>
        <v>-1</v>
      </c>
      <c r="AC229">
        <f t="shared" si="59"/>
        <v>1.1538159528024287E-5</v>
      </c>
      <c r="AD229">
        <f t="shared" si="60"/>
        <v>1.3089739651656973E-3</v>
      </c>
      <c r="AE229">
        <f t="shared" si="61"/>
        <v>1.3205121246937215E-3</v>
      </c>
    </row>
    <row r="230" spans="6:31" x14ac:dyDescent="0.3">
      <c r="F230">
        <v>1.98</v>
      </c>
      <c r="G230">
        <f t="shared" si="62"/>
        <v>5.3360807812149164E-2</v>
      </c>
      <c r="H230">
        <f t="shared" si="63"/>
        <v>-0.81947221998401143</v>
      </c>
      <c r="I230">
        <f t="shared" si="51"/>
        <v>-5.3360807812149167</v>
      </c>
      <c r="J230">
        <f t="shared" si="64"/>
        <v>1</v>
      </c>
      <c r="K230">
        <f t="shared" si="52"/>
        <v>0.335767359662762</v>
      </c>
      <c r="L230">
        <f t="shared" si="53"/>
        <v>0.14236879051825596</v>
      </c>
      <c r="M230">
        <f t="shared" si="54"/>
        <v>0.47813615018101796</v>
      </c>
      <c r="O230">
        <v>1.98</v>
      </c>
      <c r="P230">
        <f t="shared" si="65"/>
        <v>-1.4270359048867741E-3</v>
      </c>
      <c r="Q230">
        <f t="shared" si="66"/>
        <v>-6.7065626263435613E-3</v>
      </c>
      <c r="R230">
        <f t="shared" si="55"/>
        <v>1.1227035904886775</v>
      </c>
      <c r="S230">
        <f t="shared" si="67"/>
        <v>1</v>
      </c>
      <c r="T230">
        <f t="shared" si="56"/>
        <v>2.2488991130534123E-5</v>
      </c>
      <c r="U230">
        <f t="shared" si="57"/>
        <v>1.018215736918007E-4</v>
      </c>
      <c r="V230">
        <f t="shared" si="58"/>
        <v>1.2431056482233483E-4</v>
      </c>
      <c r="X230">
        <v>1.98</v>
      </c>
      <c r="Y230">
        <f>Y229+Z230*(X230-X229)</f>
        <v>4.9174605703111926E-3</v>
      </c>
      <c r="Z230">
        <f>Z229+AA229*(X230-X229)</f>
        <v>-1.991280689399582E-2</v>
      </c>
      <c r="AA230">
        <f>IF(Z230=0,-$C$33*Y230,-$C$33*Y230 + AB230*$C$38*$C$31*$C$32)</f>
        <v>1.468253942968881</v>
      </c>
      <c r="AB230">
        <f>IF(Z230&gt;0, -1,1)</f>
        <v>1</v>
      </c>
      <c r="AC230">
        <f t="shared" si="59"/>
        <v>1.9825993919878374E-4</v>
      </c>
      <c r="AD230">
        <f t="shared" si="60"/>
        <v>1.2090709230282639E-3</v>
      </c>
      <c r="AE230">
        <f t="shared" si="61"/>
        <v>1.4073308622270476E-3</v>
      </c>
    </row>
    <row r="231" spans="6:31" x14ac:dyDescent="0.3">
      <c r="F231">
        <v>1.99</v>
      </c>
      <c r="G231">
        <f t="shared" si="62"/>
        <v>4.4632477534187545E-2</v>
      </c>
      <c r="H231">
        <f t="shared" si="63"/>
        <v>-0.87283302779616068</v>
      </c>
      <c r="I231">
        <f t="shared" si="51"/>
        <v>-4.4632477534187549</v>
      </c>
      <c r="J231">
        <f t="shared" si="64"/>
        <v>1</v>
      </c>
      <c r="K231">
        <f t="shared" si="52"/>
        <v>0.38091874720590668</v>
      </c>
      <c r="L231">
        <f t="shared" si="53"/>
        <v>9.9602902541987809E-2</v>
      </c>
      <c r="M231">
        <f t="shared" si="54"/>
        <v>0.48052164974789446</v>
      </c>
      <c r="O231">
        <v>1.99</v>
      </c>
      <c r="P231">
        <f t="shared" si="65"/>
        <v>-1.3818311721013419E-3</v>
      </c>
      <c r="Q231">
        <f t="shared" si="66"/>
        <v>4.5204732785432238E-3</v>
      </c>
      <c r="R231">
        <f t="shared" si="55"/>
        <v>-0.84181688278986588</v>
      </c>
      <c r="S231">
        <f t="shared" si="67"/>
        <v>-1</v>
      </c>
      <c r="T231">
        <f t="shared" si="56"/>
        <v>1.0217339331011661E-5</v>
      </c>
      <c r="U231">
        <f t="shared" si="57"/>
        <v>9.547286940954842E-5</v>
      </c>
      <c r="V231">
        <f t="shared" si="58"/>
        <v>1.0569020874056007E-4</v>
      </c>
      <c r="X231">
        <v>1.99</v>
      </c>
      <c r="Y231">
        <f>Y230+Z231*(X231-X230)</f>
        <v>4.8651578956681223E-3</v>
      </c>
      <c r="Z231">
        <f>Z230+AA230*(X231-X230)</f>
        <v>-5.2302674643069976E-3</v>
      </c>
      <c r="AA231">
        <f>IF(Z231=0,-$C$33*Y231,-$C$33*Y231 + AB231*$C$38*$C$31*$C$32)</f>
        <v>1.473484210433188</v>
      </c>
      <c r="AB231">
        <f>IF(Z231&gt;0, -1,1)</f>
        <v>1</v>
      </c>
      <c r="AC231">
        <f t="shared" si="59"/>
        <v>1.3677848874094175E-5</v>
      </c>
      <c r="AD231">
        <f t="shared" si="60"/>
        <v>1.1834880674890936E-3</v>
      </c>
      <c r="AE231">
        <f t="shared" si="61"/>
        <v>1.1971659163631878E-3</v>
      </c>
    </row>
    <row r="232" spans="6:31" x14ac:dyDescent="0.3">
      <c r="F232">
        <v>2</v>
      </c>
      <c r="G232">
        <f t="shared" si="62"/>
        <v>3.5457822480884055E-2</v>
      </c>
      <c r="H232">
        <f t="shared" si="63"/>
        <v>-0.91746550533034821</v>
      </c>
      <c r="I232">
        <f t="shared" si="51"/>
        <v>-3.5457822480884054</v>
      </c>
      <c r="J232">
        <f t="shared" si="64"/>
        <v>1</v>
      </c>
      <c r="K232">
        <f t="shared" si="52"/>
        <v>0.4208714767355356</v>
      </c>
      <c r="L232">
        <f t="shared" si="53"/>
        <v>6.2862858754294329E-2</v>
      </c>
      <c r="M232">
        <f t="shared" si="54"/>
        <v>0.48373433548982991</v>
      </c>
      <c r="O232">
        <v>2</v>
      </c>
      <c r="P232">
        <f t="shared" si="65"/>
        <v>-1.4208081275948964E-3</v>
      </c>
      <c r="Q232">
        <f t="shared" si="66"/>
        <v>-3.8976955493554427E-3</v>
      </c>
      <c r="R232">
        <f t="shared" si="55"/>
        <v>1.1220808127594897</v>
      </c>
      <c r="S232">
        <f t="shared" si="67"/>
        <v>1</v>
      </c>
      <c r="T232">
        <f t="shared" si="56"/>
        <v>7.5960152977326129E-6</v>
      </c>
      <c r="U232">
        <f t="shared" si="57"/>
        <v>1.0093478677198576E-4</v>
      </c>
      <c r="V232">
        <f t="shared" si="58"/>
        <v>1.0853080206971837E-4</v>
      </c>
      <c r="X232">
        <v>2</v>
      </c>
      <c r="Y232">
        <f>Y231+Z232*(X232-X231)</f>
        <v>4.9602036420683714E-3</v>
      </c>
      <c r="Z232">
        <f>Z231+AA231*(X232-X231)</f>
        <v>9.5045746400248959E-3</v>
      </c>
      <c r="AA232">
        <f>IF(Z232=0,-$C$33*Y232,-$C$33*Y232 + AB232*$C$38*$C$31*$C$32)</f>
        <v>-2.4560203642068372</v>
      </c>
      <c r="AB232">
        <f>IF(Z232&gt;0, -1,1)</f>
        <v>-1</v>
      </c>
      <c r="AC232">
        <f t="shared" si="59"/>
        <v>4.5168469543902192E-5</v>
      </c>
      <c r="AD232">
        <f t="shared" si="60"/>
        <v>1.2301810085394167E-3</v>
      </c>
      <c r="AE232">
        <f t="shared" si="61"/>
        <v>1.2753494780833189E-3</v>
      </c>
    </row>
    <row r="233" spans="6:31" x14ac:dyDescent="0.3">
      <c r="F233">
        <v>2.0100000000000002</v>
      </c>
      <c r="G233">
        <f t="shared" si="62"/>
        <v>2.5928589202771503E-2</v>
      </c>
      <c r="H233">
        <f t="shared" si="63"/>
        <v>-0.95292332781123312</v>
      </c>
      <c r="I233">
        <f t="shared" si="51"/>
        <v>-2.5928589202771501</v>
      </c>
      <c r="J233">
        <f t="shared" si="64"/>
        <v>1</v>
      </c>
      <c r="K233">
        <f t="shared" si="52"/>
        <v>0.45403143434341742</v>
      </c>
      <c r="L233">
        <f t="shared" si="53"/>
        <v>3.3614586902303949E-2</v>
      </c>
      <c r="M233">
        <f t="shared" si="54"/>
        <v>0.48764602124572137</v>
      </c>
      <c r="O233">
        <v>2.0100000000000002</v>
      </c>
      <c r="P233">
        <f t="shared" si="65"/>
        <v>-1.3475770018124976E-3</v>
      </c>
      <c r="Q233">
        <f t="shared" si="66"/>
        <v>7.3231125782397127E-3</v>
      </c>
      <c r="R233">
        <f t="shared" si="55"/>
        <v>-0.84524229981875032</v>
      </c>
      <c r="S233">
        <f t="shared" si="67"/>
        <v>-1</v>
      </c>
      <c r="T233">
        <f t="shared" si="56"/>
        <v>2.6813988916786346E-5</v>
      </c>
      <c r="U233">
        <f t="shared" si="57"/>
        <v>9.0798188790698007E-5</v>
      </c>
      <c r="V233">
        <f t="shared" si="58"/>
        <v>1.1761217770748435E-4</v>
      </c>
      <c r="X233">
        <v>2.0100000000000002</v>
      </c>
      <c r="Y233">
        <f>Y232+Z233*(X233-X232)</f>
        <v>4.8096473520479275E-3</v>
      </c>
      <c r="Z233">
        <f>Z232+AA232*(X233-X232)</f>
        <v>-1.5055629002044043E-2</v>
      </c>
      <c r="AA233">
        <f>IF(Z233=0,-$C$33*Y233,-$C$33*Y233 + AB233*$C$38*$C$31*$C$32)</f>
        <v>1.4790352647952074</v>
      </c>
      <c r="AB233">
        <f>IF(Z233&gt;0, -1,1)</f>
        <v>1</v>
      </c>
      <c r="AC233">
        <f t="shared" si="59"/>
        <v>1.1333598232359485E-4</v>
      </c>
      <c r="AD233">
        <f t="shared" si="60"/>
        <v>1.1566353825530821E-3</v>
      </c>
      <c r="AE233">
        <f t="shared" si="61"/>
        <v>1.269971364876677E-3</v>
      </c>
    </row>
    <row r="234" spans="6:31" x14ac:dyDescent="0.3">
      <c r="F234">
        <v>2.02</v>
      </c>
      <c r="G234">
        <f t="shared" si="62"/>
        <v>1.6140070032631671E-2</v>
      </c>
      <c r="H234">
        <f t="shared" si="63"/>
        <v>-0.97885191701400409</v>
      </c>
      <c r="I234">
        <f t="shared" si="51"/>
        <v>-1.614007003263167</v>
      </c>
      <c r="J234">
        <f t="shared" si="64"/>
        <v>1</v>
      </c>
      <c r="K234">
        <f t="shared" si="52"/>
        <v>0.47907553772099537</v>
      </c>
      <c r="L234">
        <f t="shared" si="53"/>
        <v>1.3025093032912745E-2</v>
      </c>
      <c r="M234">
        <f t="shared" si="54"/>
        <v>0.49210063075390814</v>
      </c>
      <c r="O234">
        <v>2.02</v>
      </c>
      <c r="P234">
        <f t="shared" si="65"/>
        <v>-1.3588701060119734E-3</v>
      </c>
      <c r="Q234">
        <f t="shared" si="66"/>
        <v>-1.1293104199476111E-3</v>
      </c>
      <c r="R234">
        <f t="shared" si="55"/>
        <v>1.1158870106011975</v>
      </c>
      <c r="S234">
        <f t="shared" si="67"/>
        <v>1</v>
      </c>
      <c r="T234">
        <f t="shared" si="56"/>
        <v>6.3767101230112491E-7</v>
      </c>
      <c r="U234">
        <f t="shared" si="57"/>
        <v>9.2326398250649591E-5</v>
      </c>
      <c r="V234">
        <f t="shared" si="58"/>
        <v>9.2964069262950721E-5</v>
      </c>
      <c r="X234">
        <v>2.02</v>
      </c>
      <c r="Y234">
        <f>Y233+Z234*(X234-X233)</f>
        <v>4.8069945885070046E-3</v>
      </c>
      <c r="Z234">
        <f>Z233+AA233*(X234-X233)</f>
        <v>-2.6527635409228333E-4</v>
      </c>
      <c r="AA234">
        <f>IF(Z234=0,-$C$33*Y234,-$C$33*Y234 + AB234*$C$38*$C$31*$C$32)</f>
        <v>1.4793005411492997</v>
      </c>
      <c r="AB234">
        <f>IF(Z234&gt;0, -1,1)</f>
        <v>1</v>
      </c>
      <c r="AC234">
        <f t="shared" si="59"/>
        <v>3.5185772020247239E-8</v>
      </c>
      <c r="AD234">
        <f t="shared" si="60"/>
        <v>1.1553598486967814E-3</v>
      </c>
      <c r="AE234">
        <f t="shared" si="61"/>
        <v>1.1553950344688015E-3</v>
      </c>
    </row>
    <row r="235" spans="6:31" x14ac:dyDescent="0.3">
      <c r="F235">
        <v>2.0300000000000002</v>
      </c>
      <c r="G235">
        <f t="shared" si="62"/>
        <v>6.1901501621650801E-3</v>
      </c>
      <c r="H235">
        <f t="shared" si="63"/>
        <v>-0.99499198704663616</v>
      </c>
      <c r="I235">
        <f t="shared" si="51"/>
        <v>-0.61901501621650801</v>
      </c>
      <c r="J235">
        <f t="shared" si="64"/>
        <v>1</v>
      </c>
      <c r="K235">
        <f t="shared" si="52"/>
        <v>0.49500452714350668</v>
      </c>
      <c r="L235">
        <f t="shared" si="53"/>
        <v>1.9158979515076185E-3</v>
      </c>
      <c r="M235">
        <f t="shared" si="54"/>
        <v>0.49692042509501427</v>
      </c>
      <c r="O235">
        <v>2.0300000000000002</v>
      </c>
      <c r="P235">
        <f t="shared" si="65"/>
        <v>-1.2585745091513248E-3</v>
      </c>
      <c r="Q235">
        <f t="shared" si="66"/>
        <v>1.0029559686064622E-2</v>
      </c>
      <c r="R235">
        <f t="shared" si="55"/>
        <v>-0.85414254908486764</v>
      </c>
      <c r="S235">
        <f t="shared" si="67"/>
        <v>-1</v>
      </c>
      <c r="T235">
        <f t="shared" si="56"/>
        <v>5.0296033748166338E-5</v>
      </c>
      <c r="U235">
        <f t="shared" si="57"/>
        <v>7.920048975427491E-5</v>
      </c>
      <c r="V235">
        <f t="shared" si="58"/>
        <v>1.2949652350244126E-4</v>
      </c>
      <c r="X235">
        <v>2.0300000000000002</v>
      </c>
      <c r="Y235">
        <f>Y234+Z235*(X235-X234)</f>
        <v>4.9522718790810183E-3</v>
      </c>
      <c r="Z235">
        <f>Z234+AA234*(X235-X234)</f>
        <v>1.4527729057401054E-2</v>
      </c>
      <c r="AA235">
        <f>IF(Z235=0,-$C$33*Y235,-$C$33*Y235 + AB235*$C$38*$C$31*$C$32)</f>
        <v>-2.4552271879081022</v>
      </c>
      <c r="AB235">
        <f>IF(Z235&gt;0, -1,1)</f>
        <v>-1</v>
      </c>
      <c r="AC235">
        <f t="shared" si="59"/>
        <v>1.0552745578262745E-4</v>
      </c>
      <c r="AD235">
        <f t="shared" si="60"/>
        <v>1.2262498382168321E-3</v>
      </c>
      <c r="AE235">
        <f t="shared" si="61"/>
        <v>1.3317772939994595E-3</v>
      </c>
    </row>
    <row r="236" spans="6:31" x14ac:dyDescent="0.3">
      <c r="F236">
        <v>2.04</v>
      </c>
      <c r="G236">
        <f t="shared" si="62"/>
        <v>-3.8216712099227168E-3</v>
      </c>
      <c r="H236">
        <f t="shared" si="63"/>
        <v>-1.001182137208801</v>
      </c>
      <c r="I236">
        <f t="shared" si="51"/>
        <v>0.38216712099227168</v>
      </c>
      <c r="J236">
        <f t="shared" si="64"/>
        <v>1</v>
      </c>
      <c r="K236">
        <f t="shared" si="52"/>
        <v>0.50118283593299118</v>
      </c>
      <c r="L236">
        <f t="shared" si="53"/>
        <v>7.3025854183760811E-4</v>
      </c>
      <c r="M236">
        <f t="shared" si="54"/>
        <v>0.50191309447482879</v>
      </c>
      <c r="O236">
        <v>2.04</v>
      </c>
      <c r="P236">
        <f t="shared" si="65"/>
        <v>-1.2436931671991637E-3</v>
      </c>
      <c r="Q236">
        <f t="shared" si="66"/>
        <v>1.4881341952161283E-3</v>
      </c>
      <c r="R236">
        <f t="shared" si="55"/>
        <v>-0.85563068328008374</v>
      </c>
      <c r="S236">
        <f t="shared" si="67"/>
        <v>-1</v>
      </c>
      <c r="T236">
        <f t="shared" si="56"/>
        <v>1.1072716914857769E-6</v>
      </c>
      <c r="U236">
        <f t="shared" si="57"/>
        <v>7.7338634706894353E-5</v>
      </c>
      <c r="V236">
        <f t="shared" si="58"/>
        <v>7.8445906398380124E-5</v>
      </c>
      <c r="X236">
        <v>2.04</v>
      </c>
      <c r="Y236">
        <f>Y235+Z236*(X236-X235)</f>
        <v>4.8520264508642259E-3</v>
      </c>
      <c r="Z236">
        <f>Z235+AA235*(X236-X235)</f>
        <v>-1.0024542821679446E-2</v>
      </c>
      <c r="AA236">
        <f>IF(Z236=0,-$C$33*Y236,-$C$33*Y236 + AB236*$C$38*$C$31*$C$32)</f>
        <v>1.4747973549135776</v>
      </c>
      <c r="AB236">
        <f>IF(Z236&gt;0, -1,1)</f>
        <v>1</v>
      </c>
      <c r="AC236">
        <f t="shared" si="59"/>
        <v>5.0245729391842454E-5</v>
      </c>
      <c r="AD236">
        <f t="shared" si="60"/>
        <v>1.1771080339943048E-3</v>
      </c>
      <c r="AE236">
        <f t="shared" si="61"/>
        <v>1.2273537633861473E-3</v>
      </c>
    </row>
    <row r="237" spans="6:31" x14ac:dyDescent="0.3">
      <c r="F237">
        <v>2.0499999999999998</v>
      </c>
      <c r="G237">
        <f t="shared" si="62"/>
        <v>-1.3795275869911288E-2</v>
      </c>
      <c r="H237">
        <f t="shared" si="63"/>
        <v>-0.9973604659988784</v>
      </c>
      <c r="I237">
        <f t="shared" si="51"/>
        <v>1.3795275869911288</v>
      </c>
      <c r="J237">
        <f t="shared" si="64"/>
        <v>1</v>
      </c>
      <c r="K237">
        <f t="shared" si="52"/>
        <v>0.49736394956874996</v>
      </c>
      <c r="L237">
        <f t="shared" si="53"/>
        <v>9.5154818163478323E-3</v>
      </c>
      <c r="M237">
        <f t="shared" si="54"/>
        <v>0.50687943138509783</v>
      </c>
      <c r="O237">
        <v>2.0499999999999998</v>
      </c>
      <c r="P237">
        <f t="shared" si="65"/>
        <v>-1.3143748935750075E-3</v>
      </c>
      <c r="Q237">
        <f t="shared" si="66"/>
        <v>-7.0681726375845261E-3</v>
      </c>
      <c r="R237">
        <f t="shared" si="55"/>
        <v>1.1114374893575008</v>
      </c>
      <c r="S237">
        <f t="shared" si="67"/>
        <v>1</v>
      </c>
      <c r="T237">
        <f t="shared" si="56"/>
        <v>2.4979532217349299E-5</v>
      </c>
      <c r="U237">
        <f t="shared" si="57"/>
        <v>8.6379068043015606E-5</v>
      </c>
      <c r="V237">
        <f t="shared" si="58"/>
        <v>1.1135860026036491E-4</v>
      </c>
      <c r="X237">
        <v>2.0499999999999998</v>
      </c>
      <c r="Y237">
        <f>Y236+Z237*(X237-X236)</f>
        <v>4.8992607581387852E-3</v>
      </c>
      <c r="Z237">
        <f>Z236+AA236*(X237-X236)</f>
        <v>4.7234307274560145E-3</v>
      </c>
      <c r="AA237">
        <f>IF(Z237=0,-$C$33*Y237,-$C$33*Y237 + AB237*$C$38*$C$31*$C$32)</f>
        <v>-2.4499260758138788</v>
      </c>
      <c r="AB237">
        <f>IF(Z237&gt;0, -1,1)</f>
        <v>-1</v>
      </c>
      <c r="AC237">
        <f t="shared" si="59"/>
        <v>1.1155398918537827E-5</v>
      </c>
      <c r="AD237">
        <f t="shared" si="60"/>
        <v>1.2001377988119313E-3</v>
      </c>
      <c r="AE237">
        <f t="shared" si="61"/>
        <v>1.2112931977304692E-3</v>
      </c>
    </row>
    <row r="238" spans="6:31" x14ac:dyDescent="0.3">
      <c r="F238">
        <v>2.06</v>
      </c>
      <c r="G238">
        <f t="shared" si="62"/>
        <v>-2.3630927771201182E-2</v>
      </c>
      <c r="H238">
        <f t="shared" si="63"/>
        <v>-0.98356519012896682</v>
      </c>
      <c r="I238">
        <f t="shared" si="51"/>
        <v>2.3630927771201184</v>
      </c>
      <c r="J238">
        <f t="shared" si="64"/>
        <v>1</v>
      </c>
      <c r="K238">
        <f t="shared" si="52"/>
        <v>0.48370024161671532</v>
      </c>
      <c r="L238">
        <f t="shared" si="53"/>
        <v>2.7921037366386365E-2</v>
      </c>
      <c r="M238">
        <f t="shared" si="54"/>
        <v>0.51162127898310172</v>
      </c>
      <c r="O238">
        <v>2.06</v>
      </c>
      <c r="P238">
        <f t="shared" si="65"/>
        <v>-1.2739128710150991E-3</v>
      </c>
      <c r="Q238">
        <f t="shared" si="66"/>
        <v>4.0462022559907378E-3</v>
      </c>
      <c r="R238">
        <f t="shared" si="55"/>
        <v>-0.85260871289849016</v>
      </c>
      <c r="S238">
        <f t="shared" si="67"/>
        <v>-1</v>
      </c>
      <c r="T238">
        <f t="shared" si="56"/>
        <v>8.185876348192268E-6</v>
      </c>
      <c r="U238">
        <f t="shared" si="57"/>
        <v>8.1142700146896626E-5</v>
      </c>
      <c r="V238">
        <f t="shared" si="58"/>
        <v>8.9328576495088899E-5</v>
      </c>
      <c r="X238">
        <v>2.06</v>
      </c>
      <c r="Y238">
        <f>Y237+Z238*(X238-X237)</f>
        <v>4.7015024578319475E-3</v>
      </c>
      <c r="Z238">
        <f>Z237+AA237*(X238-X237)</f>
        <v>-1.9775830030683339E-2</v>
      </c>
      <c r="AA238">
        <f>IF(Z238=0,-$C$33*Y238,-$C$33*Y238 + AB238*$C$38*$C$31*$C$32)</f>
        <v>1.4898497542168054</v>
      </c>
      <c r="AB238">
        <f>IF(Z238&gt;0, -1,1)</f>
        <v>1</v>
      </c>
      <c r="AC238">
        <f t="shared" si="59"/>
        <v>1.955417267012385E-4</v>
      </c>
      <c r="AD238">
        <f t="shared" si="60"/>
        <v>1.1052062680499922E-3</v>
      </c>
      <c r="AE238">
        <f t="shared" si="61"/>
        <v>1.3007479947512307E-3</v>
      </c>
    </row>
    <row r="239" spans="6:31" x14ac:dyDescent="0.3">
      <c r="F239">
        <v>2.0699999999999998</v>
      </c>
      <c r="G239">
        <f t="shared" si="62"/>
        <v>-3.323027039477864E-2</v>
      </c>
      <c r="H239">
        <f t="shared" si="63"/>
        <v>-0.95993426235776613</v>
      </c>
      <c r="I239">
        <f t="shared" si="51"/>
        <v>3.3230270394778638</v>
      </c>
      <c r="J239">
        <f t="shared" si="64"/>
        <v>1</v>
      </c>
      <c r="K239">
        <f t="shared" si="52"/>
        <v>0.46073689402417428</v>
      </c>
      <c r="L239">
        <f t="shared" si="53"/>
        <v>5.5212543525505087E-2</v>
      </c>
      <c r="M239">
        <f t="shared" si="54"/>
        <v>0.51594943754967937</v>
      </c>
      <c r="O239">
        <v>2.0699999999999998</v>
      </c>
      <c r="P239">
        <f t="shared" si="65"/>
        <v>-1.3187117197450381E-3</v>
      </c>
      <c r="Q239">
        <f t="shared" si="66"/>
        <v>-4.4798848729939826E-3</v>
      </c>
      <c r="R239">
        <f t="shared" si="55"/>
        <v>1.1118711719745038</v>
      </c>
      <c r="S239">
        <f t="shared" si="67"/>
        <v>1</v>
      </c>
      <c r="T239">
        <f t="shared" si="56"/>
        <v>1.0034684237640155E-5</v>
      </c>
      <c r="U239">
        <f t="shared" si="57"/>
        <v>8.6950029989645789E-5</v>
      </c>
      <c r="V239">
        <f t="shared" si="58"/>
        <v>9.6984714227285948E-5</v>
      </c>
      <c r="X239">
        <v>2.0699999999999998</v>
      </c>
      <c r="Y239">
        <f>Y238+Z239*(X239-X238)</f>
        <v>4.6527291329467929E-3</v>
      </c>
      <c r="Z239">
        <f>Z238+AA238*(X239-X238)</f>
        <v>-4.8773324885156028E-3</v>
      </c>
      <c r="AA239">
        <f>IF(Z239=0,-$C$33*Y239,-$C$33*Y239 + AB239*$C$38*$C$31*$C$32)</f>
        <v>1.4947270867053208</v>
      </c>
      <c r="AB239">
        <f>IF(Z239&gt;0, -1,1)</f>
        <v>1</v>
      </c>
      <c r="AC239">
        <f t="shared" si="59"/>
        <v>1.1894186101764902E-5</v>
      </c>
      <c r="AD239">
        <f t="shared" si="60"/>
        <v>1.0823944192285906E-3</v>
      </c>
      <c r="AE239">
        <f t="shared" si="61"/>
        <v>1.0942886053303556E-3</v>
      </c>
    </row>
    <row r="240" spans="6:31" x14ac:dyDescent="0.3">
      <c r="F240">
        <v>2.08</v>
      </c>
      <c r="G240">
        <f t="shared" si="62"/>
        <v>-4.2497310314408718E-2</v>
      </c>
      <c r="H240">
        <f t="shared" si="63"/>
        <v>-0.9267039919629867</v>
      </c>
      <c r="I240">
        <f t="shared" si="51"/>
        <v>4.2497310314408718</v>
      </c>
      <c r="J240">
        <f t="shared" si="64"/>
        <v>1</v>
      </c>
      <c r="K240">
        <f t="shared" si="52"/>
        <v>0.42939014436006767</v>
      </c>
      <c r="L240">
        <f t="shared" si="53"/>
        <v>9.0301069197957481E-2</v>
      </c>
      <c r="M240">
        <f t="shared" si="54"/>
        <v>0.51969121355802517</v>
      </c>
      <c r="O240">
        <v>2.08</v>
      </c>
      <c r="P240">
        <f t="shared" si="65"/>
        <v>-1.2523234512775234E-3</v>
      </c>
      <c r="Q240">
        <f t="shared" si="66"/>
        <v>6.6388268467513119E-3</v>
      </c>
      <c r="R240">
        <f t="shared" si="55"/>
        <v>-0.85476765487224782</v>
      </c>
      <c r="S240">
        <f t="shared" si="67"/>
        <v>-1</v>
      </c>
      <c r="T240">
        <f t="shared" si="56"/>
        <v>2.2037010950572984E-5</v>
      </c>
      <c r="U240">
        <f t="shared" si="57"/>
        <v>7.8415701330982384E-5</v>
      </c>
      <c r="V240">
        <f t="shared" si="58"/>
        <v>1.0045271228155537E-4</v>
      </c>
      <c r="X240">
        <v>2.08</v>
      </c>
      <c r="Y240">
        <f>Y239+Z240*(X240-X239)</f>
        <v>4.7534285167321749E-3</v>
      </c>
      <c r="Z240">
        <f>Z239+AA239*(X240-X239)</f>
        <v>1.0069938378537951E-2</v>
      </c>
      <c r="AA240">
        <f>IF(Z240=0,-$C$33*Y240,-$C$33*Y240 + AB240*$C$38*$C$31*$C$32)</f>
        <v>-2.4353428516732176</v>
      </c>
      <c r="AB240">
        <f>IF(Z240&gt;0, -1,1)</f>
        <v>-1</v>
      </c>
      <c r="AC240">
        <f t="shared" si="59"/>
        <v>5.0701829473775772E-5</v>
      </c>
      <c r="AD240">
        <f t="shared" si="60"/>
        <v>1.1297541331841323E-3</v>
      </c>
      <c r="AE240">
        <f t="shared" si="61"/>
        <v>1.180455962657908E-3</v>
      </c>
    </row>
    <row r="241" spans="6:31" x14ac:dyDescent="0.3">
      <c r="F241">
        <v>2.09</v>
      </c>
      <c r="G241">
        <f t="shared" si="62"/>
        <v>-5.1339377130894315E-2</v>
      </c>
      <c r="H241">
        <f t="shared" si="63"/>
        <v>-0.88420668164857885</v>
      </c>
      <c r="I241">
        <f t="shared" si="51"/>
        <v>5.1339377130894315</v>
      </c>
      <c r="J241">
        <f t="shared" si="64"/>
        <v>1</v>
      </c>
      <c r="K241">
        <f t="shared" si="52"/>
        <v>0.39091072793599563</v>
      </c>
      <c r="L241">
        <f t="shared" si="53"/>
        <v>0.1317865822094097</v>
      </c>
      <c r="M241">
        <f t="shared" si="54"/>
        <v>0.52269731014540532</v>
      </c>
      <c r="O241">
        <v>2.09</v>
      </c>
      <c r="P241">
        <f t="shared" si="65"/>
        <v>-1.2714119482972329E-3</v>
      </c>
      <c r="Q241">
        <f t="shared" si="66"/>
        <v>-1.9088497019709837E-3</v>
      </c>
      <c r="R241">
        <f t="shared" si="55"/>
        <v>1.1071411948297234</v>
      </c>
      <c r="S241">
        <f t="shared" si="67"/>
        <v>1</v>
      </c>
      <c r="T241">
        <f t="shared" si="56"/>
        <v>1.8218535923573567E-6</v>
      </c>
      <c r="U241">
        <f t="shared" si="57"/>
        <v>8.0824417113648279E-5</v>
      </c>
      <c r="V241">
        <f t="shared" si="58"/>
        <v>8.2646270706005634E-5</v>
      </c>
      <c r="X241">
        <v>2.09</v>
      </c>
      <c r="Y241">
        <f>Y240+Z241*(X241-X240)</f>
        <v>4.6105936153502409E-3</v>
      </c>
      <c r="Z241">
        <f>Z240+AA240*(X241-X240)</f>
        <v>-1.4283490138193706E-2</v>
      </c>
      <c r="AA241">
        <f>IF(Z241=0,-$C$33*Y241,-$C$33*Y241 + AB241*$C$38*$C$31*$C$32)</f>
        <v>1.4989406384649762</v>
      </c>
      <c r="AB241">
        <f>IF(Z241&gt;0, -1,1)</f>
        <v>1</v>
      </c>
      <c r="AC241">
        <f t="shared" si="59"/>
        <v>1.0200904526393842E-4</v>
      </c>
      <c r="AD241">
        <f t="shared" si="60"/>
        <v>1.0628786742954202E-3</v>
      </c>
      <c r="AE241">
        <f t="shared" si="61"/>
        <v>1.1648877195593586E-3</v>
      </c>
    </row>
    <row r="242" spans="6:31" x14ac:dyDescent="0.3">
      <c r="F242">
        <v>2.1</v>
      </c>
      <c r="G242">
        <f t="shared" si="62"/>
        <v>-5.9668050176071338E-2</v>
      </c>
      <c r="H242">
        <f t="shared" si="63"/>
        <v>-0.83286730451768332</v>
      </c>
      <c r="I242">
        <f t="shared" si="51"/>
        <v>5.9668050176071334</v>
      </c>
      <c r="J242">
        <f t="shared" si="64"/>
        <v>1</v>
      </c>
      <c r="K242">
        <f t="shared" si="52"/>
        <v>0.34683397346727574</v>
      </c>
      <c r="L242">
        <f t="shared" si="53"/>
        <v>0.17801381059070834</v>
      </c>
      <c r="M242">
        <f t="shared" si="54"/>
        <v>0.52484778405798405</v>
      </c>
      <c r="O242">
        <v>2.1</v>
      </c>
      <c r="P242">
        <f t="shared" si="65"/>
        <v>-1.1797863258339657E-3</v>
      </c>
      <c r="Q242">
        <f t="shared" si="66"/>
        <v>9.1625622463265052E-3</v>
      </c>
      <c r="R242">
        <f t="shared" si="55"/>
        <v>-0.86202136741660351</v>
      </c>
      <c r="S242">
        <f t="shared" si="67"/>
        <v>-1</v>
      </c>
      <c r="T242">
        <f t="shared" si="56"/>
        <v>4.1976273458903904E-5</v>
      </c>
      <c r="U242">
        <f t="shared" si="57"/>
        <v>6.9594788731240406E-5</v>
      </c>
      <c r="V242">
        <f t="shared" si="58"/>
        <v>1.1157106219014432E-4</v>
      </c>
      <c r="X242">
        <v>2.1</v>
      </c>
      <c r="Y242">
        <f>Y241+Z242*(X242-X241)</f>
        <v>4.6176527778148055E-3</v>
      </c>
      <c r="Z242">
        <f>Z241+AA241*(X242-X241)</f>
        <v>7.059162464564013E-4</v>
      </c>
      <c r="AA242">
        <f>IF(Z242=0,-$C$33*Y242,-$C$33*Y242 + AB242*$C$38*$C$31*$C$32)</f>
        <v>-2.4217652777814807</v>
      </c>
      <c r="AB242">
        <f>IF(Z242&gt;0, -1,1)</f>
        <v>-1</v>
      </c>
      <c r="AC242">
        <f t="shared" si="59"/>
        <v>2.4915887350554736E-7</v>
      </c>
      <c r="AD242">
        <f t="shared" si="60"/>
        <v>1.0661358588230396E-3</v>
      </c>
      <c r="AE242">
        <f t="shared" si="61"/>
        <v>1.0663850176965452E-3</v>
      </c>
    </row>
    <row r="243" spans="6:31" x14ac:dyDescent="0.3">
      <c r="F243">
        <v>2.11</v>
      </c>
      <c r="G243">
        <f t="shared" si="62"/>
        <v>-6.740004271948731E-2</v>
      </c>
      <c r="H243">
        <f t="shared" si="63"/>
        <v>-0.7731992543416133</v>
      </c>
      <c r="I243">
        <f t="shared" si="51"/>
        <v>6.740004271948731</v>
      </c>
      <c r="J243">
        <f t="shared" si="64"/>
        <v>1</v>
      </c>
      <c r="K243">
        <f t="shared" si="52"/>
        <v>0.29891854345721341</v>
      </c>
      <c r="L243">
        <f t="shared" si="53"/>
        <v>0.22713828792943572</v>
      </c>
      <c r="M243">
        <f t="shared" si="54"/>
        <v>0.52605683138664916</v>
      </c>
      <c r="O243">
        <v>2.11</v>
      </c>
      <c r="P243">
        <f t="shared" si="65"/>
        <v>-1.1743628401123592E-3</v>
      </c>
      <c r="Q243">
        <f t="shared" si="66"/>
        <v>5.4234857216065371E-4</v>
      </c>
      <c r="R243">
        <f t="shared" si="55"/>
        <v>-0.86256371598876413</v>
      </c>
      <c r="S243">
        <f t="shared" si="67"/>
        <v>-1</v>
      </c>
      <c r="T243">
        <f t="shared" si="56"/>
        <v>1.4707098686234991E-7</v>
      </c>
      <c r="U243">
        <f t="shared" si="57"/>
        <v>6.8956404011838329E-5</v>
      </c>
      <c r="V243">
        <f t="shared" si="58"/>
        <v>6.9103474998700684E-5</v>
      </c>
      <c r="X243">
        <v>2.11</v>
      </c>
      <c r="Y243">
        <f>Y242+Z243*(X243-X242)</f>
        <v>4.3825354125012319E-3</v>
      </c>
      <c r="Z243">
        <f>Z242+AA242*(X243-X242)</f>
        <v>-2.351173653135789E-2</v>
      </c>
      <c r="AA243">
        <f>IF(Z243=0,-$C$33*Y243,-$C$33*Y243 + AB243*$C$38*$C$31*$C$32)</f>
        <v>1.521746458749877</v>
      </c>
      <c r="AB243">
        <f>IF(Z243&gt;0, -1,1)</f>
        <v>1</v>
      </c>
      <c r="AC243">
        <f t="shared" si="59"/>
        <v>2.7640087735999455E-4</v>
      </c>
      <c r="AD243">
        <f t="shared" si="60"/>
        <v>9.6033083209136707E-4</v>
      </c>
      <c r="AE243">
        <f t="shared" si="61"/>
        <v>1.2367317094513616E-3</v>
      </c>
    </row>
    <row r="244" spans="6:31" x14ac:dyDescent="0.3">
      <c r="F244">
        <v>2.12</v>
      </c>
      <c r="G244">
        <f t="shared" si="62"/>
        <v>-7.4458034835708717E-2</v>
      </c>
      <c r="H244">
        <f t="shared" si="63"/>
        <v>-0.70579921162212444</v>
      </c>
      <c r="I244">
        <f t="shared" si="51"/>
        <v>7.445803483570872</v>
      </c>
      <c r="J244">
        <f t="shared" si="64"/>
        <v>1</v>
      </c>
      <c r="K244">
        <f t="shared" si="52"/>
        <v>0.2490762635632062</v>
      </c>
      <c r="L244">
        <f t="shared" si="53"/>
        <v>0.27719994757978061</v>
      </c>
      <c r="M244">
        <f t="shared" si="54"/>
        <v>0.52627621114298684</v>
      </c>
      <c r="O244">
        <v>2.12</v>
      </c>
      <c r="P244">
        <f t="shared" si="65"/>
        <v>-1.255195725989633E-3</v>
      </c>
      <c r="Q244">
        <f t="shared" si="66"/>
        <v>-8.0832885877271873E-3</v>
      </c>
      <c r="R244">
        <f t="shared" si="55"/>
        <v>1.1055195725989635</v>
      </c>
      <c r="S244">
        <f t="shared" si="67"/>
        <v>1</v>
      </c>
      <c r="T244">
        <f t="shared" si="56"/>
        <v>3.2669777196240296E-5</v>
      </c>
      <c r="U244">
        <f t="shared" si="57"/>
        <v>7.877581552713209E-5</v>
      </c>
      <c r="V244">
        <f t="shared" si="58"/>
        <v>1.1144559272337239E-4</v>
      </c>
      <c r="X244">
        <v>2.12</v>
      </c>
      <c r="Y244">
        <f>Y243+Z244*(X244-X243)</f>
        <v>4.2995926930626425E-3</v>
      </c>
      <c r="Z244">
        <f>Z243+AA243*(X244-X243)</f>
        <v>-8.2942719438587678E-3</v>
      </c>
      <c r="AA244">
        <f>IF(Z244=0,-$C$33*Y244,-$C$33*Y244 + AB244*$C$38*$C$31*$C$32)</f>
        <v>1.5300407306937358</v>
      </c>
      <c r="AB244">
        <f>IF(Z244&gt;0, -1,1)</f>
        <v>1</v>
      </c>
      <c r="AC244">
        <f t="shared" si="59"/>
        <v>3.4397473539341355E-5</v>
      </c>
      <c r="AD244">
        <f t="shared" si="60"/>
        <v>9.2432486631188325E-4</v>
      </c>
      <c r="AE244">
        <f t="shared" si="61"/>
        <v>9.587223398512246E-4</v>
      </c>
    </row>
    <row r="245" spans="6:31" x14ac:dyDescent="0.3">
      <c r="F245">
        <v>2.13</v>
      </c>
      <c r="G245">
        <f t="shared" si="62"/>
        <v>-8.0771446603572758E-2</v>
      </c>
      <c r="H245">
        <f t="shared" si="63"/>
        <v>-0.63134117678641732</v>
      </c>
      <c r="I245">
        <f t="shared" si="51"/>
        <v>8.0771446603572752</v>
      </c>
      <c r="J245">
        <f t="shared" si="64"/>
        <v>1</v>
      </c>
      <c r="K245">
        <f t="shared" si="52"/>
        <v>0.19929584075302911</v>
      </c>
      <c r="L245">
        <f t="shared" si="53"/>
        <v>0.32620132932169027</v>
      </c>
      <c r="M245">
        <f t="shared" si="54"/>
        <v>0.52549717007471941</v>
      </c>
      <c r="O245">
        <v>2.13</v>
      </c>
      <c r="P245">
        <f t="shared" si="65"/>
        <v>-1.2254766546070115E-3</v>
      </c>
      <c r="Q245">
        <f t="shared" si="66"/>
        <v>2.9719071382622118E-3</v>
      </c>
      <c r="R245">
        <f t="shared" si="55"/>
        <v>-0.85745233453929892</v>
      </c>
      <c r="S245">
        <f t="shared" si="67"/>
        <v>-1</v>
      </c>
      <c r="T245">
        <f t="shared" si="56"/>
        <v>4.4161160192269444E-6</v>
      </c>
      <c r="U245">
        <f t="shared" si="57"/>
        <v>7.5089651549339626E-5</v>
      </c>
      <c r="V245">
        <f t="shared" si="58"/>
        <v>7.9505767568566573E-5</v>
      </c>
      <c r="X245">
        <v>2.13</v>
      </c>
      <c r="Y245">
        <f>Y244+Z245*(X245-X244)</f>
        <v>4.369654046693424E-3</v>
      </c>
      <c r="Z245">
        <f>Z244+AA244*(X245-X244)</f>
        <v>7.0061353630782638E-3</v>
      </c>
      <c r="AA245">
        <f>IF(Z245=0,-$C$33*Y245,-$C$33*Y245 + AB245*$C$38*$C$31*$C$32)</f>
        <v>-2.3969654046693427</v>
      </c>
      <c r="AB245">
        <f>IF(Z245&gt;0, -1,1)</f>
        <v>-1</v>
      </c>
      <c r="AC245">
        <f t="shared" si="59"/>
        <v>2.4542966362887897E-5</v>
      </c>
      <c r="AD245">
        <f t="shared" si="60"/>
        <v>9.5469382438921082E-4</v>
      </c>
      <c r="AE245">
        <f t="shared" si="61"/>
        <v>9.7923679075209865E-4</v>
      </c>
    </row>
    <row r="246" spans="6:31" x14ac:dyDescent="0.3">
      <c r="F246">
        <v>2.14</v>
      </c>
      <c r="G246">
        <f t="shared" si="62"/>
        <v>-8.627714390540131E-2</v>
      </c>
      <c r="H246">
        <f t="shared" si="63"/>
        <v>-0.55056973018284272</v>
      </c>
      <c r="I246">
        <f t="shared" si="51"/>
        <v>8.627714390540131</v>
      </c>
      <c r="J246">
        <f t="shared" si="64"/>
        <v>1</v>
      </c>
      <c r="K246">
        <f t="shared" si="52"/>
        <v>0.15156351389680411</v>
      </c>
      <c r="L246">
        <f t="shared" si="53"/>
        <v>0.3721872780236663</v>
      </c>
      <c r="M246">
        <f t="shared" si="54"/>
        <v>0.52375079192047047</v>
      </c>
      <c r="O246">
        <v>2.14</v>
      </c>
      <c r="P246">
        <f t="shared" si="65"/>
        <v>-1.2815028166783225E-3</v>
      </c>
      <c r="Q246">
        <f t="shared" si="66"/>
        <v>-5.6026162071309751E-3</v>
      </c>
      <c r="R246">
        <f t="shared" si="55"/>
        <v>1.1081502816678324</v>
      </c>
      <c r="S246">
        <f t="shared" si="67"/>
        <v>1</v>
      </c>
      <c r="T246">
        <f t="shared" si="56"/>
        <v>1.5694654182203338E-5</v>
      </c>
      <c r="U246">
        <f t="shared" si="57"/>
        <v>8.2112473457723713E-5</v>
      </c>
      <c r="V246">
        <f t="shared" si="58"/>
        <v>9.780712763992705E-5</v>
      </c>
      <c r="X246">
        <v>2.14</v>
      </c>
      <c r="Y246">
        <f>Y245+Z246*(X246-X245)</f>
        <v>4.2000188598572633E-3</v>
      </c>
      <c r="Z246">
        <f>Z245+AA245*(X246-X245)</f>
        <v>-1.6963518683615716E-2</v>
      </c>
      <c r="AA246">
        <f>IF(Z246=0,-$C$33*Y246,-$C$33*Y246 + AB246*$C$38*$C$31*$C$32)</f>
        <v>1.5399981140142738</v>
      </c>
      <c r="AB246">
        <f>IF(Z246&gt;0, -1,1)</f>
        <v>1</v>
      </c>
      <c r="AC246">
        <f t="shared" si="59"/>
        <v>1.4388048306468974E-4</v>
      </c>
      <c r="AD246">
        <f t="shared" si="60"/>
        <v>8.8200792115783542E-4</v>
      </c>
      <c r="AE246">
        <f t="shared" si="61"/>
        <v>1.0258884042225252E-3</v>
      </c>
    </row>
    <row r="247" spans="6:31" x14ac:dyDescent="0.3">
      <c r="F247">
        <v>2.15</v>
      </c>
      <c r="G247">
        <f t="shared" si="62"/>
        <v>-9.092006976817564E-2</v>
      </c>
      <c r="H247">
        <f t="shared" si="63"/>
        <v>-0.46429258627744324</v>
      </c>
      <c r="I247">
        <f t="shared" si="51"/>
        <v>9.0920069768175633</v>
      </c>
      <c r="J247">
        <f t="shared" si="64"/>
        <v>1</v>
      </c>
      <c r="K247">
        <f t="shared" si="52"/>
        <v>0.10778380283609854</v>
      </c>
      <c r="L247">
        <f t="shared" si="53"/>
        <v>0.41332295433249627</v>
      </c>
      <c r="M247">
        <f t="shared" si="54"/>
        <v>0.52110675716859478</v>
      </c>
      <c r="O247">
        <v>2.15</v>
      </c>
      <c r="P247">
        <f t="shared" si="65"/>
        <v>-1.2267139505828526E-3</v>
      </c>
      <c r="Q247">
        <f t="shared" si="66"/>
        <v>5.478886609547113E-3</v>
      </c>
      <c r="R247">
        <f t="shared" si="55"/>
        <v>-0.85732860494171481</v>
      </c>
      <c r="S247">
        <f t="shared" si="67"/>
        <v>-1</v>
      </c>
      <c r="T247">
        <f t="shared" si="56"/>
        <v>1.5009099240137329E-5</v>
      </c>
      <c r="U247">
        <f t="shared" si="57"/>
        <v>7.5241355827729471E-5</v>
      </c>
      <c r="V247">
        <f t="shared" si="58"/>
        <v>9.0250455067866797E-5</v>
      </c>
      <c r="X247">
        <v>2.15</v>
      </c>
      <c r="Y247">
        <f>Y246+Z247*(X247-X246)</f>
        <v>4.1843834844225306E-3</v>
      </c>
      <c r="Z247">
        <f>Z246+AA246*(X247-X246)</f>
        <v>-1.5635375434733065E-3</v>
      </c>
      <c r="AA247">
        <f>IF(Z247=0,-$C$33*Y247,-$C$33*Y247 + AB247*$C$38*$C$31*$C$32)</f>
        <v>1.541561651557747</v>
      </c>
      <c r="AB247">
        <f>IF(Z247&gt;0, -1,1)</f>
        <v>1</v>
      </c>
      <c r="AC247">
        <f t="shared" si="59"/>
        <v>1.222324824925271E-6</v>
      </c>
      <c r="AD247">
        <f t="shared" si="60"/>
        <v>8.7545325723540203E-4</v>
      </c>
      <c r="AE247">
        <f t="shared" si="61"/>
        <v>8.7667558206032728E-4</v>
      </c>
    </row>
    <row r="248" spans="6:31" x14ac:dyDescent="0.3">
      <c r="F248">
        <v>2.16</v>
      </c>
      <c r="G248">
        <f t="shared" si="62"/>
        <v>-9.4653794933268379E-2</v>
      </c>
      <c r="H248">
        <f t="shared" si="63"/>
        <v>-0.37337251650926551</v>
      </c>
      <c r="I248">
        <f t="shared" si="51"/>
        <v>9.4653794933268376</v>
      </c>
      <c r="J248">
        <f t="shared" si="64"/>
        <v>1</v>
      </c>
      <c r="K248">
        <f t="shared" si="52"/>
        <v>6.9703518042230878E-2</v>
      </c>
      <c r="L248">
        <f t="shared" si="53"/>
        <v>0.44796704476346116</v>
      </c>
      <c r="M248">
        <f t="shared" si="54"/>
        <v>0.51767056280569201</v>
      </c>
      <c r="O248">
        <v>2.16</v>
      </c>
      <c r="P248">
        <f t="shared" si="65"/>
        <v>-1.2576579449815556E-3</v>
      </c>
      <c r="Q248">
        <f t="shared" si="66"/>
        <v>-3.0943994398702334E-3</v>
      </c>
      <c r="R248">
        <f t="shared" si="55"/>
        <v>1.1057657944981556</v>
      </c>
      <c r="S248">
        <f t="shared" si="67"/>
        <v>1</v>
      </c>
      <c r="T248">
        <f t="shared" si="56"/>
        <v>4.7876539467346075E-6</v>
      </c>
      <c r="U248">
        <f t="shared" si="57"/>
        <v>7.9085175328761471E-5</v>
      </c>
      <c r="V248">
        <f t="shared" si="58"/>
        <v>8.3872829275496077E-5</v>
      </c>
      <c r="X248">
        <v>2.16</v>
      </c>
      <c r="Y248">
        <f>Y247+Z248*(X248-X247)</f>
        <v>4.3229042741435792E-3</v>
      </c>
      <c r="Z248">
        <f>Z247+AA247*(X248-X247)</f>
        <v>1.385207897210452E-2</v>
      </c>
      <c r="AA248">
        <f>IF(Z248=0,-$C$33*Y248,-$C$33*Y248 + AB248*$C$38*$C$31*$C$32)</f>
        <v>-2.3922904274143582</v>
      </c>
      <c r="AB248">
        <f>IF(Z248&gt;0, -1,1)</f>
        <v>-1</v>
      </c>
      <c r="AC248">
        <f t="shared" si="59"/>
        <v>9.5940045924710113E-5</v>
      </c>
      <c r="AD248">
        <f t="shared" si="60"/>
        <v>9.3437506817044128E-4</v>
      </c>
      <c r="AE248">
        <f t="shared" si="61"/>
        <v>1.0303151140951515E-3</v>
      </c>
    </row>
    <row r="249" spans="6:31" x14ac:dyDescent="0.3">
      <c r="F249">
        <v>2.17</v>
      </c>
      <c r="G249">
        <f t="shared" si="62"/>
        <v>-9.7440982149028313E-2</v>
      </c>
      <c r="H249">
        <f t="shared" si="63"/>
        <v>-0.27871872157599914</v>
      </c>
      <c r="I249">
        <f t="shared" si="51"/>
        <v>9.7440982149028308</v>
      </c>
      <c r="J249">
        <f t="shared" si="64"/>
        <v>1</v>
      </c>
      <c r="K249">
        <f t="shared" si="52"/>
        <v>3.8842062878479668E-2</v>
      </c>
      <c r="L249">
        <f t="shared" si="53"/>
        <v>0.47473725010836276</v>
      </c>
      <c r="M249">
        <f t="shared" si="54"/>
        <v>0.51357931298684245</v>
      </c>
      <c r="O249">
        <v>2.17</v>
      </c>
      <c r="P249">
        <f t="shared" si="65"/>
        <v>-1.1780253599304464E-3</v>
      </c>
      <c r="Q249">
        <f t="shared" si="66"/>
        <v>7.9632585051110875E-3</v>
      </c>
      <c r="R249">
        <f t="shared" si="55"/>
        <v>-0.86219746400695541</v>
      </c>
      <c r="S249">
        <f t="shared" si="67"/>
        <v>-1</v>
      </c>
      <c r="T249">
        <f t="shared" si="56"/>
        <v>3.1706743009612039E-5</v>
      </c>
      <c r="U249">
        <f t="shared" si="57"/>
        <v>6.9387187431962886E-5</v>
      </c>
      <c r="V249">
        <f t="shared" si="58"/>
        <v>1.0109393044157493E-4</v>
      </c>
      <c r="X249">
        <v>2.17</v>
      </c>
      <c r="Y249">
        <f>Y248+Z249*(X249-X248)</f>
        <v>4.2221960211231962E-3</v>
      </c>
      <c r="Z249">
        <f>Z248+AA248*(X249-X248)</f>
        <v>-1.0070825302038551E-2</v>
      </c>
      <c r="AA249">
        <f>IF(Z249=0,-$C$33*Y249,-$C$33*Y249 + AB249*$C$38*$C$31*$C$32)</f>
        <v>1.5377803978876805</v>
      </c>
      <c r="AB249">
        <f>IF(Z249&gt;0, -1,1)</f>
        <v>1</v>
      </c>
      <c r="AC249">
        <f t="shared" si="59"/>
        <v>5.0710761132089932E-5</v>
      </c>
      <c r="AD249">
        <f t="shared" si="60"/>
        <v>8.9134696203942751E-4</v>
      </c>
      <c r="AE249">
        <f t="shared" si="61"/>
        <v>9.420577231715174E-4</v>
      </c>
    </row>
    <row r="250" spans="6:31" x14ac:dyDescent="0.3">
      <c r="F250">
        <v>2.1800000000000002</v>
      </c>
      <c r="G250">
        <f t="shared" si="62"/>
        <v>-9.9253759543298042E-2</v>
      </c>
      <c r="H250">
        <f t="shared" si="63"/>
        <v>-0.18127773942696856</v>
      </c>
      <c r="I250">
        <f t="shared" si="51"/>
        <v>9.9253759543298035</v>
      </c>
      <c r="J250">
        <f t="shared" si="64"/>
        <v>1</v>
      </c>
      <c r="K250">
        <f t="shared" si="52"/>
        <v>1.6430809405875955E-2</v>
      </c>
      <c r="L250">
        <f t="shared" si="53"/>
        <v>0.49256543917394136</v>
      </c>
      <c r="M250">
        <f t="shared" si="54"/>
        <v>0.50899624857981729</v>
      </c>
      <c r="O250">
        <v>2.1800000000000002</v>
      </c>
      <c r="P250">
        <f t="shared" si="65"/>
        <v>-1.1846125212800333E-3</v>
      </c>
      <c r="Q250">
        <f t="shared" si="66"/>
        <v>-6.5871613495866593E-4</v>
      </c>
      <c r="R250">
        <f t="shared" si="55"/>
        <v>1.0984612521280035</v>
      </c>
      <c r="S250">
        <f t="shared" si="67"/>
        <v>1</v>
      </c>
      <c r="T250">
        <f t="shared" si="56"/>
        <v>2.1695347322744171E-7</v>
      </c>
      <c r="U250">
        <f t="shared" si="57"/>
        <v>7.0165341278671871E-5</v>
      </c>
      <c r="V250">
        <f t="shared" si="58"/>
        <v>7.0382294751899311E-5</v>
      </c>
      <c r="X250">
        <v>2.1800000000000002</v>
      </c>
      <c r="Y250">
        <f>Y249+Z250*(X250-X249)</f>
        <v>4.2752658078915838E-3</v>
      </c>
      <c r="Z250">
        <f>Z249+AA249*(X250-X249)</f>
        <v>5.3069786768386099E-3</v>
      </c>
      <c r="AA250">
        <f>IF(Z250=0,-$C$33*Y250,-$C$33*Y250 + AB250*$C$38*$C$31*$C$32)</f>
        <v>-2.3875265807891584</v>
      </c>
      <c r="AB250">
        <f>IF(Z250&gt;0, -1,1)</f>
        <v>-1</v>
      </c>
      <c r="AC250">
        <f t="shared" si="59"/>
        <v>1.4082011338209841E-5</v>
      </c>
      <c r="AD250">
        <f t="shared" si="60"/>
        <v>9.1389488640634389E-4</v>
      </c>
      <c r="AE250">
        <f t="shared" si="61"/>
        <v>9.2797689774455378E-4</v>
      </c>
    </row>
    <row r="251" spans="6:31" x14ac:dyDescent="0.3">
      <c r="F251">
        <v>2.19</v>
      </c>
      <c r="G251">
        <f t="shared" si="62"/>
        <v>-0.10007399934213475</v>
      </c>
      <c r="H251">
        <f t="shared" si="63"/>
        <v>-8.2023979883672646E-2</v>
      </c>
      <c r="I251">
        <f t="shared" si="51"/>
        <v>10.007399934213474</v>
      </c>
      <c r="J251">
        <f t="shared" si="64"/>
        <v>1</v>
      </c>
      <c r="K251">
        <f t="shared" si="52"/>
        <v>3.3639666379785675E-3</v>
      </c>
      <c r="L251">
        <f t="shared" si="53"/>
        <v>0.50074026721647924</v>
      </c>
      <c r="M251">
        <f t="shared" si="54"/>
        <v>0.50410423385445779</v>
      </c>
      <c r="O251">
        <v>2.19</v>
      </c>
      <c r="P251">
        <f t="shared" si="65"/>
        <v>-1.0813535574168242E-3</v>
      </c>
      <c r="Q251">
        <f t="shared" si="66"/>
        <v>1.0325896386321134E-2</v>
      </c>
      <c r="R251">
        <f t="shared" si="55"/>
        <v>-0.87186464425831767</v>
      </c>
      <c r="S251">
        <f t="shared" si="67"/>
        <v>-1</v>
      </c>
      <c r="T251">
        <f t="shared" si="56"/>
        <v>5.3312068090519931E-5</v>
      </c>
      <c r="U251">
        <f t="shared" si="57"/>
        <v>5.8466275806901053E-5</v>
      </c>
      <c r="V251">
        <f t="shared" si="58"/>
        <v>1.1177834389742098E-4</v>
      </c>
      <c r="X251">
        <v>2.19</v>
      </c>
      <c r="Y251">
        <f>Y250+Z251*(X251-X250)</f>
        <v>4.0895829365810632E-3</v>
      </c>
      <c r="Z251">
        <f>Z250+AA250*(X251-X250)</f>
        <v>-1.8568287131052463E-2</v>
      </c>
      <c r="AA251">
        <f>IF(Z251=0,-$C$33*Y251,-$C$33*Y251 + AB251*$C$38*$C$31*$C$32)</f>
        <v>1.551041706341894</v>
      </c>
      <c r="AB251">
        <f>IF(Z251&gt;0, -1,1)</f>
        <v>1</v>
      </c>
      <c r="AC251">
        <f t="shared" si="59"/>
        <v>1.7239064349060425E-4</v>
      </c>
      <c r="AD251">
        <f t="shared" si="60"/>
        <v>8.3623442975874957E-4</v>
      </c>
      <c r="AE251">
        <f t="shared" si="61"/>
        <v>1.0086250732493538E-3</v>
      </c>
    </row>
    <row r="252" spans="6:31" x14ac:dyDescent="0.3">
      <c r="F252">
        <v>2.2000000000000002</v>
      </c>
      <c r="G252">
        <f t="shared" si="62"/>
        <v>-9.9893499147550094E-2</v>
      </c>
      <c r="H252">
        <f t="shared" si="63"/>
        <v>1.8050019458464406E-2</v>
      </c>
      <c r="I252">
        <f t="shared" si="51"/>
        <v>9.9893499147550102</v>
      </c>
      <c r="J252">
        <f t="shared" si="64"/>
        <v>-1</v>
      </c>
      <c r="K252">
        <f t="shared" si="52"/>
        <v>1.6290160122547185E-4</v>
      </c>
      <c r="L252">
        <f t="shared" si="53"/>
        <v>0.49893555859707955</v>
      </c>
      <c r="M252">
        <f t="shared" si="54"/>
        <v>0.49909846019830501</v>
      </c>
      <c r="O252">
        <v>2.2000000000000002</v>
      </c>
      <c r="P252">
        <f t="shared" si="65"/>
        <v>-1.0652810579794463E-3</v>
      </c>
      <c r="Q252">
        <f t="shared" si="66"/>
        <v>1.6072499437377562E-3</v>
      </c>
      <c r="R252">
        <f t="shared" si="55"/>
        <v>-0.87347189420205551</v>
      </c>
      <c r="S252">
        <f t="shared" si="67"/>
        <v>-1</v>
      </c>
      <c r="T252">
        <f t="shared" si="56"/>
        <v>1.2916261908225103E-6</v>
      </c>
      <c r="U252">
        <f t="shared" si="57"/>
        <v>5.6741186624490422E-5</v>
      </c>
      <c r="V252">
        <f t="shared" si="58"/>
        <v>5.8032812815312929E-5</v>
      </c>
      <c r="X252">
        <v>2.2000000000000002</v>
      </c>
      <c r="Y252">
        <f>Y251+Z252*(X252-X251)</f>
        <v>4.0590042359047304E-3</v>
      </c>
      <c r="Z252">
        <f>Z251+AA251*(X252-X251)</f>
        <v>-3.0578700676331654E-3</v>
      </c>
      <c r="AA252">
        <f>IF(Z252=0,-$C$33*Y252,-$C$33*Y252 + AB252*$C$38*$C$31*$C$32)</f>
        <v>1.5540995764095271</v>
      </c>
      <c r="AB252">
        <f>IF(Z252&gt;0, -1,1)</f>
        <v>1</v>
      </c>
      <c r="AC252">
        <f t="shared" si="59"/>
        <v>4.6752846752634301E-6</v>
      </c>
      <c r="AD252">
        <f t="shared" si="60"/>
        <v>8.2377576935462721E-4</v>
      </c>
      <c r="AE252">
        <f t="shared" si="61"/>
        <v>8.284510540298906E-4</v>
      </c>
    </row>
    <row r="253" spans="6:31" x14ac:dyDescent="0.3">
      <c r="F253">
        <v>2.21</v>
      </c>
      <c r="G253">
        <f t="shared" si="62"/>
        <v>-9.871406396148999E-2</v>
      </c>
      <c r="H253">
        <f t="shared" si="63"/>
        <v>0.11794351860601238</v>
      </c>
      <c r="I253">
        <f t="shared" si="51"/>
        <v>9.8714063961489984</v>
      </c>
      <c r="J253">
        <f t="shared" si="64"/>
        <v>-1</v>
      </c>
      <c r="K253">
        <f t="shared" si="52"/>
        <v>6.9553367905833942E-3</v>
      </c>
      <c r="L253">
        <f t="shared" si="53"/>
        <v>0.48722332118965683</v>
      </c>
      <c r="M253">
        <f t="shared" si="54"/>
        <v>0.49417865798024024</v>
      </c>
      <c r="O253">
        <v>2.21</v>
      </c>
      <c r="P253">
        <f t="shared" si="65"/>
        <v>-1.1365557479622709E-3</v>
      </c>
      <c r="Q253">
        <f t="shared" si="66"/>
        <v>-7.1274689982826125E-3</v>
      </c>
      <c r="R253">
        <f t="shared" si="55"/>
        <v>1.0936555747962271</v>
      </c>
      <c r="S253">
        <f t="shared" si="67"/>
        <v>1</v>
      </c>
      <c r="T253">
        <f t="shared" si="56"/>
        <v>2.5400407160739874E-5</v>
      </c>
      <c r="U253">
        <f t="shared" si="57"/>
        <v>6.4587948411303861E-5</v>
      </c>
      <c r="V253">
        <f t="shared" si="58"/>
        <v>8.9988355572043739E-5</v>
      </c>
      <c r="X253">
        <v>2.21</v>
      </c>
      <c r="Y253">
        <f>Y252+Z253*(X253-X252)</f>
        <v>4.1838354928693455E-3</v>
      </c>
      <c r="Z253">
        <f>Z252+AA252*(X253-X252)</f>
        <v>1.2483125696461775E-2</v>
      </c>
      <c r="AA253">
        <f>IF(Z253=0,-$C$33*Y253,-$C$33*Y253 + AB253*$C$38*$C$31*$C$32)</f>
        <v>-2.3783835492869345</v>
      </c>
      <c r="AB253">
        <f>IF(Z253&gt;0, -1,1)</f>
        <v>-1</v>
      </c>
      <c r="AC253">
        <f t="shared" si="59"/>
        <v>7.7914213576832136E-5</v>
      </c>
      <c r="AD253">
        <f t="shared" si="60"/>
        <v>8.7522397156966387E-4</v>
      </c>
      <c r="AE253">
        <f t="shared" si="61"/>
        <v>9.5313818514649597E-4</v>
      </c>
    </row>
    <row r="254" spans="6:31" x14ac:dyDescent="0.3">
      <c r="F254">
        <v>2.2200000000000002</v>
      </c>
      <c r="G254">
        <f t="shared" si="62"/>
        <v>-9.6547488135814888E-2</v>
      </c>
      <c r="H254">
        <f t="shared" si="63"/>
        <v>0.21665758256750464</v>
      </c>
      <c r="I254">
        <f t="shared" si="51"/>
        <v>9.6547488135814881</v>
      </c>
      <c r="J254">
        <f t="shared" si="64"/>
        <v>-1</v>
      </c>
      <c r="K254">
        <f t="shared" si="52"/>
        <v>2.3470254041997547E-2</v>
      </c>
      <c r="L254">
        <f t="shared" si="53"/>
        <v>0.46607087326676588</v>
      </c>
      <c r="M254">
        <f t="shared" si="54"/>
        <v>0.48954112730876342</v>
      </c>
      <c r="O254">
        <v>2.2200000000000002</v>
      </c>
      <c r="P254">
        <f t="shared" si="65"/>
        <v>-1.0984648804654709E-3</v>
      </c>
      <c r="Q254">
        <f t="shared" si="66"/>
        <v>3.8090867496799116E-3</v>
      </c>
      <c r="R254">
        <f t="shared" si="55"/>
        <v>-0.87015351195345303</v>
      </c>
      <c r="S254">
        <f t="shared" si="67"/>
        <v>-1</v>
      </c>
      <c r="T254">
        <f t="shared" si="56"/>
        <v>7.254570933293537E-6</v>
      </c>
      <c r="U254">
        <f t="shared" si="57"/>
        <v>6.0331254680801068E-5</v>
      </c>
      <c r="V254">
        <f t="shared" si="58"/>
        <v>6.7585825614094612E-5</v>
      </c>
      <c r="X254">
        <v>2.2200000000000002</v>
      </c>
      <c r="Y254">
        <f>Y253+Z254*(X254-X253)</f>
        <v>4.0708283949052616E-3</v>
      </c>
      <c r="Z254">
        <f>Z253+AA253*(X254-X253)</f>
        <v>-1.1300709796408119E-2</v>
      </c>
      <c r="AA254">
        <f>IF(Z254=0,-$C$33*Y254,-$C$33*Y254 + AB254*$C$38*$C$31*$C$32)</f>
        <v>1.552917160509474</v>
      </c>
      <c r="AB254">
        <f>IF(Z254&gt;0, -1,1)</f>
        <v>1</v>
      </c>
      <c r="AC254">
        <f t="shared" si="59"/>
        <v>6.3853020951317219E-5</v>
      </c>
      <c r="AD254">
        <f t="shared" si="60"/>
        <v>8.2858219103834738E-4</v>
      </c>
      <c r="AE254">
        <f t="shared" si="61"/>
        <v>8.9243521198966455E-4</v>
      </c>
    </row>
    <row r="255" spans="6:31" x14ac:dyDescent="0.3">
      <c r="F255">
        <v>2.23</v>
      </c>
      <c r="G255">
        <f t="shared" si="62"/>
        <v>-9.3415437428781778E-2</v>
      </c>
      <c r="H255">
        <f t="shared" si="63"/>
        <v>0.31320507070331749</v>
      </c>
      <c r="I255">
        <f t="shared" si="51"/>
        <v>9.3415437428781782</v>
      </c>
      <c r="J255">
        <f t="shared" si="64"/>
        <v>-1</v>
      </c>
      <c r="K255">
        <f t="shared" si="52"/>
        <v>4.9048708157135051E-2</v>
      </c>
      <c r="L255">
        <f t="shared" si="53"/>
        <v>0.43632219750053219</v>
      </c>
      <c r="M255">
        <f t="shared" si="54"/>
        <v>0.48537090565766727</v>
      </c>
      <c r="O255">
        <v>2.23</v>
      </c>
      <c r="P255">
        <f t="shared" si="65"/>
        <v>-1.1473893641640142E-3</v>
      </c>
      <c r="Q255">
        <f t="shared" si="66"/>
        <v>-4.8924483698544324E-3</v>
      </c>
      <c r="R255">
        <f t="shared" si="55"/>
        <v>1.0947389364164015</v>
      </c>
      <c r="S255">
        <f t="shared" si="67"/>
        <v>1</v>
      </c>
      <c r="T255">
        <f t="shared" si="56"/>
        <v>1.1968025525845646E-5</v>
      </c>
      <c r="U255">
        <f t="shared" si="57"/>
        <v>6.5825117649835038E-5</v>
      </c>
      <c r="V255">
        <f t="shared" si="58"/>
        <v>7.7793143175680681E-5</v>
      </c>
      <c r="X255">
        <v>2.23</v>
      </c>
      <c r="Y255">
        <f>Y254+Z255*(X255-X254)</f>
        <v>4.1131130129921237E-3</v>
      </c>
      <c r="Z255">
        <f>Z254+AA254*(X255-X254)</f>
        <v>4.2284618086862909E-3</v>
      </c>
      <c r="AA255">
        <f>IF(Z255=0,-$C$33*Y255,-$C$33*Y255 + AB255*$C$38*$C$31*$C$32)</f>
        <v>-2.3713113012992126</v>
      </c>
      <c r="AB255">
        <f>IF(Z255&gt;0, -1,1)</f>
        <v>-1</v>
      </c>
      <c r="AC255">
        <f t="shared" si="59"/>
        <v>8.9399446337592695E-6</v>
      </c>
      <c r="AD255">
        <f t="shared" si="60"/>
        <v>8.4588493288225732E-4</v>
      </c>
      <c r="AE255">
        <f t="shared" si="61"/>
        <v>8.5482487751601657E-4</v>
      </c>
    </row>
    <row r="256" spans="6:31" x14ac:dyDescent="0.3">
      <c r="F256">
        <v>2.2400000000000002</v>
      </c>
      <c r="G256">
        <f t="shared" si="62"/>
        <v>-8.9349232347460672E-2</v>
      </c>
      <c r="H256">
        <f t="shared" si="63"/>
        <v>0.40662050813210143</v>
      </c>
      <c r="I256">
        <f t="shared" si="51"/>
        <v>8.9349232347460674</v>
      </c>
      <c r="J256">
        <f t="shared" si="64"/>
        <v>-1</v>
      </c>
      <c r="K256">
        <f t="shared" si="52"/>
        <v>8.2670118816804181E-2</v>
      </c>
      <c r="L256">
        <f t="shared" si="53"/>
        <v>0.39916426605402561</v>
      </c>
      <c r="M256">
        <f t="shared" si="54"/>
        <v>0.4818343848708298</v>
      </c>
      <c r="O256">
        <v>2.2400000000000002</v>
      </c>
      <c r="P256">
        <f t="shared" si="65"/>
        <v>-1.0868399542209146E-3</v>
      </c>
      <c r="Q256">
        <f t="shared" si="66"/>
        <v>6.0549409943098358E-3</v>
      </c>
      <c r="R256">
        <f t="shared" si="55"/>
        <v>-0.8713160045779087</v>
      </c>
      <c r="S256">
        <f t="shared" si="67"/>
        <v>-1</v>
      </c>
      <c r="T256">
        <f t="shared" si="56"/>
        <v>1.8331155222286892E-5</v>
      </c>
      <c r="U256">
        <f t="shared" si="57"/>
        <v>5.9061054304545984E-5</v>
      </c>
      <c r="V256">
        <f t="shared" si="58"/>
        <v>7.7392209526832876E-5</v>
      </c>
      <c r="X256">
        <v>2.2400000000000002</v>
      </c>
      <c r="Y256">
        <f>Y255+Z256*(X256-X255)</f>
        <v>3.9182665009490558E-3</v>
      </c>
      <c r="Z256">
        <f>Z255+AA255*(X256-X255)</f>
        <v>-1.9484651204306383E-2</v>
      </c>
      <c r="AA256">
        <f>IF(Z256=0,-$C$33*Y256,-$C$33*Y256 + AB256*$C$38*$C$31*$C$32)</f>
        <v>1.5681733499050945</v>
      </c>
      <c r="AB256">
        <f>IF(Z256&gt;0, -1,1)</f>
        <v>1</v>
      </c>
      <c r="AC256">
        <f t="shared" si="59"/>
        <v>1.8982581627673909E-4</v>
      </c>
      <c r="AD256">
        <f t="shared" si="60"/>
        <v>7.6764061862297781E-4</v>
      </c>
      <c r="AE256">
        <f t="shared" si="61"/>
        <v>9.5746643489971685E-4</v>
      </c>
    </row>
    <row r="257" spans="6:31" x14ac:dyDescent="0.3">
      <c r="F257">
        <v>2.25</v>
      </c>
      <c r="G257">
        <f t="shared" si="62"/>
        <v>-8.438953494266517E-2</v>
      </c>
      <c r="H257">
        <f t="shared" si="63"/>
        <v>0.49596974047956022</v>
      </c>
      <c r="I257">
        <f t="shared" si="51"/>
        <v>8.4389534942665172</v>
      </c>
      <c r="J257">
        <f t="shared" si="64"/>
        <v>-1</v>
      </c>
      <c r="K257">
        <f t="shared" si="52"/>
        <v>0.12299299173568115</v>
      </c>
      <c r="L257">
        <f t="shared" si="53"/>
        <v>0.3560796803919653</v>
      </c>
      <c r="M257">
        <f t="shared" si="54"/>
        <v>0.47907267212764648</v>
      </c>
      <c r="O257">
        <v>2.25</v>
      </c>
      <c r="P257">
        <f t="shared" si="65"/>
        <v>-1.1134221447356046E-3</v>
      </c>
      <c r="Q257">
        <f t="shared" si="66"/>
        <v>-2.658219051469065E-3</v>
      </c>
      <c r="R257">
        <f t="shared" si="55"/>
        <v>1.0913422144735605</v>
      </c>
      <c r="S257">
        <f t="shared" si="67"/>
        <v>1</v>
      </c>
      <c r="T257">
        <f t="shared" si="56"/>
        <v>3.5330642627965479E-6</v>
      </c>
      <c r="U257">
        <f t="shared" si="57"/>
        <v>6.1985443619381678E-5</v>
      </c>
      <c r="V257">
        <f t="shared" si="58"/>
        <v>6.5518507882178227E-5</v>
      </c>
      <c r="X257">
        <v>2.25</v>
      </c>
      <c r="Y257">
        <f>Y256+Z257*(X257-X256)</f>
        <v>3.880237323896499E-3</v>
      </c>
      <c r="Z257">
        <f>Z256+AA256*(X257-X256)</f>
        <v>-3.8029177052557733E-3</v>
      </c>
      <c r="AA257">
        <f>IF(Z257=0,-$C$33*Y257,-$C$33*Y257 + AB257*$C$38*$C$31*$C$32)</f>
        <v>1.5719762676103504</v>
      </c>
      <c r="AB257">
        <f>IF(Z257&gt;0, -1,1)</f>
        <v>1</v>
      </c>
      <c r="AC257">
        <f t="shared" si="59"/>
        <v>7.2310915364739182E-6</v>
      </c>
      <c r="AD257">
        <f t="shared" si="60"/>
        <v>7.5281208448797321E-4</v>
      </c>
      <c r="AE257">
        <f t="shared" si="61"/>
        <v>7.6004317602444715E-4</v>
      </c>
    </row>
    <row r="258" spans="6:31" x14ac:dyDescent="0.3">
      <c r="F258">
        <v>2.2600000000000002</v>
      </c>
      <c r="G258">
        <f t="shared" si="62"/>
        <v>-7.8585942188442767E-2</v>
      </c>
      <c r="H258">
        <f t="shared" si="63"/>
        <v>0.58035927542222732</v>
      </c>
      <c r="I258">
        <f t="shared" si="51"/>
        <v>7.858594218844277</v>
      </c>
      <c r="J258">
        <f t="shared" si="64"/>
        <v>-1</v>
      </c>
      <c r="K258">
        <f t="shared" si="52"/>
        <v>0.16840844428430635</v>
      </c>
      <c r="L258">
        <f t="shared" si="53"/>
        <v>0.30878751548226341</v>
      </c>
      <c r="M258">
        <f t="shared" si="54"/>
        <v>0.47719595976656976</v>
      </c>
      <c r="O258">
        <v>2.2600000000000002</v>
      </c>
      <c r="P258">
        <f t="shared" si="65"/>
        <v>-1.0308701138029347E-3</v>
      </c>
      <c r="Q258">
        <f t="shared" si="66"/>
        <v>8.2552030932667927E-3</v>
      </c>
      <c r="R258">
        <f t="shared" si="55"/>
        <v>-0.87691298861970668</v>
      </c>
      <c r="S258">
        <f t="shared" si="67"/>
        <v>-1</v>
      </c>
      <c r="T258">
        <f t="shared" si="56"/>
        <v>3.4074189055540814E-5</v>
      </c>
      <c r="U258">
        <f t="shared" si="57"/>
        <v>5.3134659576603766E-5</v>
      </c>
      <c r="V258">
        <f t="shared" si="58"/>
        <v>8.7208848632144587E-5</v>
      </c>
      <c r="X258">
        <v>2.2600000000000002</v>
      </c>
      <c r="Y258">
        <f>Y257+Z258*(X258-X257)</f>
        <v>3.9994057736049823E-3</v>
      </c>
      <c r="Z258">
        <f>Z257+AA257*(X258-X257)</f>
        <v>1.1916844970848092E-2</v>
      </c>
      <c r="AA258">
        <f>IF(Z258=0,-$C$33*Y258,-$C$33*Y258 + AB258*$C$38*$C$31*$C$32)</f>
        <v>-2.3599405773604984</v>
      </c>
      <c r="AB258">
        <f>IF(Z258&gt;0, -1,1)</f>
        <v>-1</v>
      </c>
      <c r="AC258">
        <f t="shared" si="59"/>
        <v>7.1005597029613737E-5</v>
      </c>
      <c r="AD258">
        <f t="shared" si="60"/>
        <v>7.9976232709724337E-4</v>
      </c>
      <c r="AE258">
        <f t="shared" si="61"/>
        <v>8.7076792412685712E-4</v>
      </c>
    </row>
    <row r="259" spans="6:31" x14ac:dyDescent="0.3">
      <c r="F259">
        <v>2.27</v>
      </c>
      <c r="G259">
        <f t="shared" si="62"/>
        <v>-7.1996490012336226E-2</v>
      </c>
      <c r="H259">
        <f t="shared" si="63"/>
        <v>0.65894521761066838</v>
      </c>
      <c r="I259">
        <f t="shared" si="51"/>
        <v>7.1996490012336229</v>
      </c>
      <c r="J259">
        <f t="shared" si="64"/>
        <v>-1</v>
      </c>
      <c r="K259">
        <f t="shared" si="52"/>
        <v>0.21710439990598554</v>
      </c>
      <c r="L259">
        <f t="shared" si="53"/>
        <v>0.2591747287048215</v>
      </c>
      <c r="M259">
        <f t="shared" si="54"/>
        <v>0.47627912861080701</v>
      </c>
      <c r="O259">
        <v>2.27</v>
      </c>
      <c r="P259">
        <f t="shared" si="65"/>
        <v>-1.0360093817322355E-3</v>
      </c>
      <c r="Q259">
        <f t="shared" si="66"/>
        <v>-5.1392679293008753E-4</v>
      </c>
      <c r="R259">
        <f t="shared" si="55"/>
        <v>1.0836009381732237</v>
      </c>
      <c r="S259">
        <f t="shared" si="67"/>
        <v>1</v>
      </c>
      <c r="T259">
        <f t="shared" si="56"/>
        <v>1.3206037424570254E-7</v>
      </c>
      <c r="U259">
        <f t="shared" si="57"/>
        <v>5.3665771951860441E-5</v>
      </c>
      <c r="V259">
        <f t="shared" si="58"/>
        <v>5.3797832326106142E-5</v>
      </c>
      <c r="X259">
        <v>2.27</v>
      </c>
      <c r="Y259">
        <f>Y258+Z259*(X259-X258)</f>
        <v>3.8825801655774208E-3</v>
      </c>
      <c r="Z259">
        <f>Z258+AA258*(X259-X258)</f>
        <v>-1.1682560802756391E-2</v>
      </c>
      <c r="AA259">
        <f>IF(Z259=0,-$C$33*Y259,-$C$33*Y259 + AB259*$C$38*$C$31*$C$32)</f>
        <v>1.5717419834422581</v>
      </c>
      <c r="AB259">
        <f>IF(Z259&gt;0, -1,1)</f>
        <v>1</v>
      </c>
      <c r="AC259">
        <f t="shared" si="59"/>
        <v>6.8241113455050028E-5</v>
      </c>
      <c r="AD259">
        <f t="shared" si="60"/>
        <v>7.5372143710675959E-4</v>
      </c>
      <c r="AE259">
        <f t="shared" si="61"/>
        <v>8.2196255056180966E-4</v>
      </c>
    </row>
    <row r="260" spans="6:31" x14ac:dyDescent="0.3">
      <c r="F260">
        <v>2.2800000000000002</v>
      </c>
      <c r="G260">
        <f t="shared" si="62"/>
        <v>-6.4687072936105997E-2</v>
      </c>
      <c r="H260">
        <f t="shared" si="63"/>
        <v>0.73094170762300625</v>
      </c>
      <c r="I260">
        <f t="shared" si="51"/>
        <v>6.4687072936106</v>
      </c>
      <c r="J260">
        <f t="shared" si="64"/>
        <v>-1</v>
      </c>
      <c r="K260">
        <f t="shared" si="52"/>
        <v>0.26713788997141819</v>
      </c>
      <c r="L260">
        <f t="shared" si="53"/>
        <v>0.20922087025205485</v>
      </c>
      <c r="M260">
        <f t="shared" si="54"/>
        <v>0.47635876022347301</v>
      </c>
      <c r="O260">
        <v>2.2800000000000002</v>
      </c>
      <c r="P260">
        <f t="shared" si="65"/>
        <v>-9.3278855584420914E-4</v>
      </c>
      <c r="Q260">
        <f t="shared" si="66"/>
        <v>1.0322082588802399E-2</v>
      </c>
      <c r="R260">
        <f t="shared" si="55"/>
        <v>-0.88672114441557914</v>
      </c>
      <c r="S260">
        <f t="shared" si="67"/>
        <v>-1</v>
      </c>
      <c r="T260">
        <f t="shared" si="56"/>
        <v>5.3272694485028819E-5</v>
      </c>
      <c r="U260">
        <f t="shared" si="57"/>
        <v>4.350472449569626E-5</v>
      </c>
      <c r="V260">
        <f t="shared" si="58"/>
        <v>9.6777418980725072E-5</v>
      </c>
      <c r="X260">
        <v>2.2800000000000002</v>
      </c>
      <c r="Y260">
        <f>Y259+Z260*(X260-X259)</f>
        <v>3.9229287558940869E-3</v>
      </c>
      <c r="Z260">
        <f>Z259+AA259*(X260-X259)</f>
        <v>4.0348590316665531E-3</v>
      </c>
      <c r="AA260">
        <f>IF(Z260=0,-$C$33*Y260,-$C$33*Y260 + AB260*$C$38*$C$31*$C$32)</f>
        <v>-2.3522928755894088</v>
      </c>
      <c r="AB260">
        <f>IF(Z260&gt;0, -1,1)</f>
        <v>-1</v>
      </c>
      <c r="AC260">
        <f t="shared" si="59"/>
        <v>8.1400437027105771E-6</v>
      </c>
      <c r="AD260">
        <f t="shared" si="60"/>
        <v>7.6946850119103641E-4</v>
      </c>
      <c r="AE260">
        <f t="shared" si="61"/>
        <v>7.7760854489374704E-4</v>
      </c>
    </row>
    <row r="261" spans="6:31" x14ac:dyDescent="0.3">
      <c r="F261">
        <v>2.29</v>
      </c>
      <c r="G261">
        <f t="shared" si="62"/>
        <v>-5.6730785130515056E-2</v>
      </c>
      <c r="H261">
        <f t="shared" si="63"/>
        <v>0.7956287805591109</v>
      </c>
      <c r="I261">
        <f t="shared" si="51"/>
        <v>5.6730785130515056</v>
      </c>
      <c r="J261">
        <f t="shared" si="64"/>
        <v>-1</v>
      </c>
      <c r="K261">
        <f t="shared" si="52"/>
        <v>0.31651257822698892</v>
      </c>
      <c r="L261">
        <f t="shared" si="53"/>
        <v>0.16091909907623342</v>
      </c>
      <c r="M261">
        <f t="shared" si="54"/>
        <v>0.47743167730322233</v>
      </c>
      <c r="O261">
        <v>2.29</v>
      </c>
      <c r="P261">
        <f t="shared" si="65"/>
        <v>-9.1823984439774145E-4</v>
      </c>
      <c r="Q261">
        <f t="shared" si="66"/>
        <v>1.4548711446467962E-3</v>
      </c>
      <c r="R261">
        <f t="shared" si="55"/>
        <v>-0.88817601556022596</v>
      </c>
      <c r="S261">
        <f t="shared" si="67"/>
        <v>-1</v>
      </c>
      <c r="T261">
        <f t="shared" si="56"/>
        <v>1.0583250237629394E-6</v>
      </c>
      <c r="U261">
        <f t="shared" si="57"/>
        <v>4.2158220591979421E-5</v>
      </c>
      <c r="V261">
        <f t="shared" si="58"/>
        <v>4.3216545615742359E-5</v>
      </c>
      <c r="X261">
        <v>2.29</v>
      </c>
      <c r="Y261">
        <f>Y260+Z261*(X261-X260)</f>
        <v>3.7280480586518207E-3</v>
      </c>
      <c r="Z261">
        <f>Z260+AA260*(X261-X260)</f>
        <v>-1.9488069724227033E-2</v>
      </c>
      <c r="AA261">
        <f>IF(Z261=0,-$C$33*Y261,-$C$33*Y261 + AB261*$C$38*$C$31*$C$32)</f>
        <v>1.5871951941348181</v>
      </c>
      <c r="AB261">
        <f>IF(Z261&gt;0, -1,1)</f>
        <v>1</v>
      </c>
      <c r="AC261">
        <f t="shared" si="59"/>
        <v>1.8989243078816715E-4</v>
      </c>
      <c r="AD261">
        <f t="shared" si="60"/>
        <v>6.9491711638088049E-4</v>
      </c>
      <c r="AE261">
        <f t="shared" si="61"/>
        <v>8.8480954716904767E-4</v>
      </c>
    </row>
    <row r="262" spans="6:31" x14ac:dyDescent="0.3">
      <c r="F262">
        <v>2.3000000000000003</v>
      </c>
      <c r="G262">
        <f t="shared" si="62"/>
        <v>-4.8207189473618586E-2</v>
      </c>
      <c r="H262">
        <f t="shared" si="63"/>
        <v>0.85235956568962723</v>
      </c>
      <c r="I262">
        <f t="shared" si="51"/>
        <v>4.8207189473618586</v>
      </c>
      <c r="J262">
        <f t="shared" si="64"/>
        <v>-1</v>
      </c>
      <c r="K262">
        <f t="shared" si="52"/>
        <v>0.36325841461130498</v>
      </c>
      <c r="L262">
        <f t="shared" si="53"/>
        <v>0.11619665584726813</v>
      </c>
      <c r="M262">
        <f t="shared" si="54"/>
        <v>0.47945507045857311</v>
      </c>
      <c r="O262">
        <v>2.3000000000000003</v>
      </c>
      <c r="P262">
        <f t="shared" si="65"/>
        <v>-9.9250873450729984E-4</v>
      </c>
      <c r="Q262">
        <f t="shared" si="66"/>
        <v>-7.4268890109556677E-3</v>
      </c>
      <c r="R262">
        <f t="shared" si="55"/>
        <v>1.07925087345073</v>
      </c>
      <c r="S262">
        <f t="shared" si="67"/>
        <v>1</v>
      </c>
      <c r="T262">
        <f t="shared" si="56"/>
        <v>2.7579340190527029E-5</v>
      </c>
      <c r="U262">
        <f t="shared" si="57"/>
        <v>4.9253679403664083E-5</v>
      </c>
      <c r="V262">
        <f t="shared" si="58"/>
        <v>7.6833019594191112E-5</v>
      </c>
      <c r="X262">
        <v>2.3000000000000003</v>
      </c>
      <c r="Y262">
        <f>Y261+Z262*(X262-X261)</f>
        <v>3.6918868808230349E-3</v>
      </c>
      <c r="Z262">
        <f>Z261+AA261*(X262-X261)</f>
        <v>-3.6161177828784863E-3</v>
      </c>
      <c r="AA262">
        <f>IF(Z262=0,-$C$33*Y262,-$C$33*Y262 + AB262*$C$38*$C$31*$C$32)</f>
        <v>1.5908113119176968</v>
      </c>
      <c r="AB262">
        <f>IF(Z262&gt;0, -1,1)</f>
        <v>1</v>
      </c>
      <c r="AC262">
        <f t="shared" si="59"/>
        <v>6.53815390982501E-6</v>
      </c>
      <c r="AD262">
        <f t="shared" si="60"/>
        <v>6.8150143703966189E-4</v>
      </c>
      <c r="AE262">
        <f t="shared" si="61"/>
        <v>6.8803959094948693E-4</v>
      </c>
    </row>
    <row r="263" spans="6:31" x14ac:dyDescent="0.3">
      <c r="F263">
        <v>2.31</v>
      </c>
      <c r="G263">
        <f t="shared" si="62"/>
        <v>-3.9201521921986331E-2</v>
      </c>
      <c r="H263">
        <f t="shared" si="63"/>
        <v>0.9005667551632448</v>
      </c>
      <c r="I263">
        <f t="shared" si="51"/>
        <v>3.9201521921986329</v>
      </c>
      <c r="J263">
        <f t="shared" si="64"/>
        <v>-1</v>
      </c>
      <c r="K263">
        <f t="shared" si="52"/>
        <v>0.40551024025262783</v>
      </c>
      <c r="L263">
        <f t="shared" si="53"/>
        <v>7.6837966049998735E-2</v>
      </c>
      <c r="M263">
        <f t="shared" si="54"/>
        <v>0.48234820630262654</v>
      </c>
      <c r="O263">
        <v>2.31</v>
      </c>
      <c r="P263">
        <f t="shared" si="65"/>
        <v>-9.5885253727178658E-4</v>
      </c>
      <c r="Q263">
        <f t="shared" si="66"/>
        <v>3.3656197235514031E-3</v>
      </c>
      <c r="R263">
        <f t="shared" si="55"/>
        <v>-0.88411474627282138</v>
      </c>
      <c r="S263">
        <f t="shared" si="67"/>
        <v>-1</v>
      </c>
      <c r="T263">
        <f t="shared" si="56"/>
        <v>5.6636980617791112E-6</v>
      </c>
      <c r="U263">
        <f t="shared" si="57"/>
        <v>4.5969909411627146E-5</v>
      </c>
      <c r="V263">
        <f t="shared" si="58"/>
        <v>5.1633607473406259E-5</v>
      </c>
      <c r="X263">
        <v>2.31</v>
      </c>
      <c r="Y263">
        <f>Y262+Z263*(X263-X262)</f>
        <v>3.8148068341860137E-3</v>
      </c>
      <c r="Z263">
        <f>Z262+AA262*(X263-X262)</f>
        <v>1.2291995336298142E-2</v>
      </c>
      <c r="AA263">
        <f>IF(Z263=0,-$C$33*Y263,-$C$33*Y263 + AB263*$C$38*$C$31*$C$32)</f>
        <v>-2.3414806834186015</v>
      </c>
      <c r="AB263">
        <f>IF(Z263&gt;0, -1,1)</f>
        <v>-1</v>
      </c>
      <c r="AC263">
        <f t="shared" si="59"/>
        <v>7.554657467378764E-5</v>
      </c>
      <c r="AD263">
        <f t="shared" si="60"/>
        <v>7.2763755910761584E-4</v>
      </c>
      <c r="AE263">
        <f t="shared" si="61"/>
        <v>8.0318413378140346E-4</v>
      </c>
    </row>
    <row r="264" spans="6:31" x14ac:dyDescent="0.3">
      <c r="F264">
        <v>2.3199999999999998</v>
      </c>
      <c r="G264">
        <f t="shared" si="62"/>
        <v>-2.9803839151134229E-2</v>
      </c>
      <c r="H264">
        <f t="shared" si="63"/>
        <v>0.93976827708523025</v>
      </c>
      <c r="I264">
        <f t="shared" si="51"/>
        <v>2.980383915113423</v>
      </c>
      <c r="J264">
        <f t="shared" si="64"/>
        <v>-1</v>
      </c>
      <c r="K264">
        <f t="shared" si="52"/>
        <v>0.44158220730787107</v>
      </c>
      <c r="L264">
        <f t="shared" si="53"/>
        <v>4.4413441407334074E-2</v>
      </c>
      <c r="M264">
        <f t="shared" si="54"/>
        <v>0.48599564871520512</v>
      </c>
      <c r="O264">
        <v>2.3199999999999998</v>
      </c>
      <c r="P264">
        <f t="shared" si="65"/>
        <v>-1.0136078146635516E-3</v>
      </c>
      <c r="Q264">
        <f t="shared" si="66"/>
        <v>-5.4755277391766218E-3</v>
      </c>
      <c r="R264">
        <f t="shared" si="55"/>
        <v>1.0813607814663553</v>
      </c>
      <c r="S264">
        <f t="shared" si="67"/>
        <v>1</v>
      </c>
      <c r="T264">
        <f t="shared" si="56"/>
        <v>1.4990702011246323E-5</v>
      </c>
      <c r="U264">
        <f t="shared" si="57"/>
        <v>5.1370040097351035E-5</v>
      </c>
      <c r="V264">
        <f t="shared" si="58"/>
        <v>6.636074210859736E-5</v>
      </c>
      <c r="X264">
        <v>2.3199999999999998</v>
      </c>
      <c r="Y264">
        <f>Y263+Z264*(X264-X263)</f>
        <v>3.7035787192071425E-3</v>
      </c>
      <c r="Z264">
        <f>Z263+AA263*(X264-X263)</f>
        <v>-1.1122811497887373E-2</v>
      </c>
      <c r="AA264">
        <f>IF(Z264=0,-$C$33*Y264,-$C$33*Y264 + AB264*$C$38*$C$31*$C$32)</f>
        <v>1.5896421280792858</v>
      </c>
      <c r="AB264">
        <f>IF(Z264&gt;0, -1,1)</f>
        <v>1</v>
      </c>
      <c r="AC264">
        <f t="shared" si="59"/>
        <v>6.1858467808767774E-5</v>
      </c>
      <c r="AD264">
        <f t="shared" si="60"/>
        <v>6.8582476646820089E-4</v>
      </c>
      <c r="AE264">
        <f t="shared" si="61"/>
        <v>7.4768323427696866E-4</v>
      </c>
    </row>
    <row r="265" spans="6:31" x14ac:dyDescent="0.3">
      <c r="F265">
        <v>2.33</v>
      </c>
      <c r="G265">
        <f t="shared" si="62"/>
        <v>-2.0108117988770352E-2</v>
      </c>
      <c r="H265">
        <f t="shared" si="63"/>
        <v>0.96957211623636519</v>
      </c>
      <c r="I265">
        <f t="shared" si="51"/>
        <v>2.0108117988770351</v>
      </c>
      <c r="J265">
        <f t="shared" si="64"/>
        <v>-1</v>
      </c>
      <c r="K265">
        <f t="shared" si="52"/>
        <v>0.47003504429153181</v>
      </c>
      <c r="L265">
        <f t="shared" si="53"/>
        <v>2.021682045251549E-2</v>
      </c>
      <c r="M265">
        <f t="shared" si="54"/>
        <v>0.49025186474404731</v>
      </c>
      <c r="O265">
        <v>2.33</v>
      </c>
      <c r="P265">
        <f t="shared" si="65"/>
        <v>-9.6022701390867859E-4</v>
      </c>
      <c r="Q265">
        <f t="shared" si="66"/>
        <v>5.338080075487181E-3</v>
      </c>
      <c r="R265">
        <f t="shared" si="55"/>
        <v>-0.88397729860913221</v>
      </c>
      <c r="S265">
        <f t="shared" si="67"/>
        <v>-1</v>
      </c>
      <c r="T265">
        <f t="shared" si="56"/>
        <v>1.4247549446156613E-5</v>
      </c>
      <c r="U265">
        <f t="shared" si="57"/>
        <v>4.6101795911998883E-5</v>
      </c>
      <c r="V265">
        <f t="shared" si="58"/>
        <v>6.03493453581555E-5</v>
      </c>
      <c r="X265">
        <v>2.33</v>
      </c>
      <c r="Y265">
        <f>Y264+Z265*(X265-X264)</f>
        <v>3.7513148170362021E-3</v>
      </c>
      <c r="Z265">
        <f>Z264+AA264*(X265-X264)</f>
        <v>4.7736097829058528E-3</v>
      </c>
      <c r="AA265">
        <f>IF(Z265=0,-$C$33*Y265,-$C$33*Y265 + AB265*$C$38*$C$31*$C$32)</f>
        <v>-2.3351314817036206</v>
      </c>
      <c r="AB265">
        <f>IF(Z265&gt;0, -1,1)</f>
        <v>-1</v>
      </c>
      <c r="AC265">
        <f t="shared" si="59"/>
        <v>1.1393675179727233E-5</v>
      </c>
      <c r="AD265">
        <f t="shared" si="60"/>
        <v>7.0361814282576774E-4</v>
      </c>
      <c r="AE265">
        <f t="shared" si="61"/>
        <v>7.1501181800549493E-4</v>
      </c>
    </row>
    <row r="266" spans="6:31" x14ac:dyDescent="0.3">
      <c r="F266">
        <v>2.34</v>
      </c>
      <c r="G266">
        <f t="shared" si="62"/>
        <v>-1.0211315646519212E-2</v>
      </c>
      <c r="H266">
        <f t="shared" si="63"/>
        <v>0.98968023422513507</v>
      </c>
      <c r="I266">
        <f t="shared" si="51"/>
        <v>1.0211315646519212</v>
      </c>
      <c r="J266">
        <f t="shared" si="64"/>
        <v>-1</v>
      </c>
      <c r="K266">
        <f t="shared" si="52"/>
        <v>0.4897334830079591</v>
      </c>
      <c r="L266">
        <f t="shared" si="53"/>
        <v>5.2135483616424037E-3</v>
      </c>
      <c r="M266">
        <f t="shared" si="54"/>
        <v>0.4949470313696015</v>
      </c>
      <c r="O266">
        <v>2.34</v>
      </c>
      <c r="P266">
        <f t="shared" si="65"/>
        <v>-9.9524394301471735E-4</v>
      </c>
      <c r="Q266">
        <f t="shared" si="66"/>
        <v>-3.5016929106039523E-3</v>
      </c>
      <c r="R266">
        <f t="shared" si="55"/>
        <v>1.0795243943014718</v>
      </c>
      <c r="S266">
        <f t="shared" si="67"/>
        <v>1</v>
      </c>
      <c r="T266">
        <f t="shared" si="56"/>
        <v>6.1309266200869899E-6</v>
      </c>
      <c r="U266">
        <f t="shared" si="57"/>
        <v>4.9525525305374101E-5</v>
      </c>
      <c r="V266">
        <f t="shared" si="58"/>
        <v>5.5656451925461094E-5</v>
      </c>
      <c r="X266">
        <v>2.34</v>
      </c>
      <c r="Y266">
        <f>Y265+Z266*(X266-X265)</f>
        <v>3.5655377666949073E-3</v>
      </c>
      <c r="Z266">
        <f>Z265+AA265*(X266-X265)</f>
        <v>-1.8577705034129855E-2</v>
      </c>
      <c r="AA266">
        <f>IF(Z266=0,-$C$33*Y266,-$C$33*Y266 + AB266*$C$38*$C$31*$C$32)</f>
        <v>1.6034462233305096</v>
      </c>
      <c r="AB266">
        <f>IF(Z266&gt;0, -1,1)</f>
        <v>1</v>
      </c>
      <c r="AC266">
        <f t="shared" si="59"/>
        <v>1.7256556216756688E-4</v>
      </c>
      <c r="AD266">
        <f t="shared" si="60"/>
        <v>6.3565297828638539E-4</v>
      </c>
      <c r="AE266">
        <f t="shared" si="61"/>
        <v>8.082185404539523E-4</v>
      </c>
    </row>
    <row r="267" spans="6:31" x14ac:dyDescent="0.3">
      <c r="F267">
        <v>2.35</v>
      </c>
      <c r="G267">
        <f t="shared" si="62"/>
        <v>-2.1240014780243496E-4</v>
      </c>
      <c r="H267">
        <f t="shared" si="63"/>
        <v>0.99989154987165452</v>
      </c>
      <c r="I267">
        <f t="shared" si="51"/>
        <v>2.1240014780243496E-2</v>
      </c>
      <c r="J267">
        <f t="shared" si="64"/>
        <v>-1</v>
      </c>
      <c r="K267">
        <f t="shared" si="52"/>
        <v>0.49989155575236971</v>
      </c>
      <c r="L267">
        <f t="shared" si="53"/>
        <v>2.2556911393248109E-6</v>
      </c>
      <c r="M267">
        <f t="shared" si="54"/>
        <v>0.49989381144350903</v>
      </c>
      <c r="O267">
        <v>2.35</v>
      </c>
      <c r="P267">
        <f t="shared" si="65"/>
        <v>-9.2230843269060551E-4</v>
      </c>
      <c r="Q267">
        <f t="shared" si="66"/>
        <v>7.2935510324110154E-3</v>
      </c>
      <c r="R267">
        <f t="shared" si="55"/>
        <v>-0.88776915673093959</v>
      </c>
      <c r="S267">
        <f t="shared" si="67"/>
        <v>-1</v>
      </c>
      <c r="T267">
        <f t="shared" si="56"/>
        <v>2.6597943331191894E-5</v>
      </c>
      <c r="U267">
        <f t="shared" si="57"/>
        <v>4.2532642250610061E-5</v>
      </c>
      <c r="V267">
        <f t="shared" si="58"/>
        <v>6.9130585581801958E-5</v>
      </c>
      <c r="X267">
        <v>2.35</v>
      </c>
      <c r="Y267">
        <f>Y266+Z267*(X267-X266)</f>
        <v>3.5401053386866629E-3</v>
      </c>
      <c r="Z267">
        <f>Z266+AA266*(X267-X266)</f>
        <v>-2.5432428008243906E-3</v>
      </c>
      <c r="AA267">
        <f>IF(Z267=0,-$C$33*Y267,-$C$33*Y267 + AB267*$C$38*$C$31*$C$32)</f>
        <v>1.6059894661313339</v>
      </c>
      <c r="AB267">
        <f>IF(Z267&gt;0, -1,1)</f>
        <v>1</v>
      </c>
      <c r="AC267">
        <f t="shared" si="59"/>
        <v>3.2340419719725452E-6</v>
      </c>
      <c r="AD267">
        <f t="shared" si="60"/>
        <v>6.2661729044989059E-4</v>
      </c>
      <c r="AE267">
        <f t="shared" si="61"/>
        <v>6.2985133242186311E-4</v>
      </c>
    </row>
    <row r="268" spans="6:31" x14ac:dyDescent="0.3">
      <c r="F268">
        <v>2.36</v>
      </c>
      <c r="G268">
        <f t="shared" si="62"/>
        <v>9.7886393523919195E-3</v>
      </c>
      <c r="H268">
        <f t="shared" si="63"/>
        <v>1.0001039500194568</v>
      </c>
      <c r="I268">
        <f t="shared" si="51"/>
        <v>-0.97886393523919191</v>
      </c>
      <c r="J268">
        <f t="shared" si="64"/>
        <v>-1</v>
      </c>
      <c r="K268">
        <f t="shared" si="52"/>
        <v>0.50010395542226016</v>
      </c>
      <c r="L268">
        <f t="shared" si="53"/>
        <v>4.790873018559785E-3</v>
      </c>
      <c r="M268">
        <f t="shared" si="54"/>
        <v>0.5048948284408199</v>
      </c>
      <c r="O268">
        <v>2.36</v>
      </c>
      <c r="P268">
        <f t="shared" si="65"/>
        <v>-9.3814983803958705E-4</v>
      </c>
      <c r="Q268">
        <f t="shared" si="66"/>
        <v>-1.5841405348981912E-3</v>
      </c>
      <c r="R268">
        <f t="shared" si="55"/>
        <v>1.0738149838039588</v>
      </c>
      <c r="S268">
        <f t="shared" si="67"/>
        <v>1</v>
      </c>
      <c r="T268">
        <f t="shared" si="56"/>
        <v>1.2547506171537637E-6</v>
      </c>
      <c r="U268">
        <f t="shared" si="57"/>
        <v>4.4006255930685172E-5</v>
      </c>
      <c r="V268">
        <f t="shared" si="58"/>
        <v>4.5261006547838937E-5</v>
      </c>
      <c r="X268">
        <v>2.36</v>
      </c>
      <c r="Y268">
        <f>Y267+Z268*(X268-X267)</f>
        <v>3.6752718572915463E-3</v>
      </c>
      <c r="Z268">
        <f>Z267+AA267*(X268-X267)</f>
        <v>1.3516651860488605E-2</v>
      </c>
      <c r="AA268">
        <f>IF(Z268=0,-$C$33*Y268,-$C$33*Y268 + AB268*$C$38*$C$31*$C$32)</f>
        <v>-2.3275271857291546</v>
      </c>
      <c r="AB268">
        <f>IF(Z268&gt;0, -1,1)</f>
        <v>-1</v>
      </c>
      <c r="AC268">
        <f t="shared" si="59"/>
        <v>9.1349938758825038E-5</v>
      </c>
      <c r="AD268">
        <f t="shared" si="60"/>
        <v>6.7538116124996267E-4</v>
      </c>
      <c r="AE268">
        <f t="shared" si="61"/>
        <v>7.667311000087877E-4</v>
      </c>
    </row>
    <row r="269" spans="6:31" x14ac:dyDescent="0.3">
      <c r="F269">
        <v>2.37</v>
      </c>
      <c r="G269">
        <f t="shared" si="62"/>
        <v>1.9691792459062794E-2</v>
      </c>
      <c r="H269">
        <f t="shared" si="63"/>
        <v>0.99031531066706469</v>
      </c>
      <c r="I269">
        <f t="shared" si="51"/>
        <v>-1.9691792459062794</v>
      </c>
      <c r="J269">
        <f t="shared" si="64"/>
        <v>-1</v>
      </c>
      <c r="K269">
        <f t="shared" si="52"/>
        <v>0.49036220727080243</v>
      </c>
      <c r="L269">
        <f t="shared" si="53"/>
        <v>1.9388334512540115E-2</v>
      </c>
      <c r="M269">
        <f t="shared" si="54"/>
        <v>0.50975054178334256</v>
      </c>
      <c r="O269">
        <v>2.37</v>
      </c>
      <c r="P269">
        <f t="shared" si="65"/>
        <v>-8.4660974500816845E-4</v>
      </c>
      <c r="Q269">
        <f t="shared" si="66"/>
        <v>9.1540093031416449E-3</v>
      </c>
      <c r="R269">
        <f t="shared" si="55"/>
        <v>-0.89533902549918321</v>
      </c>
      <c r="S269">
        <f t="shared" si="67"/>
        <v>-1</v>
      </c>
      <c r="T269">
        <f t="shared" si="56"/>
        <v>4.189794316100189E-5</v>
      </c>
      <c r="U269">
        <f t="shared" si="57"/>
        <v>3.5837403017139805E-5</v>
      </c>
      <c r="V269">
        <f t="shared" si="58"/>
        <v>7.7735346178141695E-5</v>
      </c>
      <c r="X269">
        <v>2.37</v>
      </c>
      <c r="Y269">
        <f>Y268+Z269*(X269-X268)</f>
        <v>3.5776856573235091E-3</v>
      </c>
      <c r="Z269">
        <f>Z268+AA268*(X269-X268)</f>
        <v>-9.7586199968034797E-3</v>
      </c>
      <c r="AA269">
        <f>IF(Z269=0,-$C$33*Y269,-$C$33*Y269 + AB269*$C$38*$C$31*$C$32)</f>
        <v>1.6022314342676491</v>
      </c>
      <c r="AB269">
        <f>IF(Z269&gt;0, -1,1)</f>
        <v>1</v>
      </c>
      <c r="AC269">
        <f t="shared" si="59"/>
        <v>4.7615332121006373E-5</v>
      </c>
      <c r="AD269">
        <f t="shared" si="60"/>
        <v>6.3999173313091743E-4</v>
      </c>
      <c r="AE269">
        <f t="shared" si="61"/>
        <v>6.8760706525192378E-4</v>
      </c>
    </row>
    <row r="270" spans="6:31" x14ac:dyDescent="0.3">
      <c r="F270">
        <v>2.38</v>
      </c>
      <c r="G270">
        <f t="shared" si="62"/>
        <v>2.9398027641142611E-2</v>
      </c>
      <c r="H270">
        <f t="shared" si="63"/>
        <v>0.9706235182080023</v>
      </c>
      <c r="I270">
        <f t="shared" si="51"/>
        <v>-2.939802764114261</v>
      </c>
      <c r="J270">
        <f t="shared" si="64"/>
        <v>-1</v>
      </c>
      <c r="K270">
        <f t="shared" si="52"/>
        <v>0.47105500704924008</v>
      </c>
      <c r="L270">
        <f t="shared" si="53"/>
        <v>4.3212201459469246E-2</v>
      </c>
      <c r="M270">
        <f t="shared" si="54"/>
        <v>0.51426720850870933</v>
      </c>
      <c r="O270">
        <v>2.38</v>
      </c>
      <c r="P270">
        <f t="shared" si="65"/>
        <v>-8.4460355452666848E-4</v>
      </c>
      <c r="Q270">
        <f t="shared" si="66"/>
        <v>2.0061904815000392E-4</v>
      </c>
      <c r="R270">
        <f t="shared" si="55"/>
        <v>-0.89553964454733326</v>
      </c>
      <c r="S270">
        <f t="shared" si="67"/>
        <v>-1</v>
      </c>
      <c r="T270">
        <f t="shared" si="56"/>
        <v>2.0124001240306796E-8</v>
      </c>
      <c r="U270">
        <f t="shared" si="57"/>
        <v>3.5667758215954149E-5</v>
      </c>
      <c r="V270">
        <f t="shared" si="58"/>
        <v>3.5687882217194459E-5</v>
      </c>
      <c r="X270">
        <v>2.38</v>
      </c>
      <c r="Y270">
        <f>Y269+Z270*(X270-X269)</f>
        <v>3.6403226007822344E-3</v>
      </c>
      <c r="Z270">
        <f>Z269+AA269*(X270-X269)</f>
        <v>6.263694345872671E-3</v>
      </c>
      <c r="AA270">
        <f>IF(Z270=0,-$C$33*Y270,-$C$33*Y270 + AB270*$C$38*$C$31*$C$32)</f>
        <v>-2.3240322600782237</v>
      </c>
      <c r="AB270">
        <f>IF(Z270&gt;0, -1,1)</f>
        <v>-1</v>
      </c>
      <c r="AC270">
        <f t="shared" si="59"/>
        <v>1.9616933429258634E-5</v>
      </c>
      <c r="AD270">
        <f t="shared" si="60"/>
        <v>6.6259743188829662E-4</v>
      </c>
      <c r="AE270">
        <f t="shared" si="61"/>
        <v>6.8221436531755528E-4</v>
      </c>
    </row>
    <row r="271" spans="6:31" x14ac:dyDescent="0.3">
      <c r="F271">
        <v>2.39</v>
      </c>
      <c r="G271">
        <f t="shared" si="62"/>
        <v>3.8810282546811417E-2</v>
      </c>
      <c r="H271">
        <f t="shared" si="63"/>
        <v>0.941225490566859</v>
      </c>
      <c r="I271">
        <f t="shared" si="51"/>
        <v>-3.8810282546811417</v>
      </c>
      <c r="J271">
        <f t="shared" si="64"/>
        <v>-1</v>
      </c>
      <c r="K271">
        <f t="shared" si="52"/>
        <v>0.44295271204641218</v>
      </c>
      <c r="L271">
        <f t="shared" si="53"/>
        <v>7.531190156816675E-2</v>
      </c>
      <c r="M271">
        <f t="shared" si="54"/>
        <v>0.51826461361457898</v>
      </c>
      <c r="O271">
        <v>2.39</v>
      </c>
      <c r="P271">
        <f t="shared" si="65"/>
        <v>-9.3215132849990587E-4</v>
      </c>
      <c r="Q271">
        <f t="shared" si="66"/>
        <v>-8.7547773973235352E-3</v>
      </c>
      <c r="R271">
        <f t="shared" si="55"/>
        <v>1.0732151328499906</v>
      </c>
      <c r="S271">
        <f t="shared" si="67"/>
        <v>1</v>
      </c>
      <c r="T271">
        <f t="shared" si="56"/>
        <v>3.8323063638343529E-5</v>
      </c>
      <c r="U271">
        <f t="shared" si="57"/>
        <v>4.3445304961206971E-5</v>
      </c>
      <c r="V271">
        <f t="shared" si="58"/>
        <v>8.1768368599550507E-5</v>
      </c>
      <c r="X271">
        <v>2.39</v>
      </c>
      <c r="Y271">
        <f>Y270+Z271*(X271-X270)</f>
        <v>3.4705563182331296E-3</v>
      </c>
      <c r="Z271">
        <f>Z270+AA270*(X271-X270)</f>
        <v>-1.6976628254910104E-2</v>
      </c>
      <c r="AA271">
        <f>IF(Z271=0,-$C$33*Y271,-$C$33*Y271 + AB271*$C$38*$C$31*$C$32)</f>
        <v>1.6129443681766873</v>
      </c>
      <c r="AB271">
        <f>IF(Z271&gt;0, -1,1)</f>
        <v>1</v>
      </c>
      <c r="AC271">
        <f t="shared" si="59"/>
        <v>1.4410295345270604E-4</v>
      </c>
      <c r="AD271">
        <f t="shared" si="60"/>
        <v>6.0223805790139478E-4</v>
      </c>
      <c r="AE271">
        <f t="shared" si="61"/>
        <v>7.4634101135410079E-4</v>
      </c>
    </row>
    <row r="272" spans="6:31" x14ac:dyDescent="0.3">
      <c r="F272">
        <v>2.4</v>
      </c>
      <c r="G272">
        <f t="shared" si="62"/>
        <v>4.7834434627011709E-2</v>
      </c>
      <c r="H272">
        <f t="shared" si="63"/>
        <v>0.90241520802004838</v>
      </c>
      <c r="I272">
        <f t="shared" si="51"/>
        <v>-4.7834434627011708</v>
      </c>
      <c r="J272">
        <f t="shared" si="64"/>
        <v>-1</v>
      </c>
      <c r="K272">
        <f t="shared" si="52"/>
        <v>0.40717660383293358</v>
      </c>
      <c r="L272">
        <f t="shared" si="53"/>
        <v>0.11440665680429285</v>
      </c>
      <c r="M272">
        <f t="shared" si="54"/>
        <v>0.52158326063722638</v>
      </c>
      <c r="O272">
        <v>2.4</v>
      </c>
      <c r="P272">
        <f t="shared" si="65"/>
        <v>-9.1237758918814491E-4</v>
      </c>
      <c r="Q272">
        <f t="shared" si="66"/>
        <v>1.9773739311761424E-3</v>
      </c>
      <c r="R272">
        <f t="shared" si="55"/>
        <v>-0.88876224108118562</v>
      </c>
      <c r="S272">
        <f t="shared" si="67"/>
        <v>-1</v>
      </c>
      <c r="T272">
        <f t="shared" si="56"/>
        <v>1.9550038318474958E-6</v>
      </c>
      <c r="U272">
        <f t="shared" si="57"/>
        <v>4.1621643262638563E-5</v>
      </c>
      <c r="V272">
        <f t="shared" si="58"/>
        <v>4.3576647094486058E-5</v>
      </c>
      <c r="X272">
        <v>2.4</v>
      </c>
      <c r="Y272">
        <f>Y271+Z272*(X272-X271)</f>
        <v>3.4620844725016938E-3</v>
      </c>
      <c r="Z272">
        <f>Z271+AA271*(X272-X271)</f>
        <v>-8.4718457314357509E-4</v>
      </c>
      <c r="AA272">
        <f>IF(Z272=0,-$C$33*Y272,-$C$33*Y272 + AB272*$C$38*$C$31*$C$32)</f>
        <v>1.6137915527498308</v>
      </c>
      <c r="AB272">
        <f>IF(Z272&gt;0, -1,1)</f>
        <v>1</v>
      </c>
      <c r="AC272">
        <f t="shared" si="59"/>
        <v>3.5886085048623078E-7</v>
      </c>
      <c r="AD272">
        <f t="shared" si="60"/>
        <v>5.9930144473686658E-4</v>
      </c>
      <c r="AE272">
        <f t="shared" si="61"/>
        <v>5.9966030558735285E-4</v>
      </c>
    </row>
    <row r="273" spans="6:31" x14ac:dyDescent="0.3">
      <c r="F273">
        <v>2.41</v>
      </c>
      <c r="G273">
        <f t="shared" si="62"/>
        <v>5.6380242360942259E-2</v>
      </c>
      <c r="H273">
        <f t="shared" si="63"/>
        <v>0.85458077339303551</v>
      </c>
      <c r="I273">
        <f t="shared" si="51"/>
        <v>-5.6380242360942256</v>
      </c>
      <c r="J273">
        <f t="shared" si="64"/>
        <v>-1</v>
      </c>
      <c r="K273">
        <f t="shared" si="52"/>
        <v>0.36515414912651933</v>
      </c>
      <c r="L273">
        <f t="shared" si="53"/>
        <v>0.15893658643392941</v>
      </c>
      <c r="M273">
        <f t="shared" si="54"/>
        <v>0.52409073556044872</v>
      </c>
      <c r="O273">
        <v>2.41</v>
      </c>
      <c r="P273">
        <f t="shared" si="65"/>
        <v>-9.8148007398450566E-4</v>
      </c>
      <c r="Q273">
        <f t="shared" si="66"/>
        <v>-6.9102484796359186E-3</v>
      </c>
      <c r="R273">
        <f t="shared" si="55"/>
        <v>1.0781480073984506</v>
      </c>
      <c r="S273">
        <f t="shared" si="67"/>
        <v>1</v>
      </c>
      <c r="T273">
        <f t="shared" si="56"/>
        <v>2.3875767025155261E-5</v>
      </c>
      <c r="U273">
        <f t="shared" si="57"/>
        <v>4.8165156781431537E-5</v>
      </c>
      <c r="V273">
        <f t="shared" si="58"/>
        <v>7.2040923806586805E-5</v>
      </c>
      <c r="X273">
        <v>2.41</v>
      </c>
      <c r="Y273">
        <f>Y272+Z273*(X273-X272)</f>
        <v>3.6149917820452486E-3</v>
      </c>
      <c r="Z273">
        <f>Z272+AA272*(X273-X272)</f>
        <v>1.5290730954355104E-2</v>
      </c>
      <c r="AA273">
        <f>IF(Z273=0,-$C$33*Y273,-$C$33*Y273 + AB273*$C$38*$C$31*$C$32)</f>
        <v>-2.3214991782045251</v>
      </c>
      <c r="AB273">
        <f>IF(Z273&gt;0, -1,1)</f>
        <v>-1</v>
      </c>
      <c r="AC273">
        <f t="shared" si="59"/>
        <v>1.1690322655923668E-4</v>
      </c>
      <c r="AD273">
        <f t="shared" si="60"/>
        <v>6.5340827921273417E-4</v>
      </c>
      <c r="AE273">
        <f t="shared" si="61"/>
        <v>7.7031150577197083E-4</v>
      </c>
    </row>
    <row r="274" spans="6:31" x14ac:dyDescent="0.3">
      <c r="F274">
        <v>2.42</v>
      </c>
      <c r="G274">
        <f t="shared" si="62"/>
        <v>6.4362247671263029E-2</v>
      </c>
      <c r="H274">
        <f t="shared" si="63"/>
        <v>0.79820053103209443</v>
      </c>
      <c r="I274">
        <f t="shared" si="51"/>
        <v>-6.4362247671263031</v>
      </c>
      <c r="J274">
        <f t="shared" si="64"/>
        <v>-1</v>
      </c>
      <c r="K274">
        <f t="shared" si="52"/>
        <v>0.31856204386995879</v>
      </c>
      <c r="L274">
        <f t="shared" si="53"/>
        <v>0.20712494626485015</v>
      </c>
      <c r="M274">
        <f t="shared" si="54"/>
        <v>0.52568699013480891</v>
      </c>
      <c r="O274">
        <v>2.42</v>
      </c>
      <c r="P274">
        <f t="shared" si="65"/>
        <v>-9.4276775804102292E-4</v>
      </c>
      <c r="Q274">
        <f t="shared" si="66"/>
        <v>3.871231594348358E-3</v>
      </c>
      <c r="R274">
        <f t="shared" si="55"/>
        <v>-0.88572322419589777</v>
      </c>
      <c r="S274">
        <f t="shared" si="67"/>
        <v>-1</v>
      </c>
      <c r="T274">
        <f t="shared" si="56"/>
        <v>7.4932170285404647E-6</v>
      </c>
      <c r="U274">
        <f t="shared" si="57"/>
        <v>4.4440552280084839E-5</v>
      </c>
      <c r="V274">
        <f t="shared" si="58"/>
        <v>5.19337693086253E-5</v>
      </c>
      <c r="X274">
        <v>2.42</v>
      </c>
      <c r="Y274">
        <f>Y273+Z274*(X274-X273)</f>
        <v>3.5357491737683538E-3</v>
      </c>
      <c r="Z274">
        <f>Z273+AA273*(X274-X273)</f>
        <v>-7.9242608276896519E-3</v>
      </c>
      <c r="AA274">
        <f>IF(Z274=0,-$C$33*Y274,-$C$33*Y274 + AB274*$C$38*$C$31*$C$32)</f>
        <v>1.6064250826231647</v>
      </c>
      <c r="AB274">
        <f>IF(Z274&gt;0, -1,1)</f>
        <v>1</v>
      </c>
      <c r="AC274">
        <f t="shared" si="59"/>
        <v>3.1396954832628344E-5</v>
      </c>
      <c r="AD274">
        <f t="shared" si="60"/>
        <v>6.2507611099017985E-4</v>
      </c>
      <c r="AE274">
        <f t="shared" si="61"/>
        <v>6.5647306582280822E-4</v>
      </c>
    </row>
    <row r="275" spans="6:31" x14ac:dyDescent="0.3">
      <c r="F275">
        <v>2.4300000000000002</v>
      </c>
      <c r="G275">
        <f t="shared" si="62"/>
        <v>7.1700630504871493E-2</v>
      </c>
      <c r="H275">
        <f t="shared" si="63"/>
        <v>0.7338382833608299</v>
      </c>
      <c r="I275">
        <f t="shared" si="51"/>
        <v>-7.1700630504871494</v>
      </c>
      <c r="J275">
        <f t="shared" si="64"/>
        <v>-1</v>
      </c>
      <c r="K275">
        <f t="shared" si="52"/>
        <v>0.26925931306298484</v>
      </c>
      <c r="L275">
        <f t="shared" si="53"/>
        <v>0.25704902073980546</v>
      </c>
      <c r="M275">
        <f t="shared" si="54"/>
        <v>0.5263083338027903</v>
      </c>
      <c r="O275">
        <v>2.4300000000000002</v>
      </c>
      <c r="P275">
        <f t="shared" si="65"/>
        <v>-9.9262776451713238E-4</v>
      </c>
      <c r="Q275">
        <f t="shared" si="66"/>
        <v>-4.9860006476108235E-3</v>
      </c>
      <c r="R275">
        <f t="shared" si="55"/>
        <v>1.0792627764517133</v>
      </c>
      <c r="S275">
        <f t="shared" si="67"/>
        <v>1</v>
      </c>
      <c r="T275">
        <f t="shared" si="56"/>
        <v>1.2430101228987776E-5</v>
      </c>
      <c r="U275">
        <f t="shared" si="57"/>
        <v>4.9265493944513983E-5</v>
      </c>
      <c r="V275">
        <f t="shared" si="58"/>
        <v>6.1695595173501762E-5</v>
      </c>
      <c r="X275">
        <v>2.4300000000000002</v>
      </c>
      <c r="Y275">
        <f>Y274+Z275*(X275-X274)</f>
        <v>3.6171490737537792E-3</v>
      </c>
      <c r="Z275">
        <f>Z274+AA274*(X275-X274)</f>
        <v>8.1399899985423671E-3</v>
      </c>
      <c r="AA275">
        <f>IF(Z275=0,-$C$33*Y275,-$C$33*Y275 + AB275*$C$38*$C$31*$C$32)</f>
        <v>-2.321714907375378</v>
      </c>
      <c r="AB275">
        <f>IF(Z275&gt;0, -1,1)</f>
        <v>-1</v>
      </c>
      <c r="AC275">
        <f t="shared" si="59"/>
        <v>3.3129718588184881E-5</v>
      </c>
      <c r="AD275">
        <f t="shared" si="60"/>
        <v>6.5418837108789109E-4</v>
      </c>
      <c r="AE275">
        <f t="shared" si="61"/>
        <v>6.8731808967607594E-4</v>
      </c>
    </row>
    <row r="276" spans="6:31" x14ac:dyDescent="0.3">
      <c r="F276">
        <v>2.44</v>
      </c>
      <c r="G276">
        <f t="shared" si="62"/>
        <v>7.8322007033430951E-2</v>
      </c>
      <c r="H276">
        <f t="shared" si="63"/>
        <v>0.66213765285595994</v>
      </c>
      <c r="I276">
        <f t="shared" si="51"/>
        <v>-7.8322007033430951</v>
      </c>
      <c r="J276">
        <f t="shared" si="64"/>
        <v>-1</v>
      </c>
      <c r="K276">
        <f t="shared" si="52"/>
        <v>0.21921313566479986</v>
      </c>
      <c r="L276">
        <f t="shared" si="53"/>
        <v>0.30671683928724036</v>
      </c>
      <c r="M276">
        <f t="shared" si="54"/>
        <v>0.52592997495204019</v>
      </c>
      <c r="O276">
        <v>2.44</v>
      </c>
      <c r="P276">
        <f t="shared" si="65"/>
        <v>-9.3456149334807277E-4</v>
      </c>
      <c r="Q276">
        <f t="shared" si="66"/>
        <v>5.8066271169060803E-3</v>
      </c>
      <c r="R276">
        <f t="shared" si="55"/>
        <v>-0.88654385066519281</v>
      </c>
      <c r="S276">
        <f t="shared" si="67"/>
        <v>-1</v>
      </c>
      <c r="T276">
        <f t="shared" si="56"/>
        <v>1.6858459237394508E-5</v>
      </c>
      <c r="U276">
        <f t="shared" si="57"/>
        <v>4.3670259242448994E-5</v>
      </c>
      <c r="V276">
        <f t="shared" si="58"/>
        <v>6.0528718479843505E-5</v>
      </c>
      <c r="X276">
        <v>2.44</v>
      </c>
      <c r="Y276">
        <f>Y275+Z276*(X276-X275)</f>
        <v>3.466377483001673E-3</v>
      </c>
      <c r="Z276">
        <f>Z275+AA275*(X276-X275)</f>
        <v>-1.5077159075210917E-2</v>
      </c>
      <c r="AA276">
        <f>IF(Z276=0,-$C$33*Y276,-$C$33*Y276 + AB276*$C$38*$C$31*$C$32)</f>
        <v>1.6133622516998329</v>
      </c>
      <c r="AB276">
        <f>IF(Z276&gt;0, -1,1)</f>
        <v>1</v>
      </c>
      <c r="AC276">
        <f t="shared" si="59"/>
        <v>1.1366036288960746E-4</v>
      </c>
      <c r="AD276">
        <f t="shared" si="60"/>
        <v>6.007886427330507E-4</v>
      </c>
      <c r="AE276">
        <f t="shared" si="61"/>
        <v>7.1444900562265819E-4</v>
      </c>
    </row>
    <row r="277" spans="6:31" x14ac:dyDescent="0.3">
      <c r="F277">
        <v>2.4500000000000002</v>
      </c>
      <c r="G277">
        <f t="shared" si="62"/>
        <v>8.4160163491656365E-2</v>
      </c>
      <c r="H277">
        <f t="shared" si="63"/>
        <v>0.58381564582252721</v>
      </c>
      <c r="I277">
        <f t="shared" si="51"/>
        <v>-8.4160163491656359</v>
      </c>
      <c r="J277">
        <f t="shared" si="64"/>
        <v>-1</v>
      </c>
      <c r="K277">
        <f t="shared" si="52"/>
        <v>0.17042035415358728</v>
      </c>
      <c r="L277">
        <f t="shared" si="53"/>
        <v>0.35414665594711642</v>
      </c>
      <c r="M277">
        <f t="shared" si="54"/>
        <v>0.52456701010070372</v>
      </c>
      <c r="O277">
        <v>2.4500000000000002</v>
      </c>
      <c r="P277">
        <f t="shared" si="65"/>
        <v>-9.6514960724553402E-4</v>
      </c>
      <c r="Q277">
        <f t="shared" si="66"/>
        <v>-3.058811389746053E-3</v>
      </c>
      <c r="R277">
        <f t="shared" si="55"/>
        <v>1.0765149607245534</v>
      </c>
      <c r="S277">
        <f t="shared" si="67"/>
        <v>1</v>
      </c>
      <c r="T277">
        <f t="shared" si="56"/>
        <v>4.6781635590200899E-6</v>
      </c>
      <c r="U277">
        <f t="shared" si="57"/>
        <v>4.6575688218310432E-5</v>
      </c>
      <c r="V277">
        <f t="shared" si="58"/>
        <v>5.1253851777330525E-5</v>
      </c>
      <c r="X277">
        <v>2.4500000000000002</v>
      </c>
      <c r="Y277">
        <f>Y276+Z277*(X277-X276)</f>
        <v>3.4769421174195513E-3</v>
      </c>
      <c r="Z277">
        <f>Z276+AA276*(X277-X276)</f>
        <v>1.056463441787784E-3</v>
      </c>
      <c r="AA277">
        <f>IF(Z277=0,-$C$33*Y277,-$C$33*Y277 + AB277*$C$38*$C$31*$C$32)</f>
        <v>-2.3076942117419552</v>
      </c>
      <c r="AB277">
        <f>IF(Z277&gt;0, -1,1)</f>
        <v>-1</v>
      </c>
      <c r="AC277">
        <f t="shared" si="59"/>
        <v>5.5805750191704519E-7</v>
      </c>
      <c r="AD277">
        <f t="shared" si="60"/>
        <v>6.0445632439429763E-4</v>
      </c>
      <c r="AE277">
        <f t="shared" si="61"/>
        <v>6.050143818962147E-4</v>
      </c>
    </row>
    <row r="278" spans="6:31" x14ac:dyDescent="0.3">
      <c r="F278">
        <v>2.46</v>
      </c>
      <c r="G278">
        <f t="shared" si="62"/>
        <v>8.9156718314964981E-2</v>
      </c>
      <c r="H278">
        <f t="shared" si="63"/>
        <v>0.49965548233087265</v>
      </c>
      <c r="I278">
        <f t="shared" si="51"/>
        <v>-8.915671831496498</v>
      </c>
      <c r="J278">
        <f t="shared" si="64"/>
        <v>-1</v>
      </c>
      <c r="K278">
        <f t="shared" si="52"/>
        <v>0.12482780051164849</v>
      </c>
      <c r="L278">
        <f t="shared" si="53"/>
        <v>0.39744602103470061</v>
      </c>
      <c r="M278">
        <f t="shared" si="54"/>
        <v>0.52227382154634916</v>
      </c>
      <c r="O278">
        <v>2.46</v>
      </c>
      <c r="P278">
        <f t="shared" si="65"/>
        <v>-8.880862250705431E-4</v>
      </c>
      <c r="Q278">
        <f t="shared" si="66"/>
        <v>7.7063382174992513E-3</v>
      </c>
      <c r="R278">
        <f t="shared" si="55"/>
        <v>-0.89119137749294575</v>
      </c>
      <c r="S278">
        <f t="shared" si="67"/>
        <v>-1</v>
      </c>
      <c r="T278">
        <f t="shared" si="56"/>
        <v>2.9693824361244769E-5</v>
      </c>
      <c r="U278">
        <f t="shared" si="57"/>
        <v>3.9434857158002368E-5</v>
      </c>
      <c r="V278">
        <f t="shared" si="58"/>
        <v>6.912868151924713E-5</v>
      </c>
      <c r="X278">
        <v>2.46</v>
      </c>
      <c r="Y278">
        <f>Y277+Z278*(X278-X277)</f>
        <v>3.2567373306632433E-3</v>
      </c>
      <c r="Z278">
        <f>Z277+AA277*(X278-X277)</f>
        <v>-2.2020478675631276E-2</v>
      </c>
      <c r="AA278">
        <f>IF(Z278=0,-$C$33*Y278,-$C$33*Y278 + AB278*$C$38*$C$31*$C$32)</f>
        <v>1.6343262669336758</v>
      </c>
      <c r="AB278">
        <f>IF(Z278&gt;0, -1,1)</f>
        <v>1</v>
      </c>
      <c r="AC278">
        <f t="shared" si="59"/>
        <v>2.4245074055196587E-4</v>
      </c>
      <c r="AD278">
        <f t="shared" si="60"/>
        <v>5.3031690204677741E-4</v>
      </c>
      <c r="AE278">
        <f t="shared" si="61"/>
        <v>7.7276764259874326E-4</v>
      </c>
    </row>
    <row r="279" spans="6:31" x14ac:dyDescent="0.3">
      <c r="F279">
        <v>2.4700000000000002</v>
      </c>
      <c r="G279">
        <f t="shared" si="62"/>
        <v>9.3261705955124133E-2</v>
      </c>
      <c r="H279">
        <f t="shared" si="63"/>
        <v>0.41049876401590563</v>
      </c>
      <c r="I279">
        <f t="shared" si="51"/>
        <v>-9.3261705955124139</v>
      </c>
      <c r="J279">
        <f t="shared" si="64"/>
        <v>-1</v>
      </c>
      <c r="K279">
        <f t="shared" si="52"/>
        <v>8.4254617629293094E-2</v>
      </c>
      <c r="L279">
        <f t="shared" si="53"/>
        <v>0.43488728988300185</v>
      </c>
      <c r="M279">
        <f t="shared" si="54"/>
        <v>0.51914190751229494</v>
      </c>
      <c r="O279">
        <v>2.4700000000000002</v>
      </c>
      <c r="P279">
        <f t="shared" si="65"/>
        <v>-9.0014198064484747E-4</v>
      </c>
      <c r="Q279">
        <f t="shared" si="66"/>
        <v>-1.2055755574304113E-3</v>
      </c>
      <c r="R279">
        <f t="shared" si="55"/>
        <v>1.0700141980644848</v>
      </c>
      <c r="S279">
        <f t="shared" si="67"/>
        <v>1</v>
      </c>
      <c r="T279">
        <f t="shared" si="56"/>
        <v>7.2670621233682344E-7</v>
      </c>
      <c r="U279">
        <f t="shared" si="57"/>
        <v>4.0512779265961446E-5</v>
      </c>
      <c r="V279">
        <f t="shared" si="58"/>
        <v>4.1239485478298271E-5</v>
      </c>
      <c r="X279">
        <v>2.4700000000000002</v>
      </c>
      <c r="Y279">
        <f>Y278+Z279*(X279-X278)</f>
        <v>3.1999651706003007E-3</v>
      </c>
      <c r="Z279">
        <f>Z278+AA278*(X279-X278)</f>
        <v>-5.6772160062941411E-3</v>
      </c>
      <c r="AA279">
        <f>IF(Z279=0,-$C$33*Y279,-$C$33*Y279 + AB279*$C$38*$C$31*$C$32)</f>
        <v>1.6400034829399701</v>
      </c>
      <c r="AB279">
        <f>IF(Z279&gt;0, -1,1)</f>
        <v>1</v>
      </c>
      <c r="AC279">
        <f t="shared" si="59"/>
        <v>1.6115390791061197E-5</v>
      </c>
      <c r="AD279">
        <f t="shared" si="60"/>
        <v>5.1198885465275059E-4</v>
      </c>
      <c r="AE279">
        <f t="shared" si="61"/>
        <v>5.2810424544381181E-4</v>
      </c>
    </row>
    <row r="280" spans="6:31" x14ac:dyDescent="0.3">
      <c r="F280">
        <v>2.48</v>
      </c>
      <c r="G280">
        <f t="shared" si="62"/>
        <v>9.6434076535731897E-2</v>
      </c>
      <c r="H280">
        <f t="shared" si="63"/>
        <v>0.31723705806078351</v>
      </c>
      <c r="I280">
        <f t="shared" si="51"/>
        <v>-9.6434076535731901</v>
      </c>
      <c r="J280">
        <f t="shared" si="64"/>
        <v>-1</v>
      </c>
      <c r="K280">
        <f t="shared" si="52"/>
        <v>5.0319675503530462E-2</v>
      </c>
      <c r="L280">
        <f t="shared" si="53"/>
        <v>0.46497655586496989</v>
      </c>
      <c r="M280">
        <f t="shared" si="54"/>
        <v>0.51529623136850033</v>
      </c>
      <c r="O280">
        <v>2.48</v>
      </c>
      <c r="P280">
        <f t="shared" si="65"/>
        <v>-8.0519631641270744E-4</v>
      </c>
      <c r="Q280">
        <f t="shared" si="66"/>
        <v>9.4945664232142096E-3</v>
      </c>
      <c r="R280">
        <f t="shared" si="55"/>
        <v>-0.89948036835872935</v>
      </c>
      <c r="S280">
        <f t="shared" si="67"/>
        <v>-1</v>
      </c>
      <c r="T280">
        <f t="shared" si="56"/>
        <v>4.5073395782413333E-5</v>
      </c>
      <c r="U280">
        <f t="shared" si="57"/>
        <v>3.2417055398229642E-5</v>
      </c>
      <c r="V280">
        <f t="shared" si="58"/>
        <v>7.7490451180642968E-5</v>
      </c>
      <c r="X280">
        <v>2.48</v>
      </c>
      <c r="Y280">
        <f>Y279+Z280*(X280-X279)</f>
        <v>3.3071933588313504E-3</v>
      </c>
      <c r="Z280">
        <f>Z279+AA279*(X280-X279)</f>
        <v>1.0722818823105211E-2</v>
      </c>
      <c r="AA280">
        <f>IF(Z280=0,-$C$33*Y280,-$C$33*Y280 + AB280*$C$38*$C$31*$C$32)</f>
        <v>-2.2907193358831353</v>
      </c>
      <c r="AB280">
        <f>IF(Z280&gt;0, -1,1)</f>
        <v>-1</v>
      </c>
      <c r="AC280">
        <f t="shared" si="59"/>
        <v>5.748942175656971E-5</v>
      </c>
      <c r="AD280">
        <f t="shared" si="60"/>
        <v>5.4687639563490945E-4</v>
      </c>
      <c r="AE280">
        <f t="shared" si="61"/>
        <v>6.043658173914792E-4</v>
      </c>
    </row>
    <row r="281" spans="6:31" x14ac:dyDescent="0.3">
      <c r="F281">
        <v>2.4900000000000002</v>
      </c>
      <c r="G281">
        <f t="shared" si="62"/>
        <v>9.8642106350982445E-2</v>
      </c>
      <c r="H281">
        <f t="shared" si="63"/>
        <v>0.22080298152504937</v>
      </c>
      <c r="I281">
        <f t="shared" si="51"/>
        <v>-9.8642106350982441</v>
      </c>
      <c r="J281">
        <f t="shared" si="64"/>
        <v>-1</v>
      </c>
      <c r="K281">
        <f t="shared" si="52"/>
        <v>2.4376978325175647E-2</v>
      </c>
      <c r="L281">
        <f t="shared" si="53"/>
        <v>0.48651325726792655</v>
      </c>
      <c r="M281">
        <f t="shared" si="54"/>
        <v>0.5108902355931022</v>
      </c>
      <c r="O281">
        <v>2.4900000000000002</v>
      </c>
      <c r="P281">
        <f t="shared" si="65"/>
        <v>-8.0019868901644027E-4</v>
      </c>
      <c r="Q281">
        <f t="shared" si="66"/>
        <v>4.9976273962670792E-4</v>
      </c>
      <c r="R281">
        <f t="shared" si="55"/>
        <v>-0.89998013109835606</v>
      </c>
      <c r="S281">
        <f t="shared" si="67"/>
        <v>-1</v>
      </c>
      <c r="T281">
        <f t="shared" si="56"/>
        <v>1.2488139795959632E-7</v>
      </c>
      <c r="U281">
        <f t="shared" si="57"/>
        <v>3.2015897095181483E-5</v>
      </c>
      <c r="V281">
        <f t="shared" si="58"/>
        <v>3.214077849314108E-5</v>
      </c>
      <c r="X281">
        <v>2.4900000000000002</v>
      </c>
      <c r="Y281">
        <f>Y280+Z281*(X281-X280)</f>
        <v>3.1853496134740811E-3</v>
      </c>
      <c r="Z281">
        <f>Z280+AA280*(X281-X280)</f>
        <v>-1.2184374535726669E-2</v>
      </c>
      <c r="AA281">
        <f>IF(Z281=0,-$C$33*Y281,-$C$33*Y281 + AB281*$C$38*$C$31*$C$32)</f>
        <v>1.641465038652592</v>
      </c>
      <c r="AB281">
        <f>IF(Z281&gt;0, -1,1)</f>
        <v>1</v>
      </c>
      <c r="AC281">
        <f t="shared" si="59"/>
        <v>7.4229491413432242E-5</v>
      </c>
      <c r="AD281">
        <f t="shared" si="60"/>
        <v>5.0732260800297386E-4</v>
      </c>
      <c r="AE281">
        <f t="shared" si="61"/>
        <v>5.8155209941640614E-4</v>
      </c>
    </row>
    <row r="282" spans="6:31" x14ac:dyDescent="0.3">
      <c r="F282">
        <v>2.5</v>
      </c>
      <c r="G282">
        <f t="shared" si="62"/>
        <v>9.9863715102723113E-2</v>
      </c>
      <c r="H282">
        <f t="shared" si="63"/>
        <v>0.12216087517406904</v>
      </c>
      <c r="I282">
        <f t="shared" si="51"/>
        <v>-9.9863715102723116</v>
      </c>
      <c r="J282">
        <f t="shared" si="64"/>
        <v>-1</v>
      </c>
      <c r="K282">
        <f t="shared" si="52"/>
        <v>7.4616397116472385E-3</v>
      </c>
      <c r="L282">
        <f t="shared" si="53"/>
        <v>0.49863807970589247</v>
      </c>
      <c r="M282">
        <f t="shared" si="54"/>
        <v>0.50609971941753973</v>
      </c>
      <c r="O282">
        <v>2.5</v>
      </c>
      <c r="P282">
        <f t="shared" si="65"/>
        <v>-8.851990747300051E-4</v>
      </c>
      <c r="Q282">
        <f t="shared" si="66"/>
        <v>-8.5000385713566613E-3</v>
      </c>
      <c r="R282">
        <f t="shared" si="55"/>
        <v>1.0685199074730005</v>
      </c>
      <c r="S282">
        <f t="shared" si="67"/>
        <v>1</v>
      </c>
      <c r="T282">
        <f t="shared" si="56"/>
        <v>3.6125327857275498E-5</v>
      </c>
      <c r="U282">
        <f t="shared" si="57"/>
        <v>3.9178870095142857E-5</v>
      </c>
      <c r="V282">
        <f t="shared" si="58"/>
        <v>7.5304197952418355E-5</v>
      </c>
      <c r="X282">
        <v>2.5</v>
      </c>
      <c r="Y282">
        <f>Y281+Z282*(X282-X281)</f>
        <v>3.2276523719820694E-3</v>
      </c>
      <c r="Z282">
        <f>Z281+AA281*(X282-X281)</f>
        <v>4.2302758507989022E-3</v>
      </c>
      <c r="AA282">
        <f>IF(Z282=0,-$C$33*Y282,-$C$33*Y282 + AB282*$C$38*$C$31*$C$32)</f>
        <v>-2.2827652371982072</v>
      </c>
      <c r="AB282">
        <f>IF(Z282&gt;0, -1,1)</f>
        <v>-1</v>
      </c>
      <c r="AC282">
        <f t="shared" si="59"/>
        <v>8.9476168869261875E-6</v>
      </c>
      <c r="AD282">
        <f t="shared" si="60"/>
        <v>5.208869917180739E-4</v>
      </c>
      <c r="AE282">
        <f t="shared" si="61"/>
        <v>5.2983460860500013E-4</v>
      </c>
    </row>
    <row r="283" spans="6:31" x14ac:dyDescent="0.3">
      <c r="F283">
        <v>2.5100000000000002</v>
      </c>
      <c r="G283">
        <f t="shared" si="62"/>
        <v>0.10008668670343655</v>
      </c>
      <c r="H283">
        <f t="shared" si="63"/>
        <v>2.2297160071343622E-2</v>
      </c>
      <c r="I283">
        <f t="shared" si="51"/>
        <v>-10.008668670343654</v>
      </c>
      <c r="J283">
        <f t="shared" si="64"/>
        <v>-1</v>
      </c>
      <c r="K283">
        <f t="shared" si="52"/>
        <v>2.4858167362356014E-4</v>
      </c>
      <c r="L283">
        <f t="shared" si="53"/>
        <v>0.50086724276359318</v>
      </c>
      <c r="M283">
        <f t="shared" si="54"/>
        <v>0.50111582443721669</v>
      </c>
      <c r="O283">
        <v>2.5100000000000002</v>
      </c>
      <c r="P283">
        <f t="shared" si="65"/>
        <v>-8.6334746969626863E-4</v>
      </c>
      <c r="Q283">
        <f t="shared" si="66"/>
        <v>2.1851605033735913E-3</v>
      </c>
      <c r="R283">
        <f t="shared" si="55"/>
        <v>-0.89366525303037325</v>
      </c>
      <c r="S283">
        <f t="shared" si="67"/>
        <v>-1</v>
      </c>
      <c r="T283">
        <f t="shared" si="56"/>
        <v>2.3874632127519636E-6</v>
      </c>
      <c r="U283">
        <f t="shared" si="57"/>
        <v>3.7268442671547472E-5</v>
      </c>
      <c r="V283">
        <f t="shared" si="58"/>
        <v>3.9655905884299437E-5</v>
      </c>
      <c r="X283">
        <v>2.5100000000000002</v>
      </c>
      <c r="Y283">
        <f>Y282+Z283*(X283-X282)</f>
        <v>3.0416786067702282E-3</v>
      </c>
      <c r="Z283">
        <f>Z282+AA282*(X283-X282)</f>
        <v>-1.8597376521183696E-2</v>
      </c>
      <c r="AA283">
        <f>IF(Z283=0,-$C$33*Y283,-$C$33*Y283 + AB283*$C$38*$C$31*$C$32)</f>
        <v>1.6558321393229773</v>
      </c>
      <c r="AB283">
        <f>IF(Z283&gt;0, -1,1)</f>
        <v>1</v>
      </c>
      <c r="AC283">
        <f t="shared" si="59"/>
        <v>1.7293120673533729E-4</v>
      </c>
      <c r="AD283">
        <f t="shared" si="60"/>
        <v>4.6259043734418385E-4</v>
      </c>
      <c r="AE283">
        <f t="shared" si="61"/>
        <v>6.3552164407952116E-4</v>
      </c>
    </row>
    <row r="284" spans="6:31" x14ac:dyDescent="0.3">
      <c r="F284">
        <v>2.52</v>
      </c>
      <c r="G284">
        <f t="shared" si="62"/>
        <v>9.9308791437115657E-2</v>
      </c>
      <c r="H284">
        <f t="shared" si="63"/>
        <v>-7.7789526632090794E-2</v>
      </c>
      <c r="I284">
        <f t="shared" si="51"/>
        <v>-9.9308791437115662</v>
      </c>
      <c r="J284">
        <f t="shared" si="64"/>
        <v>1</v>
      </c>
      <c r="K284">
        <f t="shared" si="52"/>
        <v>3.0256052268223814E-3</v>
      </c>
      <c r="L284">
        <f t="shared" si="53"/>
        <v>0.49311180283502681</v>
      </c>
      <c r="M284">
        <f t="shared" si="54"/>
        <v>0.49613740806184919</v>
      </c>
      <c r="O284">
        <v>2.52</v>
      </c>
      <c r="P284">
        <f t="shared" si="65"/>
        <v>-9.3086238996556675E-4</v>
      </c>
      <c r="Q284">
        <f t="shared" si="66"/>
        <v>-6.7514920269299509E-3</v>
      </c>
      <c r="R284">
        <f t="shared" si="55"/>
        <v>1.0730862389965568</v>
      </c>
      <c r="S284">
        <f t="shared" si="67"/>
        <v>1</v>
      </c>
      <c r="T284">
        <f t="shared" si="56"/>
        <v>2.279132229484935E-5</v>
      </c>
      <c r="U284">
        <f t="shared" si="57"/>
        <v>4.3325239452620346E-5</v>
      </c>
      <c r="V284">
        <f t="shared" si="58"/>
        <v>6.6116561747469696E-5</v>
      </c>
      <c r="X284">
        <v>2.52</v>
      </c>
      <c r="Y284">
        <f>Y283+Z284*(X284-X283)</f>
        <v>3.0212880554906858E-3</v>
      </c>
      <c r="Z284">
        <f>Z283+AA283*(X284-X283)</f>
        <v>-2.0390551279542736E-3</v>
      </c>
      <c r="AA284">
        <f>IF(Z284=0,-$C$33*Y284,-$C$33*Y284 + AB284*$C$38*$C$31*$C$32)</f>
        <v>1.6578711944509317</v>
      </c>
      <c r="AB284">
        <f>IF(Z284&gt;0, -1,1)</f>
        <v>1</v>
      </c>
      <c r="AC284">
        <f t="shared" si="59"/>
        <v>2.0788729074183095E-6</v>
      </c>
      <c r="AD284">
        <f t="shared" si="60"/>
        <v>4.5640907571253451E-4</v>
      </c>
      <c r="AE284">
        <f t="shared" si="61"/>
        <v>4.5848794861995282E-4</v>
      </c>
    </row>
    <row r="285" spans="6:31" x14ac:dyDescent="0.3">
      <c r="F285">
        <v>2.5300000000000002</v>
      </c>
      <c r="G285">
        <f t="shared" si="62"/>
        <v>9.7537808256423525E-2</v>
      </c>
      <c r="H285">
        <f t="shared" si="63"/>
        <v>-0.17709831806920875</v>
      </c>
      <c r="I285">
        <f t="shared" si="51"/>
        <v>-9.7537808256423517</v>
      </c>
      <c r="J285">
        <f t="shared" si="64"/>
        <v>1</v>
      </c>
      <c r="K285">
        <f t="shared" si="52"/>
        <v>1.5681907131471315E-2</v>
      </c>
      <c r="L285">
        <f t="shared" si="53"/>
        <v>0.47568120197334207</v>
      </c>
      <c r="M285">
        <f t="shared" si="54"/>
        <v>0.4913631091048134</v>
      </c>
      <c r="O285">
        <v>2.5300000000000002</v>
      </c>
      <c r="P285">
        <f t="shared" si="65"/>
        <v>-8.9106868633520716E-4</v>
      </c>
      <c r="Q285">
        <f t="shared" si="66"/>
        <v>3.9793703630358647E-3</v>
      </c>
      <c r="R285">
        <f t="shared" si="55"/>
        <v>-0.89089313136647941</v>
      </c>
      <c r="S285">
        <f t="shared" si="67"/>
        <v>-1</v>
      </c>
      <c r="T285">
        <f t="shared" si="56"/>
        <v>7.9176942431040944E-6</v>
      </c>
      <c r="U285">
        <f t="shared" si="57"/>
        <v>3.9700170188357591E-5</v>
      </c>
      <c r="V285">
        <f t="shared" si="58"/>
        <v>4.7617864431461689E-5</v>
      </c>
      <c r="X285">
        <v>2.5300000000000002</v>
      </c>
      <c r="Y285">
        <f>Y284+Z285*(X285-X284)</f>
        <v>3.1666846236562433E-3</v>
      </c>
      <c r="Z285">
        <f>Z284+AA284*(X285-X284)</f>
        <v>1.4539656816555425E-2</v>
      </c>
      <c r="AA285">
        <f>IF(Z285=0,-$C$33*Y285,-$C$33*Y285 + AB285*$C$38*$C$31*$C$32)</f>
        <v>-2.2766684623656244</v>
      </c>
      <c r="AB285">
        <f>IF(Z285&gt;0, -1,1)</f>
        <v>-1</v>
      </c>
      <c r="AC285">
        <f t="shared" si="59"/>
        <v>1.0570081017160333E-4</v>
      </c>
      <c r="AD285">
        <f t="shared" si="60"/>
        <v>5.0139457528504416E-4</v>
      </c>
      <c r="AE285">
        <f t="shared" si="61"/>
        <v>6.0709538545664749E-4</v>
      </c>
    </row>
    <row r="286" spans="6:31" x14ac:dyDescent="0.3">
      <c r="F286">
        <v>2.54</v>
      </c>
      <c r="G286">
        <f t="shared" si="62"/>
        <v>9.4791446993167286E-2</v>
      </c>
      <c r="H286">
        <f t="shared" si="63"/>
        <v>-0.27463612632563017</v>
      </c>
      <c r="I286">
        <f t="shared" si="51"/>
        <v>-9.4791446993167288</v>
      </c>
      <c r="J286">
        <f t="shared" si="64"/>
        <v>1</v>
      </c>
      <c r="K286">
        <f t="shared" si="52"/>
        <v>3.7712500941573746E-2</v>
      </c>
      <c r="L286">
        <f t="shared" si="53"/>
        <v>0.44927092115292211</v>
      </c>
      <c r="M286">
        <f t="shared" si="54"/>
        <v>0.48698342209449585</v>
      </c>
      <c r="O286">
        <v>2.54</v>
      </c>
      <c r="P286">
        <f t="shared" si="65"/>
        <v>-9.4036429584149351E-4</v>
      </c>
      <c r="Q286">
        <f t="shared" si="66"/>
        <v>-4.9295609506287402E-3</v>
      </c>
      <c r="R286">
        <f t="shared" si="55"/>
        <v>1.0740364295841494</v>
      </c>
      <c r="S286">
        <f t="shared" si="67"/>
        <v>1</v>
      </c>
      <c r="T286">
        <f t="shared" si="56"/>
        <v>1.2150285582981864E-5</v>
      </c>
      <c r="U286">
        <f t="shared" si="57"/>
        <v>4.4214250444673396E-5</v>
      </c>
      <c r="V286">
        <f t="shared" si="58"/>
        <v>5.6364536027655264E-5</v>
      </c>
      <c r="X286">
        <v>2.54</v>
      </c>
      <c r="Y286">
        <f>Y285+Z286*(X286-X285)</f>
        <v>3.0844143455852416E-3</v>
      </c>
      <c r="Z286">
        <f>Z285+AA285*(X286-X285)</f>
        <v>-8.2270278071003324E-3</v>
      </c>
      <c r="AA286">
        <f>IF(Z286=0,-$C$33*Y286,-$C$33*Y286 + AB286*$C$38*$C$31*$C$32)</f>
        <v>1.6515585654414759</v>
      </c>
      <c r="AB286">
        <f>IF(Z286&gt;0, -1,1)</f>
        <v>1</v>
      </c>
      <c r="AC286">
        <f t="shared" si="59"/>
        <v>3.3841993269401051E-5</v>
      </c>
      <c r="AD286">
        <f t="shared" si="60"/>
        <v>4.7568059276260173E-4</v>
      </c>
      <c r="AE286">
        <f t="shared" si="61"/>
        <v>5.0952258603200276E-4</v>
      </c>
    </row>
    <row r="287" spans="6:31" x14ac:dyDescent="0.3">
      <c r="F287">
        <v>2.5500000000000003</v>
      </c>
      <c r="G287">
        <f t="shared" si="62"/>
        <v>9.1097171259979209E-2</v>
      </c>
      <c r="H287">
        <f t="shared" si="63"/>
        <v>-0.36942757331879966</v>
      </c>
      <c r="I287">
        <f t="shared" si="51"/>
        <v>-9.1097171259979213</v>
      </c>
      <c r="J287">
        <f t="shared" si="64"/>
        <v>1</v>
      </c>
      <c r="K287">
        <f t="shared" si="52"/>
        <v>6.8238365964108552E-2</v>
      </c>
      <c r="L287">
        <f t="shared" si="53"/>
        <v>0.41493473057849911</v>
      </c>
      <c r="M287">
        <f t="shared" si="54"/>
        <v>0.48317309654260765</v>
      </c>
      <c r="O287">
        <v>2.5500000000000003</v>
      </c>
      <c r="P287">
        <f t="shared" si="65"/>
        <v>-8.8225626238936218E-4</v>
      </c>
      <c r="Q287">
        <f t="shared" si="66"/>
        <v>5.8108033452130021E-3</v>
      </c>
      <c r="R287">
        <f t="shared" si="55"/>
        <v>-0.89177437376106383</v>
      </c>
      <c r="S287">
        <f t="shared" si="67"/>
        <v>-1</v>
      </c>
      <c r="T287">
        <f t="shared" si="56"/>
        <v>1.6882717758369309E-5</v>
      </c>
      <c r="U287">
        <f t="shared" si="57"/>
        <v>3.8918805626262359E-5</v>
      </c>
      <c r="V287">
        <f t="shared" si="58"/>
        <v>5.5801523384631672E-5</v>
      </c>
      <c r="X287">
        <v>2.5500000000000003</v>
      </c>
      <c r="Y287">
        <f>Y286+Z287*(X287-X286)</f>
        <v>3.1672999240583916E-3</v>
      </c>
      <c r="Z287">
        <f>Z286+AA286*(X287-X286)</f>
        <v>8.2885578473148071E-3</v>
      </c>
      <c r="AA287">
        <f>IF(Z287=0,-$C$33*Y287,-$C$33*Y287 + AB287*$C$38*$C$31*$C$32)</f>
        <v>-2.2767299924058393</v>
      </c>
      <c r="AB287">
        <f>IF(Z287&gt;0, -1,1)</f>
        <v>-1</v>
      </c>
      <c r="AC287">
        <f t="shared" si="59"/>
        <v>3.4350095594141931E-5</v>
      </c>
      <c r="AD287">
        <f t="shared" si="60"/>
        <v>5.0158944044701467E-4</v>
      </c>
      <c r="AE287">
        <f t="shared" si="61"/>
        <v>5.3593953604115659E-4</v>
      </c>
    </row>
    <row r="288" spans="6:31" x14ac:dyDescent="0.3">
      <c r="F288">
        <v>2.56</v>
      </c>
      <c r="G288">
        <f t="shared" si="62"/>
        <v>8.6491923814191546E-2</v>
      </c>
      <c r="H288">
        <f t="shared" si="63"/>
        <v>-0.4605247445787769</v>
      </c>
      <c r="I288">
        <f t="shared" si="51"/>
        <v>-8.6491923814191551</v>
      </c>
      <c r="J288">
        <f t="shared" si="64"/>
        <v>1</v>
      </c>
      <c r="K288">
        <f t="shared" si="52"/>
        <v>0.10604152018467385</v>
      </c>
      <c r="L288">
        <f t="shared" si="53"/>
        <v>0.37404264425399569</v>
      </c>
      <c r="M288">
        <f t="shared" si="54"/>
        <v>0.48008416443866953</v>
      </c>
      <c r="O288">
        <v>2.56</v>
      </c>
      <c r="P288">
        <f t="shared" si="65"/>
        <v>-9.1332566631333598E-4</v>
      </c>
      <c r="Q288">
        <f t="shared" si="66"/>
        <v>-3.1069403923974469E-3</v>
      </c>
      <c r="R288">
        <f t="shared" si="55"/>
        <v>1.0713325666313338</v>
      </c>
      <c r="S288">
        <f t="shared" si="67"/>
        <v>1</v>
      </c>
      <c r="T288">
        <f t="shared" si="56"/>
        <v>4.8265393009554008E-6</v>
      </c>
      <c r="U288">
        <f t="shared" si="57"/>
        <v>4.1708188637334954E-5</v>
      </c>
      <c r="V288">
        <f t="shared" si="58"/>
        <v>4.6534727938290353E-5</v>
      </c>
      <c r="X288">
        <v>2.56</v>
      </c>
      <c r="Y288">
        <f>Y287+Z288*(X288-X287)</f>
        <v>3.0225125032909638E-3</v>
      </c>
      <c r="Z288">
        <f>Z287+AA287*(X288-X287)</f>
        <v>-1.4478742076743101E-2</v>
      </c>
      <c r="AA288">
        <f>IF(Z288=0,-$C$33*Y288,-$C$33*Y288 + AB288*$C$38*$C$31*$C$32)</f>
        <v>1.6577487496709038</v>
      </c>
      <c r="AB288">
        <f>IF(Z288&gt;0, -1,1)</f>
        <v>1</v>
      </c>
      <c r="AC288">
        <f t="shared" si="59"/>
        <v>1.0481698606242555E-4</v>
      </c>
      <c r="AD288">
        <f t="shared" si="60"/>
        <v>4.5677909162751036E-4</v>
      </c>
      <c r="AE288">
        <f t="shared" si="61"/>
        <v>5.615960776899359E-4</v>
      </c>
    </row>
    <row r="289" spans="6:31" x14ac:dyDescent="0.3">
      <c r="F289">
        <v>2.57</v>
      </c>
      <c r="G289">
        <f t="shared" si="62"/>
        <v>8.1021757130261995E-2</v>
      </c>
      <c r="H289">
        <f t="shared" si="63"/>
        <v>-0.54701666839296659</v>
      </c>
      <c r="I289">
        <f t="shared" ref="I289:I352" si="68">-$C$33*G289 + J289*$C$36*$C$31*$C$32</f>
        <v>-8.1021757130261989</v>
      </c>
      <c r="J289">
        <f t="shared" si="64"/>
        <v>1</v>
      </c>
      <c r="K289">
        <f t="shared" ref="K289:K352" si="69">$C$31*H289^2*(1/2)</f>
        <v>0.14961361774987039</v>
      </c>
      <c r="L289">
        <f t="shared" ref="L289:L352" si="70">G289^2*$C$33*(1/2)</f>
        <v>0.32822625642375802</v>
      </c>
      <c r="M289">
        <f t="shared" ref="M289:M352" si="71">K289+L289</f>
        <v>0.47783987417362839</v>
      </c>
      <c r="O289">
        <v>2.57</v>
      </c>
      <c r="P289">
        <f t="shared" si="65"/>
        <v>-8.3726181357418096E-4</v>
      </c>
      <c r="Q289">
        <f t="shared" si="66"/>
        <v>7.606385273915663E-3</v>
      </c>
      <c r="R289">
        <f t="shared" ref="R289:R352" si="72">IF(Q289=0,-$C$33*P289,-$C$33*P289+S289*$C$37*$C$31*$C$32)</f>
        <v>-0.89627381864258204</v>
      </c>
      <c r="S289">
        <f t="shared" si="67"/>
        <v>-1</v>
      </c>
      <c r="T289">
        <f t="shared" ref="T289:T352" si="73">Q289^2*$C$31*(1/2)</f>
        <v>2.8928548467620528E-5</v>
      </c>
      <c r="U289">
        <f t="shared" ref="U289:U352" si="74">P289^2*$C$33*(1/2)</f>
        <v>3.505036722347633E-5</v>
      </c>
      <c r="V289">
        <f t="shared" ref="V289:V352" si="75">T289+U289</f>
        <v>6.3978915691096858E-5</v>
      </c>
      <c r="X289">
        <v>2.57</v>
      </c>
      <c r="Y289">
        <f>Y288+Z289*(X289-X288)</f>
        <v>3.0434999574906192E-3</v>
      </c>
      <c r="Z289">
        <f>Z288+AA288*(X289-X288)</f>
        <v>2.0987454199655822E-3</v>
      </c>
      <c r="AA289">
        <f>IF(Z289=0,-$C$33*Y289,-$C$33*Y289 + AB289*$C$38*$C$31*$C$32)</f>
        <v>-2.264349995749062</v>
      </c>
      <c r="AB289">
        <f>IF(Z289&gt;0, -1,1)</f>
        <v>-1</v>
      </c>
      <c r="AC289">
        <f t="shared" ref="AC289:AC352" si="76">Z289^2*$C$31*(1/2)</f>
        <v>2.2023661689132539E-6</v>
      </c>
      <c r="AD289">
        <f t="shared" ref="AD289:AD352" si="77">Y289^2*$C$33*(1/2)</f>
        <v>4.6314459956227008E-4</v>
      </c>
      <c r="AE289">
        <f t="shared" ref="AE289:AE352" si="78">AC289+AD289</f>
        <v>4.6534696573118334E-4</v>
      </c>
    </row>
    <row r="290" spans="6:31" x14ac:dyDescent="0.3">
      <c r="F290">
        <v>2.58</v>
      </c>
      <c r="G290">
        <f t="shared" ref="G290:G353" si="79">G289+H290*(F290-F289)</f>
        <v>7.4741372875029549E-2</v>
      </c>
      <c r="H290">
        <f t="shared" ref="H290:H353" si="80">H289+I289*(F290-F289)</f>
        <v>-0.62803842552323041</v>
      </c>
      <c r="I290">
        <f t="shared" si="68"/>
        <v>-7.4741372875029546</v>
      </c>
      <c r="J290">
        <f t="shared" ref="J290:J353" si="81">IF(H290&gt;0, -1,1)</f>
        <v>1</v>
      </c>
      <c r="K290">
        <f t="shared" si="69"/>
        <v>0.19721613196684912</v>
      </c>
      <c r="L290">
        <f t="shared" si="70"/>
        <v>0.27931364096221012</v>
      </c>
      <c r="M290">
        <f t="shared" si="71"/>
        <v>0.47652977292905924</v>
      </c>
      <c r="O290">
        <v>2.58</v>
      </c>
      <c r="P290">
        <f t="shared" ref="P290:P353" si="82">P289+Q290*(O290-O289)</f>
        <v>-8.508253426992849E-4</v>
      </c>
      <c r="Q290">
        <f t="shared" ref="Q290:Q353" si="83">Q289+R289*(O290-O289)</f>
        <v>-1.3563529125103641E-3</v>
      </c>
      <c r="R290">
        <f t="shared" si="72"/>
        <v>1.0650825342699286</v>
      </c>
      <c r="S290">
        <f t="shared" ref="S290:S353" si="84">IF(Q290&gt;0, -1,1)</f>
        <v>1</v>
      </c>
      <c r="T290">
        <f t="shared" si="73"/>
        <v>9.1984661163767368E-7</v>
      </c>
      <c r="U290">
        <f t="shared" si="74"/>
        <v>3.6195188188967781E-5</v>
      </c>
      <c r="V290">
        <f t="shared" si="75"/>
        <v>3.7115034800605458E-5</v>
      </c>
      <c r="X290">
        <v>2.58</v>
      </c>
      <c r="Y290">
        <f>Y289+Z290*(X290-X289)</f>
        <v>2.838052412115359E-3</v>
      </c>
      <c r="Z290">
        <f>Z289+AA289*(X290-X289)</f>
        <v>-2.0544754537525561E-2</v>
      </c>
      <c r="AA290">
        <f>IF(Z290=0,-$C$33*Y290,-$C$33*Y290 + AB290*$C$38*$C$31*$C$32)</f>
        <v>1.6761947587884642</v>
      </c>
      <c r="AB290">
        <f>IF(Z290&gt;0, -1,1)</f>
        <v>1</v>
      </c>
      <c r="AC290">
        <f t="shared" si="76"/>
        <v>2.1104346950358855E-4</v>
      </c>
      <c r="AD290">
        <f t="shared" si="77"/>
        <v>4.0272707469569041E-4</v>
      </c>
      <c r="AE290">
        <f t="shared" si="78"/>
        <v>6.1377054419927898E-4</v>
      </c>
    </row>
    <row r="291" spans="6:31" x14ac:dyDescent="0.3">
      <c r="F291">
        <v>2.59</v>
      </c>
      <c r="G291">
        <f t="shared" si="79"/>
        <v>6.771357489104711E-2</v>
      </c>
      <c r="H291">
        <f t="shared" si="80"/>
        <v>-0.70277979839825833</v>
      </c>
      <c r="I291">
        <f t="shared" si="68"/>
        <v>-6.7713574891047106</v>
      </c>
      <c r="J291">
        <f t="shared" si="81"/>
        <v>1</v>
      </c>
      <c r="K291">
        <f t="shared" si="69"/>
        <v>0.24694972251834832</v>
      </c>
      <c r="L291">
        <f t="shared" si="70"/>
        <v>0.2292564112262723</v>
      </c>
      <c r="M291">
        <f t="shared" si="71"/>
        <v>0.47620613374462062</v>
      </c>
      <c r="O291">
        <v>2.59</v>
      </c>
      <c r="P291">
        <f t="shared" si="82"/>
        <v>-7.5788061839739997E-4</v>
      </c>
      <c r="Q291">
        <f t="shared" si="83"/>
        <v>9.2944724301886952E-3</v>
      </c>
      <c r="R291">
        <f t="shared" si="72"/>
        <v>-0.90421193816026013</v>
      </c>
      <c r="S291">
        <f t="shared" si="84"/>
        <v>-1</v>
      </c>
      <c r="T291">
        <f t="shared" si="73"/>
        <v>4.3193608877768874E-5</v>
      </c>
      <c r="U291">
        <f t="shared" si="74"/>
        <v>2.8719151587121267E-5</v>
      </c>
      <c r="V291">
        <f t="shared" si="75"/>
        <v>7.1912760464890141E-5</v>
      </c>
      <c r="X291">
        <v>2.59</v>
      </c>
      <c r="Y291">
        <f>Y290+Z291*(X291-X290)</f>
        <v>2.8002243426189471E-3</v>
      </c>
      <c r="Z291">
        <f>Z290+AA290*(X291-X290)</f>
        <v>-3.782806949641275E-3</v>
      </c>
      <c r="AA291">
        <f>IF(Z291=0,-$C$33*Y291,-$C$33*Y291 + AB291*$C$38*$C$31*$C$32)</f>
        <v>1.6799775657381055</v>
      </c>
      <c r="AB291">
        <f>IF(Z291&gt;0, -1,1)</f>
        <v>1</v>
      </c>
      <c r="AC291">
        <f t="shared" si="76"/>
        <v>7.1548142091271641E-6</v>
      </c>
      <c r="AD291">
        <f t="shared" si="77"/>
        <v>3.9206281844978569E-4</v>
      </c>
      <c r="AE291">
        <f t="shared" si="78"/>
        <v>3.9921763265891283E-4</v>
      </c>
    </row>
    <row r="292" spans="6:31" x14ac:dyDescent="0.3">
      <c r="F292">
        <v>2.6</v>
      </c>
      <c r="G292">
        <f t="shared" si="79"/>
        <v>6.000864115815386E-2</v>
      </c>
      <c r="H292">
        <f t="shared" si="80"/>
        <v>-0.770493373289307</v>
      </c>
      <c r="I292">
        <f t="shared" si="68"/>
        <v>-6.0008641158153857</v>
      </c>
      <c r="J292">
        <f t="shared" si="81"/>
        <v>1</v>
      </c>
      <c r="K292">
        <f t="shared" si="69"/>
        <v>0.2968300191413677</v>
      </c>
      <c r="L292">
        <f t="shared" si="70"/>
        <v>0.18005185068240387</v>
      </c>
      <c r="M292">
        <f t="shared" si="71"/>
        <v>0.47688186982377156</v>
      </c>
      <c r="O292">
        <v>2.6</v>
      </c>
      <c r="P292">
        <f t="shared" si="82"/>
        <v>-7.5535708791154101E-4</v>
      </c>
      <c r="Q292">
        <f t="shared" si="83"/>
        <v>2.5235304858588561E-4</v>
      </c>
      <c r="R292">
        <f t="shared" si="72"/>
        <v>-0.90446429120884597</v>
      </c>
      <c r="S292">
        <f t="shared" si="84"/>
        <v>-1</v>
      </c>
      <c r="T292">
        <f t="shared" si="73"/>
        <v>3.1841030565295174E-8</v>
      </c>
      <c r="U292">
        <f t="shared" si="74"/>
        <v>2.8528216512910172E-5</v>
      </c>
      <c r="V292">
        <f t="shared" si="75"/>
        <v>2.8560057543475469E-5</v>
      </c>
      <c r="X292">
        <v>2.6</v>
      </c>
      <c r="Y292">
        <f>Y291+Z292*(X292-X291)</f>
        <v>2.9303940296963519E-3</v>
      </c>
      <c r="Z292">
        <f>Z291+AA291*(X292-X291)</f>
        <v>1.3016968707740169E-2</v>
      </c>
      <c r="AA292">
        <f>IF(Z292=0,-$C$33*Y292,-$C$33*Y292 + AB292*$C$38*$C$31*$C$32)</f>
        <v>-2.2530394029696352</v>
      </c>
      <c r="AB292">
        <f>IF(Z292&gt;0, -1,1)</f>
        <v>-1</v>
      </c>
      <c r="AC292">
        <f t="shared" si="76"/>
        <v>8.4720737169143384E-5</v>
      </c>
      <c r="AD292">
        <f t="shared" si="77"/>
        <v>4.2936045846400119E-4</v>
      </c>
      <c r="AE292">
        <f t="shared" si="78"/>
        <v>5.1408119563314456E-4</v>
      </c>
    </row>
    <row r="293" spans="6:31" x14ac:dyDescent="0.3">
      <c r="F293">
        <v>2.61</v>
      </c>
      <c r="G293">
        <f t="shared" si="79"/>
        <v>5.1703621013679438E-2</v>
      </c>
      <c r="H293">
        <f t="shared" si="80"/>
        <v>-0.83050201444745952</v>
      </c>
      <c r="I293">
        <f t="shared" si="68"/>
        <v>-5.1703621013679442</v>
      </c>
      <c r="J293">
        <f t="shared" si="81"/>
        <v>1</v>
      </c>
      <c r="K293">
        <f t="shared" si="69"/>
        <v>0.34486679800064413</v>
      </c>
      <c r="L293">
        <f t="shared" si="70"/>
        <v>0.1336632212963097</v>
      </c>
      <c r="M293">
        <f t="shared" si="71"/>
        <v>0.47853001929695382</v>
      </c>
      <c r="O293">
        <v>2.61</v>
      </c>
      <c r="P293">
        <f t="shared" si="82"/>
        <v>-8.4327998654656292E-4</v>
      </c>
      <c r="Q293">
        <f t="shared" si="83"/>
        <v>-8.7922898635023807E-3</v>
      </c>
      <c r="R293">
        <f t="shared" si="72"/>
        <v>1.0643279986546563</v>
      </c>
      <c r="S293">
        <f t="shared" si="84"/>
        <v>1</v>
      </c>
      <c r="T293">
        <f t="shared" si="73"/>
        <v>3.8652180521923353E-5</v>
      </c>
      <c r="U293">
        <f t="shared" si="74"/>
        <v>3.5556056785498568E-5</v>
      </c>
      <c r="V293">
        <f t="shared" si="75"/>
        <v>7.4208237307421928E-5</v>
      </c>
      <c r="X293">
        <v>2.61</v>
      </c>
      <c r="Y293">
        <f>Y292+Z293*(X293-X292)</f>
        <v>2.8352597764767971E-3</v>
      </c>
      <c r="Z293">
        <f>Z292+AA292*(X293-X292)</f>
        <v>-9.5134253219557041E-3</v>
      </c>
      <c r="AA293">
        <f>IF(Z293=0,-$C$33*Y293,-$C$33*Y293 + AB293*$C$38*$C$31*$C$32)</f>
        <v>1.6764740223523205</v>
      </c>
      <c r="AB293">
        <f>IF(Z293&gt;0, -1,1)</f>
        <v>1</v>
      </c>
      <c r="AC293">
        <f t="shared" si="76"/>
        <v>4.5252630678213999E-5</v>
      </c>
      <c r="AD293">
        <f t="shared" si="77"/>
        <v>4.0193490000536288E-4</v>
      </c>
      <c r="AE293">
        <f t="shared" si="78"/>
        <v>4.4718753068357688E-4</v>
      </c>
    </row>
    <row r="294" spans="6:31" x14ac:dyDescent="0.3">
      <c r="F294">
        <v>2.62</v>
      </c>
      <c r="G294">
        <f t="shared" si="79"/>
        <v>4.2881564659067832E-2</v>
      </c>
      <c r="H294">
        <f t="shared" si="80"/>
        <v>-0.88220563546114017</v>
      </c>
      <c r="I294">
        <f t="shared" si="68"/>
        <v>-4.2881564659067832</v>
      </c>
      <c r="J294">
        <f t="shared" si="81"/>
        <v>1</v>
      </c>
      <c r="K294">
        <f t="shared" si="69"/>
        <v>0.38914339161969708</v>
      </c>
      <c r="L294">
        <f t="shared" si="70"/>
        <v>9.1941429380490755E-2</v>
      </c>
      <c r="M294">
        <f t="shared" si="71"/>
        <v>0.48108482100018785</v>
      </c>
      <c r="O294">
        <v>2.62</v>
      </c>
      <c r="P294">
        <f t="shared" si="82"/>
        <v>-8.2477008531611816E-4</v>
      </c>
      <c r="Q294">
        <f t="shared" si="83"/>
        <v>1.8509901230444291E-3</v>
      </c>
      <c r="R294">
        <f t="shared" si="72"/>
        <v>-0.89752299146838832</v>
      </c>
      <c r="S294">
        <f t="shared" si="84"/>
        <v>-1</v>
      </c>
      <c r="T294">
        <f t="shared" si="73"/>
        <v>1.7130822178040155E-6</v>
      </c>
      <c r="U294">
        <f t="shared" si="74"/>
        <v>3.4012284681617837E-5</v>
      </c>
      <c r="V294">
        <f t="shared" si="75"/>
        <v>3.5725366899421856E-5</v>
      </c>
      <c r="X294">
        <v>2.62</v>
      </c>
      <c r="Y294">
        <f>Y293+Z294*(X294-X293)</f>
        <v>2.9077729254924777E-3</v>
      </c>
      <c r="Z294">
        <f>Z293+AA293*(X294-X293)</f>
        <v>7.2513149015678881E-3</v>
      </c>
      <c r="AA294">
        <f>IF(Z294=0,-$C$33*Y294,-$C$33*Y294 + AB294*$C$38*$C$31*$C$32)</f>
        <v>-2.2507772925492482</v>
      </c>
      <c r="AB294">
        <f>IF(Z294&gt;0, -1,1)</f>
        <v>-1</v>
      </c>
      <c r="AC294">
        <f t="shared" si="76"/>
        <v>2.6290783900850255E-5</v>
      </c>
      <c r="AD294">
        <f t="shared" si="77"/>
        <v>4.2275716931135411E-4</v>
      </c>
      <c r="AE294">
        <f t="shared" si="78"/>
        <v>4.4904795321220437E-4</v>
      </c>
    </row>
    <row r="295" spans="6:31" x14ac:dyDescent="0.3">
      <c r="F295">
        <v>2.63</v>
      </c>
      <c r="G295">
        <f t="shared" si="79"/>
        <v>3.363069265786596E-2</v>
      </c>
      <c r="H295">
        <f t="shared" si="80"/>
        <v>-0.92508720012020706</v>
      </c>
      <c r="I295">
        <f t="shared" si="68"/>
        <v>-3.3630692657865962</v>
      </c>
      <c r="J295">
        <f t="shared" si="81"/>
        <v>1</v>
      </c>
      <c r="K295">
        <f t="shared" si="69"/>
        <v>0.42789316391312204</v>
      </c>
      <c r="L295">
        <f t="shared" si="70"/>
        <v>5.6551174432391965E-2</v>
      </c>
      <c r="M295">
        <f t="shared" si="71"/>
        <v>0.48444433834551404</v>
      </c>
      <c r="O295">
        <v>2.63</v>
      </c>
      <c r="P295">
        <f t="shared" si="82"/>
        <v>-8.960124832325093E-4</v>
      </c>
      <c r="Q295">
        <f t="shared" si="83"/>
        <v>-7.124239791639262E-3</v>
      </c>
      <c r="R295">
        <f t="shared" si="72"/>
        <v>1.0696012483232511</v>
      </c>
      <c r="S295">
        <f t="shared" si="84"/>
        <v>1</v>
      </c>
      <c r="T295">
        <f t="shared" si="73"/>
        <v>2.5377396304388118E-5</v>
      </c>
      <c r="U295">
        <f t="shared" si="74"/>
        <v>4.0141918505424389E-5</v>
      </c>
      <c r="V295">
        <f t="shared" si="75"/>
        <v>6.5519314809812503E-5</v>
      </c>
      <c r="X295">
        <v>2.63</v>
      </c>
      <c r="Y295">
        <f>Y294+Z295*(X295-X294)</f>
        <v>2.7552083452532399E-3</v>
      </c>
      <c r="Z295">
        <f>Z294+AA294*(X295-X294)</f>
        <v>-1.5256458023924113E-2</v>
      </c>
      <c r="AA295">
        <f>IF(Z295=0,-$C$33*Y295,-$C$33*Y295 + AB295*$C$38*$C$31*$C$32)</f>
        <v>1.6844791654746762</v>
      </c>
      <c r="AB295">
        <f>IF(Z295&gt;0, -1,1)</f>
        <v>1</v>
      </c>
      <c r="AC295">
        <f t="shared" si="76"/>
        <v>1.1637975571787923E-4</v>
      </c>
      <c r="AD295">
        <f t="shared" si="77"/>
        <v>3.7955865128765483E-4</v>
      </c>
      <c r="AE295">
        <f t="shared" si="78"/>
        <v>4.9593840700553411E-4</v>
      </c>
    </row>
    <row r="296" spans="6:31" x14ac:dyDescent="0.3">
      <c r="F296">
        <v>2.64</v>
      </c>
      <c r="G296">
        <f t="shared" si="79"/>
        <v>2.4043513730085002E-2</v>
      </c>
      <c r="H296">
        <f t="shared" si="80"/>
        <v>-0.95871789277807384</v>
      </c>
      <c r="I296">
        <f t="shared" si="68"/>
        <v>-2.4043513730085002</v>
      </c>
      <c r="J296">
        <f t="shared" si="81"/>
        <v>1</v>
      </c>
      <c r="K296">
        <f t="shared" si="69"/>
        <v>0.45956999896641515</v>
      </c>
      <c r="L296">
        <f t="shared" si="70"/>
        <v>2.8904527624439302E-2</v>
      </c>
      <c r="M296">
        <f t="shared" si="71"/>
        <v>0.48847452659085444</v>
      </c>
      <c r="O296">
        <v>2.64</v>
      </c>
      <c r="P296">
        <f t="shared" si="82"/>
        <v>-8.6029475631657355E-4</v>
      </c>
      <c r="Q296">
        <f t="shared" si="83"/>
        <v>3.5717726915934951E-3</v>
      </c>
      <c r="R296">
        <f t="shared" si="72"/>
        <v>-0.89397052436834268</v>
      </c>
      <c r="S296">
        <f t="shared" si="84"/>
        <v>-1</v>
      </c>
      <c r="T296">
        <f t="shared" si="73"/>
        <v>6.3787800802065206E-6</v>
      </c>
      <c r="U296">
        <f t="shared" si="74"/>
        <v>3.7005353387289635E-5</v>
      </c>
      <c r="V296">
        <f t="shared" si="75"/>
        <v>4.3384133467496153E-5</v>
      </c>
      <c r="X296">
        <v>2.64</v>
      </c>
      <c r="Y296">
        <f>Y295+Z296*(X296-X295)</f>
        <v>2.7710916815614707E-3</v>
      </c>
      <c r="Z296">
        <f>Z295+AA295*(X296-X295)</f>
        <v>1.588333630823037E-3</v>
      </c>
      <c r="AA296">
        <f>IF(Z296=0,-$C$33*Y296,-$C$33*Y296 + AB296*$C$38*$C$31*$C$32)</f>
        <v>-2.237109168156147</v>
      </c>
      <c r="AB296">
        <f>IF(Z296&gt;0, -1,1)</f>
        <v>-1</v>
      </c>
      <c r="AC296">
        <f t="shared" si="76"/>
        <v>1.2614018614017458E-6</v>
      </c>
      <c r="AD296">
        <f t="shared" si="77"/>
        <v>3.8394745538095895E-4</v>
      </c>
      <c r="AE296">
        <f t="shared" si="78"/>
        <v>3.852088572423607E-4</v>
      </c>
    </row>
    <row r="297" spans="6:31" x14ac:dyDescent="0.3">
      <c r="F297">
        <v>2.65</v>
      </c>
      <c r="G297">
        <f t="shared" si="79"/>
        <v>1.4215899665003627E-2</v>
      </c>
      <c r="H297">
        <f t="shared" si="80"/>
        <v>-0.98276140650815835</v>
      </c>
      <c r="I297">
        <f t="shared" si="68"/>
        <v>-1.4215899665003628</v>
      </c>
      <c r="J297">
        <f t="shared" si="81"/>
        <v>1</v>
      </c>
      <c r="K297">
        <f t="shared" si="69"/>
        <v>0.48290999106094684</v>
      </c>
      <c r="L297">
        <f t="shared" si="70"/>
        <v>1.0104590164272512E-2</v>
      </c>
      <c r="M297">
        <f t="shared" si="71"/>
        <v>0.49301458122521935</v>
      </c>
      <c r="O297">
        <v>2.65</v>
      </c>
      <c r="P297">
        <f t="shared" si="82"/>
        <v>-9.1397408183746987E-4</v>
      </c>
      <c r="Q297">
        <f t="shared" si="83"/>
        <v>-5.3679325520897408E-3</v>
      </c>
      <c r="R297">
        <f t="shared" si="72"/>
        <v>1.0713974081837472</v>
      </c>
      <c r="S297">
        <f t="shared" si="84"/>
        <v>1</v>
      </c>
      <c r="T297">
        <f t="shared" si="73"/>
        <v>1.4407349941892339E-5</v>
      </c>
      <c r="U297">
        <f t="shared" si="74"/>
        <v>4.1767431113532299E-5</v>
      </c>
      <c r="V297">
        <f t="shared" si="75"/>
        <v>5.6174781055424636E-5</v>
      </c>
      <c r="X297">
        <v>2.65</v>
      </c>
      <c r="Y297">
        <f>Y296+Z297*(X297-X296)</f>
        <v>2.5632641010540956E-3</v>
      </c>
      <c r="Z297">
        <f>Z296+AA296*(X297-X296)</f>
        <v>-2.0782758050737957E-2</v>
      </c>
      <c r="AA297">
        <f>IF(Z297=0,-$C$33*Y297,-$C$33*Y297 + AB297*$C$38*$C$31*$C$32)</f>
        <v>1.7036735898945907</v>
      </c>
      <c r="AB297">
        <f>IF(Z297&gt;0, -1,1)</f>
        <v>1</v>
      </c>
      <c r="AC297">
        <f t="shared" si="76"/>
        <v>2.1596151609775668E-4</v>
      </c>
      <c r="AD297">
        <f t="shared" si="77"/>
        <v>3.2851614258763305E-4</v>
      </c>
      <c r="AE297">
        <f t="shared" si="78"/>
        <v>5.4447765868538968E-4</v>
      </c>
    </row>
    <row r="298" spans="6:31" x14ac:dyDescent="0.3">
      <c r="F298">
        <v>2.66</v>
      </c>
      <c r="G298">
        <f t="shared" si="79"/>
        <v>4.2461266032717739E-3</v>
      </c>
      <c r="H298">
        <f t="shared" si="80"/>
        <v>-0.99697730617316227</v>
      </c>
      <c r="I298">
        <f t="shared" si="68"/>
        <v>-0.42461266032717737</v>
      </c>
      <c r="J298">
        <f t="shared" si="81"/>
        <v>1</v>
      </c>
      <c r="K298">
        <f t="shared" si="69"/>
        <v>0.49698187451214765</v>
      </c>
      <c r="L298">
        <f t="shared" si="70"/>
        <v>9.0147955655061468E-4</v>
      </c>
      <c r="M298">
        <f t="shared" si="71"/>
        <v>0.49788335406869827</v>
      </c>
      <c r="O298">
        <v>2.66</v>
      </c>
      <c r="P298">
        <f t="shared" si="82"/>
        <v>-8.6051366653998882E-4</v>
      </c>
      <c r="Q298">
        <f t="shared" si="83"/>
        <v>5.3460415297479792E-3</v>
      </c>
      <c r="R298">
        <f t="shared" si="72"/>
        <v>-0.89394863334600116</v>
      </c>
      <c r="S298">
        <f t="shared" si="84"/>
        <v>-1</v>
      </c>
      <c r="T298">
        <f t="shared" si="73"/>
        <v>1.4290080018895056E-5</v>
      </c>
      <c r="U298">
        <f t="shared" si="74"/>
        <v>3.7024188515104755E-5</v>
      </c>
      <c r="V298">
        <f t="shared" si="75"/>
        <v>5.1314268533999809E-5</v>
      </c>
      <c r="X298">
        <v>2.66</v>
      </c>
      <c r="Y298">
        <f>Y297+Z298*(X298-X297)</f>
        <v>2.5258038795361783E-3</v>
      </c>
      <c r="Z298">
        <f>Z297+AA297*(X298-X297)</f>
        <v>-3.7460221517916573E-3</v>
      </c>
      <c r="AA298">
        <f>IF(Z298=0,-$C$33*Y298,-$C$33*Y298 + AB298*$C$38*$C$31*$C$32)</f>
        <v>1.7074196120463823</v>
      </c>
      <c r="AB298">
        <f>IF(Z298&gt;0, -1,1)</f>
        <v>1</v>
      </c>
      <c r="AC298">
        <f t="shared" si="76"/>
        <v>7.0163409808568992E-6</v>
      </c>
      <c r="AD298">
        <f t="shared" si="77"/>
        <v>3.1898426189400049E-4</v>
      </c>
      <c r="AE298">
        <f t="shared" si="78"/>
        <v>3.2600060287485736E-4</v>
      </c>
    </row>
    <row r="299" spans="6:31" x14ac:dyDescent="0.3">
      <c r="F299">
        <v>2.67</v>
      </c>
      <c r="G299">
        <f t="shared" si="79"/>
        <v>-5.7661077244923527E-3</v>
      </c>
      <c r="H299">
        <f t="shared" si="80"/>
        <v>-1.001223432776434</v>
      </c>
      <c r="I299">
        <f t="shared" si="68"/>
        <v>0.57661077244923531</v>
      </c>
      <c r="J299">
        <f t="shared" si="81"/>
        <v>1</v>
      </c>
      <c r="K299">
        <f t="shared" si="69"/>
        <v>0.5012241811703132</v>
      </c>
      <c r="L299">
        <f t="shared" si="70"/>
        <v>1.6623999145225191E-3</v>
      </c>
      <c r="M299">
        <f t="shared" si="71"/>
        <v>0.50288658108483575</v>
      </c>
      <c r="O299">
        <v>2.67</v>
      </c>
      <c r="P299">
        <f t="shared" si="82"/>
        <v>-8.9644811457710648E-4</v>
      </c>
      <c r="Q299">
        <f t="shared" si="83"/>
        <v>-3.5934448037118413E-3</v>
      </c>
      <c r="R299">
        <f t="shared" si="72"/>
        <v>1.0696448114577108</v>
      </c>
      <c r="S299">
        <f t="shared" si="84"/>
        <v>1</v>
      </c>
      <c r="T299">
        <f t="shared" si="73"/>
        <v>6.4564227786618173E-6</v>
      </c>
      <c r="U299">
        <f t="shared" si="74"/>
        <v>4.018096110644245E-5</v>
      </c>
      <c r="V299">
        <f t="shared" si="75"/>
        <v>4.6637383885104268E-5</v>
      </c>
      <c r="X299">
        <v>2.67</v>
      </c>
      <c r="Y299">
        <f>Y298+Z299*(X299-X298)</f>
        <v>2.6590856192228937E-3</v>
      </c>
      <c r="Z299">
        <f>Z298+AA298*(X299-X298)</f>
        <v>1.3328173968671801E-2</v>
      </c>
      <c r="AA299">
        <f>IF(Z299=0,-$C$33*Y299,-$C$33*Y299 + AB299*$C$38*$C$31*$C$32)</f>
        <v>-2.2259085619222896</v>
      </c>
      <c r="AB299">
        <f>IF(Z299&gt;0, -1,1)</f>
        <v>-1</v>
      </c>
      <c r="AC299">
        <f t="shared" si="76"/>
        <v>8.882011066959032E-5</v>
      </c>
      <c r="AD299">
        <f t="shared" si="77"/>
        <v>3.535368165179E-4</v>
      </c>
      <c r="AE299">
        <f t="shared" si="78"/>
        <v>4.4235692718749034E-4</v>
      </c>
    </row>
    <row r="300" spans="6:31" x14ac:dyDescent="0.3">
      <c r="F300">
        <v>2.68</v>
      </c>
      <c r="G300">
        <f t="shared" si="79"/>
        <v>-1.5720680975011996E-2</v>
      </c>
      <c r="H300">
        <f t="shared" si="80"/>
        <v>-0.99545732505194151</v>
      </c>
      <c r="I300">
        <f t="shared" si="68"/>
        <v>1.5720680975011996</v>
      </c>
      <c r="J300">
        <f t="shared" si="81"/>
        <v>1</v>
      </c>
      <c r="K300">
        <f t="shared" si="69"/>
        <v>0.49546764299978335</v>
      </c>
      <c r="L300">
        <f t="shared" si="70"/>
        <v>1.2356990515905206E-2</v>
      </c>
      <c r="M300">
        <f t="shared" si="71"/>
        <v>0.50782463351568852</v>
      </c>
      <c r="O300">
        <v>2.68</v>
      </c>
      <c r="P300">
        <f t="shared" si="82"/>
        <v>-8.2541808146844968E-4</v>
      </c>
      <c r="Q300">
        <f t="shared" si="83"/>
        <v>7.103003310865514E-3</v>
      </c>
      <c r="R300">
        <f t="shared" si="72"/>
        <v>-0.89745819185315512</v>
      </c>
      <c r="S300">
        <f t="shared" si="84"/>
        <v>-1</v>
      </c>
      <c r="T300">
        <f t="shared" si="73"/>
        <v>2.5226328017083227E-5</v>
      </c>
      <c r="U300">
        <f t="shared" si="74"/>
        <v>3.4065750460752813E-5</v>
      </c>
      <c r="V300">
        <f t="shared" si="75"/>
        <v>5.929207847783604E-5</v>
      </c>
      <c r="X300">
        <v>2.68</v>
      </c>
      <c r="Y300">
        <f>Y299+Z300*(X300-X299)</f>
        <v>2.5697765027173757E-3</v>
      </c>
      <c r="Z300">
        <f>Z299+AA299*(X300-X299)</f>
        <v>-8.9309116505516088E-3</v>
      </c>
      <c r="AA300">
        <f>IF(Z300=0,-$C$33*Y300,-$C$33*Y300 + AB300*$C$38*$C$31*$C$32)</f>
        <v>1.7030223497282626</v>
      </c>
      <c r="AB300">
        <f>IF(Z300&gt;0, -1,1)</f>
        <v>1</v>
      </c>
      <c r="AC300">
        <f t="shared" si="76"/>
        <v>3.9880591454979229E-5</v>
      </c>
      <c r="AD300">
        <f t="shared" si="77"/>
        <v>3.3018756369591732E-4</v>
      </c>
      <c r="AE300">
        <f t="shared" si="78"/>
        <v>3.7006815515089656E-4</v>
      </c>
    </row>
    <row r="301" spans="6:31" x14ac:dyDescent="0.3">
      <c r="F301">
        <v>2.69</v>
      </c>
      <c r="G301">
        <f t="shared" si="79"/>
        <v>-2.5518047415781085E-2</v>
      </c>
      <c r="H301">
        <f t="shared" si="80"/>
        <v>-0.97973664407692984</v>
      </c>
      <c r="I301">
        <f t="shared" si="68"/>
        <v>2.5518047415781084</v>
      </c>
      <c r="J301">
        <f t="shared" si="81"/>
        <v>1</v>
      </c>
      <c r="K301">
        <f t="shared" si="69"/>
        <v>0.47994194587356237</v>
      </c>
      <c r="L301">
        <f t="shared" si="70"/>
        <v>3.2558537195702585E-2</v>
      </c>
      <c r="M301">
        <f t="shared" si="71"/>
        <v>0.51250048306926499</v>
      </c>
      <c r="O301">
        <v>2.69</v>
      </c>
      <c r="P301">
        <f t="shared" si="82"/>
        <v>-8.4413386754510775E-4</v>
      </c>
      <c r="Q301">
        <f t="shared" si="83"/>
        <v>-1.8715786076658452E-3</v>
      </c>
      <c r="R301">
        <f t="shared" si="72"/>
        <v>1.0644133867545109</v>
      </c>
      <c r="S301">
        <f t="shared" si="84"/>
        <v>1</v>
      </c>
      <c r="T301">
        <f t="shared" si="73"/>
        <v>1.7514032423362119E-6</v>
      </c>
      <c r="U301">
        <f t="shared" si="74"/>
        <v>3.5628099316833076E-5</v>
      </c>
      <c r="V301">
        <f t="shared" si="75"/>
        <v>3.737950255916929E-5</v>
      </c>
      <c r="X301">
        <v>2.69</v>
      </c>
      <c r="Y301">
        <f>Y300+Z301*(X301-X300)</f>
        <v>2.6507696211846804E-3</v>
      </c>
      <c r="Z301">
        <f>Z300+AA300*(X301-X300)</f>
        <v>8.0993118467306557E-3</v>
      </c>
      <c r="AA301">
        <f>IF(Z301=0,-$C$33*Y301,-$C$33*Y301 + AB301*$C$38*$C$31*$C$32)</f>
        <v>-2.2250769621184681</v>
      </c>
      <c r="AB301">
        <f>IF(Z301&gt;0, -1,1)</f>
        <v>-1</v>
      </c>
      <c r="AC301">
        <f t="shared" si="76"/>
        <v>3.2799426195295773E-5</v>
      </c>
      <c r="AD301">
        <f t="shared" si="77"/>
        <v>3.5132897922977868E-4</v>
      </c>
      <c r="AE301">
        <f t="shared" si="78"/>
        <v>3.8412840542507445E-4</v>
      </c>
    </row>
    <row r="302" spans="6:31" x14ac:dyDescent="0.3">
      <c r="F302">
        <v>2.7</v>
      </c>
      <c r="G302">
        <f t="shared" si="79"/>
        <v>-3.5060233382392787E-2</v>
      </c>
      <c r="H302">
        <f t="shared" si="80"/>
        <v>-0.95421859666114817</v>
      </c>
      <c r="I302">
        <f t="shared" si="68"/>
        <v>3.5060233382392787</v>
      </c>
      <c r="J302">
        <f t="shared" si="81"/>
        <v>1</v>
      </c>
      <c r="K302">
        <f t="shared" si="69"/>
        <v>0.45526656510698549</v>
      </c>
      <c r="L302">
        <f t="shared" si="70"/>
        <v>6.1460998241392471E-2</v>
      </c>
      <c r="M302">
        <f t="shared" si="71"/>
        <v>0.51672756334837799</v>
      </c>
      <c r="O302">
        <v>2.7</v>
      </c>
      <c r="P302">
        <f t="shared" si="82"/>
        <v>-7.5640831494631065E-4</v>
      </c>
      <c r="Q302">
        <f t="shared" si="83"/>
        <v>8.7725552598795099E-3</v>
      </c>
      <c r="R302">
        <f t="shared" si="72"/>
        <v>-0.90435916850536902</v>
      </c>
      <c r="S302">
        <f t="shared" si="84"/>
        <v>-1</v>
      </c>
      <c r="T302">
        <f t="shared" si="73"/>
        <v>3.8478862893819826E-5</v>
      </c>
      <c r="U302">
        <f t="shared" si="74"/>
        <v>2.8607676945995853E-5</v>
      </c>
      <c r="V302">
        <f t="shared" si="75"/>
        <v>6.7086539839815673E-5</v>
      </c>
      <c r="X302">
        <v>2.7</v>
      </c>
      <c r="Y302">
        <f>Y301+Z302*(X302-X301)</f>
        <v>2.5092550434401319E-3</v>
      </c>
      <c r="Z302">
        <f>Z301+AA301*(X302-X301)</f>
        <v>-1.4151457774454538E-2</v>
      </c>
      <c r="AA302">
        <f>IF(Z302=0,-$C$33*Y302,-$C$33*Y302 + AB302*$C$38*$C$31*$C$32)</f>
        <v>1.7090744956559871</v>
      </c>
      <c r="AB302">
        <f>IF(Z302&gt;0, -1,1)</f>
        <v>1</v>
      </c>
      <c r="AC302">
        <f t="shared" si="76"/>
        <v>1.001318785710849E-4</v>
      </c>
      <c r="AD302">
        <f t="shared" si="77"/>
        <v>3.1481804365148691E-4</v>
      </c>
      <c r="AE302">
        <f t="shared" si="78"/>
        <v>4.1494992222257181E-4</v>
      </c>
    </row>
    <row r="303" spans="6:31" x14ac:dyDescent="0.3">
      <c r="F303">
        <v>2.71</v>
      </c>
      <c r="G303">
        <f t="shared" si="79"/>
        <v>-4.4251817015180155E-2</v>
      </c>
      <c r="H303">
        <f t="shared" si="80"/>
        <v>-0.91915836327875611</v>
      </c>
      <c r="I303">
        <f t="shared" si="68"/>
        <v>4.4251817015180155</v>
      </c>
      <c r="J303">
        <f t="shared" si="81"/>
        <v>1</v>
      </c>
      <c r="K303">
        <f t="shared" si="69"/>
        <v>0.42242604839264092</v>
      </c>
      <c r="L303">
        <f t="shared" si="70"/>
        <v>9.7911165457249386E-2</v>
      </c>
      <c r="M303">
        <f t="shared" si="71"/>
        <v>0.52033721384989029</v>
      </c>
      <c r="O303">
        <v>2.71</v>
      </c>
      <c r="P303">
        <f t="shared" si="82"/>
        <v>-7.5911867919805048E-4</v>
      </c>
      <c r="Q303">
        <f t="shared" si="83"/>
        <v>-2.7103642517398684E-4</v>
      </c>
      <c r="R303">
        <f t="shared" si="72"/>
        <v>1.0559118679198052</v>
      </c>
      <c r="S303">
        <f t="shared" si="84"/>
        <v>1</v>
      </c>
      <c r="T303">
        <f t="shared" si="73"/>
        <v>3.673037188554708E-8</v>
      </c>
      <c r="U303">
        <f t="shared" si="74"/>
        <v>2.8813058455369638E-5</v>
      </c>
      <c r="V303">
        <f t="shared" si="75"/>
        <v>2.8849788827255185E-5</v>
      </c>
      <c r="X303">
        <v>2.71</v>
      </c>
      <c r="Y303">
        <f>Y302+Z303*(X303-X302)</f>
        <v>2.5386479152611809E-3</v>
      </c>
      <c r="Z303">
        <f>Z302+AA302*(X303-X302)</f>
        <v>2.9392871821049688E-3</v>
      </c>
      <c r="AA303">
        <f>IF(Z303=0,-$C$33*Y303,-$C$33*Y303 + AB303*$C$38*$C$31*$C$32)</f>
        <v>-2.2138647915261185</v>
      </c>
      <c r="AB303">
        <f>IF(Z303&gt;0, -1,1)</f>
        <v>-1</v>
      </c>
      <c r="AC303">
        <f t="shared" si="76"/>
        <v>4.319704569443284E-6</v>
      </c>
      <c r="AD303">
        <f t="shared" si="77"/>
        <v>3.2223666188299697E-4</v>
      </c>
      <c r="AE303">
        <f t="shared" si="78"/>
        <v>3.2655636645244026E-4</v>
      </c>
    </row>
    <row r="304" spans="6:31" x14ac:dyDescent="0.3">
      <c r="F304">
        <v>2.72</v>
      </c>
      <c r="G304">
        <f t="shared" si="79"/>
        <v>-5.3000882477816105E-2</v>
      </c>
      <c r="H304">
        <f t="shared" si="80"/>
        <v>-0.87490654626357489</v>
      </c>
      <c r="I304">
        <f t="shared" si="68"/>
        <v>5.3000882477816109</v>
      </c>
      <c r="J304">
        <f t="shared" si="81"/>
        <v>1</v>
      </c>
      <c r="K304">
        <f t="shared" si="69"/>
        <v>0.38273073234742844</v>
      </c>
      <c r="L304">
        <f t="shared" si="70"/>
        <v>0.14045467717136373</v>
      </c>
      <c r="M304">
        <f t="shared" si="71"/>
        <v>0.52318540951879222</v>
      </c>
      <c r="O304">
        <v>2.72</v>
      </c>
      <c r="P304">
        <f t="shared" si="82"/>
        <v>-6.5623785665780508E-4</v>
      </c>
      <c r="Q304">
        <f t="shared" si="83"/>
        <v>1.0288082254024309E-2</v>
      </c>
      <c r="R304">
        <f t="shared" si="72"/>
        <v>-0.91437621433421956</v>
      </c>
      <c r="S304">
        <f t="shared" si="84"/>
        <v>-1</v>
      </c>
      <c r="T304">
        <f t="shared" si="73"/>
        <v>5.2922318232784951E-5</v>
      </c>
      <c r="U304">
        <f t="shared" si="74"/>
        <v>2.1532406225541496E-5</v>
      </c>
      <c r="V304">
        <f t="shared" si="75"/>
        <v>7.4454724458326447E-5</v>
      </c>
      <c r="X304">
        <v>2.72</v>
      </c>
      <c r="Y304">
        <f>Y303+Z304*(X304-X303)</f>
        <v>2.346654307929609E-3</v>
      </c>
      <c r="Z304">
        <f>Z303+AA303*(X304-X303)</f>
        <v>-1.9199360733156728E-2</v>
      </c>
      <c r="AA304">
        <f>IF(Z304=0,-$C$33*Y304,-$C$33*Y304 + AB304*$C$38*$C$31*$C$32)</f>
        <v>1.7253345692070392</v>
      </c>
      <c r="AB304">
        <f>IF(Z304&gt;0, -1,1)</f>
        <v>1</v>
      </c>
      <c r="AC304">
        <f t="shared" si="76"/>
        <v>1.8430772628094024E-4</v>
      </c>
      <c r="AD304">
        <f t="shared" si="77"/>
        <v>2.7533932204622957E-4</v>
      </c>
      <c r="AE304">
        <f t="shared" si="78"/>
        <v>4.5964704832716983E-4</v>
      </c>
    </row>
    <row r="305" spans="6:31" x14ac:dyDescent="0.3">
      <c r="F305">
        <v>2.73</v>
      </c>
      <c r="G305">
        <f t="shared" si="79"/>
        <v>-6.1219939115673527E-2</v>
      </c>
      <c r="H305">
        <f t="shared" si="80"/>
        <v>-0.82190566378575991</v>
      </c>
      <c r="I305">
        <f t="shared" si="68"/>
        <v>6.121993911567353</v>
      </c>
      <c r="J305">
        <f t="shared" si="81"/>
        <v>1</v>
      </c>
      <c r="K305">
        <f t="shared" si="69"/>
        <v>0.33776446008155531</v>
      </c>
      <c r="L305">
        <f t="shared" si="70"/>
        <v>0.18739404726633868</v>
      </c>
      <c r="M305">
        <f t="shared" si="71"/>
        <v>0.52515850734789393</v>
      </c>
      <c r="O305">
        <v>2.73</v>
      </c>
      <c r="P305">
        <f t="shared" si="82"/>
        <v>-6.4479465555098228E-4</v>
      </c>
      <c r="Q305">
        <f t="shared" si="83"/>
        <v>1.1443201106823078E-3</v>
      </c>
      <c r="R305">
        <f t="shared" si="72"/>
        <v>-0.91552053444490189</v>
      </c>
      <c r="S305">
        <f t="shared" si="84"/>
        <v>-1</v>
      </c>
      <c r="T305">
        <f t="shared" si="73"/>
        <v>6.5473425785598463E-7</v>
      </c>
      <c r="U305">
        <f t="shared" si="74"/>
        <v>2.0788007391355494E-5</v>
      </c>
      <c r="V305">
        <f t="shared" si="75"/>
        <v>2.1442741649211478E-5</v>
      </c>
      <c r="X305">
        <v>2.73</v>
      </c>
      <c r="Y305">
        <f>Y304+Z305*(X305-X304)</f>
        <v>2.3271941575187423E-3</v>
      </c>
      <c r="Z305">
        <f>Z304+AA304*(X305-X304)</f>
        <v>-1.9460150410867058E-3</v>
      </c>
      <c r="AA305">
        <f>IF(Z305=0,-$C$33*Y305,-$C$33*Y305 + AB305*$C$38*$C$31*$C$32)</f>
        <v>1.727280584248126</v>
      </c>
      <c r="AB305">
        <f>IF(Z305&gt;0, -1,1)</f>
        <v>1</v>
      </c>
      <c r="AC305">
        <f t="shared" si="76"/>
        <v>1.8934872700678466E-6</v>
      </c>
      <c r="AD305">
        <f t="shared" si="77"/>
        <v>2.7079163233946843E-4</v>
      </c>
      <c r="AE305">
        <f t="shared" si="78"/>
        <v>2.726851196095363E-4</v>
      </c>
    </row>
    <row r="306" spans="6:31" x14ac:dyDescent="0.3">
      <c r="F306">
        <v>2.74</v>
      </c>
      <c r="G306">
        <f t="shared" si="79"/>
        <v>-6.8826796362374557E-2</v>
      </c>
      <c r="H306">
        <f t="shared" si="80"/>
        <v>-0.760685724670085</v>
      </c>
      <c r="I306">
        <f t="shared" si="68"/>
        <v>6.882679636237456</v>
      </c>
      <c r="J306">
        <f t="shared" si="81"/>
        <v>1</v>
      </c>
      <c r="K306">
        <f t="shared" si="69"/>
        <v>0.28932138585842621</v>
      </c>
      <c r="L306">
        <f t="shared" si="70"/>
        <v>0.23685639487538876</v>
      </c>
      <c r="M306">
        <f t="shared" si="71"/>
        <v>0.52617778073381494</v>
      </c>
      <c r="O306">
        <v>2.74</v>
      </c>
      <c r="P306">
        <f t="shared" si="82"/>
        <v>-7.2490350788865338E-4</v>
      </c>
      <c r="Q306">
        <f t="shared" si="83"/>
        <v>-8.0108852337669231E-3</v>
      </c>
      <c r="R306">
        <f t="shared" si="72"/>
        <v>1.0524903507888654</v>
      </c>
      <c r="S306">
        <f t="shared" si="84"/>
        <v>1</v>
      </c>
      <c r="T306">
        <f t="shared" si="73"/>
        <v>3.2087141114292465E-5</v>
      </c>
      <c r="U306">
        <f t="shared" si="74"/>
        <v>2.627425478746375E-5</v>
      </c>
      <c r="V306">
        <f t="shared" si="75"/>
        <v>5.8361395901756215E-5</v>
      </c>
      <c r="X306">
        <v>2.74</v>
      </c>
      <c r="Y306">
        <f>Y305+Z306*(X306-X305)</f>
        <v>2.4804620655326953E-3</v>
      </c>
      <c r="Z306">
        <f>Z305+AA305*(X306-X305)</f>
        <v>1.5326790801394954E-2</v>
      </c>
      <c r="AA306">
        <f>IF(Z306=0,-$C$33*Y306,-$C$33*Y306 + AB306*$C$38*$C$31*$C$32)</f>
        <v>-2.2080462065532696</v>
      </c>
      <c r="AB306">
        <f>IF(Z306&gt;0, -1,1)</f>
        <v>-1</v>
      </c>
      <c r="AC306">
        <f t="shared" si="76"/>
        <v>1.1745525813486249E-4</v>
      </c>
      <c r="AD306">
        <f t="shared" si="77"/>
        <v>3.0763460292733625E-4</v>
      </c>
      <c r="AE306">
        <f t="shared" si="78"/>
        <v>4.2508986106219872E-4</v>
      </c>
    </row>
    <row r="307" spans="6:31" x14ac:dyDescent="0.3">
      <c r="F307">
        <v>2.75</v>
      </c>
      <c r="G307">
        <f t="shared" si="79"/>
        <v>-7.5745385645451524E-2</v>
      </c>
      <c r="H307">
        <f t="shared" si="80"/>
        <v>-0.6918589283077119</v>
      </c>
      <c r="I307">
        <f t="shared" si="68"/>
        <v>7.5745385645451524</v>
      </c>
      <c r="J307">
        <f t="shared" si="81"/>
        <v>1</v>
      </c>
      <c r="K307">
        <f t="shared" si="69"/>
        <v>0.23933438833954782</v>
      </c>
      <c r="L307">
        <f t="shared" si="70"/>
        <v>0.28686817232890865</v>
      </c>
      <c r="M307">
        <f t="shared" si="71"/>
        <v>0.5262025606684565</v>
      </c>
      <c r="O307">
        <v>2.75</v>
      </c>
      <c r="P307">
        <f t="shared" si="82"/>
        <v>-6.9976332514743887E-4</v>
      </c>
      <c r="Q307">
        <f t="shared" si="83"/>
        <v>2.5140182741215066E-3</v>
      </c>
      <c r="R307">
        <f t="shared" si="72"/>
        <v>-0.9100236674852562</v>
      </c>
      <c r="S307">
        <f t="shared" si="84"/>
        <v>-1</v>
      </c>
      <c r="T307">
        <f t="shared" si="73"/>
        <v>3.1601439413084391E-6</v>
      </c>
      <c r="U307">
        <f t="shared" si="74"/>
        <v>2.4483435561070016E-5</v>
      </c>
      <c r="V307">
        <f t="shared" si="75"/>
        <v>2.7643579502378456E-5</v>
      </c>
      <c r="X307">
        <v>2.75</v>
      </c>
      <c r="Y307">
        <f>Y306+Z307*(X307-X306)</f>
        <v>2.412925352891324E-3</v>
      </c>
      <c r="Z307">
        <f>Z306+AA306*(X307-X306)</f>
        <v>-6.7536712641372704E-3</v>
      </c>
      <c r="AA307">
        <f>IF(Z307=0,-$C$33*Y307,-$C$33*Y307 + AB307*$C$38*$C$31*$C$32)</f>
        <v>1.7187074647108678</v>
      </c>
      <c r="AB307">
        <f>IF(Z307&gt;0, -1,1)</f>
        <v>1</v>
      </c>
      <c r="AC307">
        <f t="shared" si="76"/>
        <v>2.2806037772016758E-5</v>
      </c>
      <c r="AD307">
        <f t="shared" si="77"/>
        <v>2.9111043793128604E-4</v>
      </c>
      <c r="AE307">
        <f t="shared" si="78"/>
        <v>3.1391647570330278E-4</v>
      </c>
    </row>
    <row r="308" spans="6:31" x14ac:dyDescent="0.3">
      <c r="F308">
        <v>2.7600000000000002</v>
      </c>
      <c r="G308">
        <f t="shared" si="79"/>
        <v>-8.1906521072074245E-2</v>
      </c>
      <c r="H308">
        <f t="shared" si="80"/>
        <v>-0.6161135426622586</v>
      </c>
      <c r="I308">
        <f t="shared" si="68"/>
        <v>8.1906521072074252</v>
      </c>
      <c r="J308">
        <f t="shared" si="81"/>
        <v>1</v>
      </c>
      <c r="K308">
        <f t="shared" si="69"/>
        <v>0.18979794872591937</v>
      </c>
      <c r="L308">
        <f t="shared" si="70"/>
        <v>0.33543390970650711</v>
      </c>
      <c r="M308">
        <f t="shared" si="71"/>
        <v>0.52523185843242648</v>
      </c>
      <c r="O308">
        <v>2.7600000000000002</v>
      </c>
      <c r="P308">
        <f t="shared" si="82"/>
        <v>-7.65625509154753E-4</v>
      </c>
      <c r="Q308">
        <f t="shared" si="83"/>
        <v>-6.5862184007312655E-3</v>
      </c>
      <c r="R308">
        <f t="shared" si="72"/>
        <v>1.0565625509154755</v>
      </c>
      <c r="S308">
        <f t="shared" si="84"/>
        <v>1</v>
      </c>
      <c r="T308">
        <f t="shared" si="73"/>
        <v>2.1689136411065554E-5</v>
      </c>
      <c r="U308">
        <f t="shared" si="74"/>
        <v>2.9309121013423739E-5</v>
      </c>
      <c r="V308">
        <f t="shared" si="75"/>
        <v>5.0998257424489293E-5</v>
      </c>
      <c r="X308">
        <v>2.7600000000000002</v>
      </c>
      <c r="Y308">
        <f>Y307+Z308*(X308-X307)</f>
        <v>2.5172593867210445E-3</v>
      </c>
      <c r="Z308">
        <f>Z307+AA307*(X308-X307)</f>
        <v>1.0433403382971804E-2</v>
      </c>
      <c r="AA308">
        <f>IF(Z308=0,-$C$33*Y308,-$C$33*Y308 + AB308*$C$38*$C$31*$C$32)</f>
        <v>-2.2117259386721049</v>
      </c>
      <c r="AB308">
        <f>IF(Z308&gt;0, -1,1)</f>
        <v>-1</v>
      </c>
      <c r="AC308">
        <f t="shared" si="76"/>
        <v>5.4427953075903747E-5</v>
      </c>
      <c r="AD308">
        <f t="shared" si="77"/>
        <v>3.1682974100176047E-4</v>
      </c>
      <c r="AE308">
        <f t="shared" si="78"/>
        <v>3.7125769407766421E-4</v>
      </c>
    </row>
    <row r="309" spans="6:31" x14ac:dyDescent="0.3">
      <c r="F309">
        <v>2.77</v>
      </c>
      <c r="G309">
        <f t="shared" si="79"/>
        <v>-8.7248591287975991E-2</v>
      </c>
      <c r="H309">
        <f t="shared" si="80"/>
        <v>-0.53420702159018607</v>
      </c>
      <c r="I309">
        <f t="shared" si="68"/>
        <v>8.7248591287975987</v>
      </c>
      <c r="J309">
        <f t="shared" si="81"/>
        <v>1</v>
      </c>
      <c r="K309">
        <f t="shared" si="69"/>
        <v>0.14268857095812876</v>
      </c>
      <c r="L309">
        <f t="shared" si="70"/>
        <v>0.38061583408681404</v>
      </c>
      <c r="M309">
        <f t="shared" si="71"/>
        <v>0.5233044050449428</v>
      </c>
      <c r="O309">
        <v>2.77</v>
      </c>
      <c r="P309">
        <f t="shared" si="82"/>
        <v>-7.2583143807052118E-4</v>
      </c>
      <c r="Q309">
        <f t="shared" si="83"/>
        <v>3.9794071084232642E-3</v>
      </c>
      <c r="R309">
        <f t="shared" si="72"/>
        <v>-0.90741685619294798</v>
      </c>
      <c r="S309">
        <f t="shared" si="84"/>
        <v>-1</v>
      </c>
      <c r="T309">
        <f t="shared" si="73"/>
        <v>7.9178404672848023E-6</v>
      </c>
      <c r="U309">
        <f t="shared" si="74"/>
        <v>2.6341563824576045E-5</v>
      </c>
      <c r="V309">
        <f t="shared" si="75"/>
        <v>3.4259404291860845E-5</v>
      </c>
      <c r="X309">
        <v>2.77</v>
      </c>
      <c r="Y309">
        <f>Y308+Z309*(X309-X308)</f>
        <v>2.4004208266835592E-3</v>
      </c>
      <c r="Z309">
        <f>Z308+AA308*(X309-X308)</f>
        <v>-1.1683856003748772E-2</v>
      </c>
      <c r="AA309">
        <f>IF(Z309=0,-$C$33*Y309,-$C$33*Y309 + AB309*$C$38*$C$31*$C$32)</f>
        <v>1.7199579173316444</v>
      </c>
      <c r="AB309">
        <f>IF(Z309&gt;0, -1,1)</f>
        <v>1</v>
      </c>
      <c r="AC309">
        <f t="shared" si="76"/>
        <v>6.8256245558168111E-5</v>
      </c>
      <c r="AD309">
        <f t="shared" si="77"/>
        <v>2.8810100725880908E-4</v>
      </c>
      <c r="AE309">
        <f t="shared" si="78"/>
        <v>3.5635725281697717E-4</v>
      </c>
    </row>
    <row r="310" spans="6:31" x14ac:dyDescent="0.3">
      <c r="F310">
        <v>2.7800000000000002</v>
      </c>
      <c r="G310">
        <f t="shared" si="79"/>
        <v>-9.171817559099818E-2</v>
      </c>
      <c r="H310">
        <f t="shared" si="80"/>
        <v>-0.44695843030220805</v>
      </c>
      <c r="I310">
        <f t="shared" si="68"/>
        <v>9.1718175590998179</v>
      </c>
      <c r="J310">
        <f t="shared" si="81"/>
        <v>1</v>
      </c>
      <c r="K310">
        <f t="shared" si="69"/>
        <v>9.9885919209106888E-2</v>
      </c>
      <c r="L310">
        <f t="shared" si="70"/>
        <v>0.42061118668705866</v>
      </c>
      <c r="M310">
        <f t="shared" si="71"/>
        <v>0.5204971058961656</v>
      </c>
      <c r="O310">
        <v>2.7800000000000002</v>
      </c>
      <c r="P310">
        <f t="shared" si="82"/>
        <v>-7.7677905260558656E-4</v>
      </c>
      <c r="Q310">
        <f t="shared" si="83"/>
        <v>-5.0947614535064249E-3</v>
      </c>
      <c r="R310">
        <f t="shared" si="72"/>
        <v>1.0576779052605587</v>
      </c>
      <c r="S310">
        <f t="shared" si="84"/>
        <v>1</v>
      </c>
      <c r="T310">
        <f t="shared" si="73"/>
        <v>1.2978297134067449E-5</v>
      </c>
      <c r="U310">
        <f t="shared" si="74"/>
        <v>3.0169284828341633E-5</v>
      </c>
      <c r="V310">
        <f t="shared" si="75"/>
        <v>4.3147581962409082E-5</v>
      </c>
      <c r="X310">
        <v>2.7800000000000002</v>
      </c>
      <c r="Y310">
        <f>Y309+Z310*(X310-X309)</f>
        <v>2.455578058379241E-3</v>
      </c>
      <c r="Z310">
        <f>Z309+AA309*(X310-X309)</f>
        <v>5.5157231695680681E-3</v>
      </c>
      <c r="AA310">
        <f>IF(Z310=0,-$C$33*Y310,-$C$33*Y310 + AB310*$C$38*$C$31*$C$32)</f>
        <v>-2.2055578058379242</v>
      </c>
      <c r="AB310">
        <f>IF(Z310&gt;0, -1,1)</f>
        <v>-1</v>
      </c>
      <c r="AC310">
        <f t="shared" si="76"/>
        <v>1.5211601041655008E-5</v>
      </c>
      <c r="AD310">
        <f t="shared" si="77"/>
        <v>3.0149318003967816E-4</v>
      </c>
      <c r="AE310">
        <f t="shared" si="78"/>
        <v>3.1670478108133319E-4</v>
      </c>
    </row>
    <row r="311" spans="6:31" x14ac:dyDescent="0.3">
      <c r="F311">
        <v>2.79</v>
      </c>
      <c r="G311">
        <f t="shared" si="79"/>
        <v>-9.5270578138110226E-2</v>
      </c>
      <c r="H311">
        <f t="shared" si="80"/>
        <v>-0.35524025471121184</v>
      </c>
      <c r="I311">
        <f t="shared" si="68"/>
        <v>9.5270578138110231</v>
      </c>
      <c r="J311">
        <f t="shared" si="81"/>
        <v>1</v>
      </c>
      <c r="K311">
        <f t="shared" si="69"/>
        <v>6.309781928364333E-2</v>
      </c>
      <c r="L311">
        <f t="shared" si="70"/>
        <v>0.45382415293848832</v>
      </c>
      <c r="M311">
        <f t="shared" si="71"/>
        <v>0.51692197222213165</v>
      </c>
      <c r="O311">
        <v>2.79</v>
      </c>
      <c r="P311">
        <f t="shared" si="82"/>
        <v>-7.2195887661459838E-4</v>
      </c>
      <c r="Q311">
        <f t="shared" si="83"/>
        <v>5.4820175990989376E-3</v>
      </c>
      <c r="R311">
        <f t="shared" si="72"/>
        <v>-0.9078041123385403</v>
      </c>
      <c r="S311">
        <f t="shared" si="84"/>
        <v>-1</v>
      </c>
      <c r="T311">
        <f t="shared" si="73"/>
        <v>1.5026258478415241E-5</v>
      </c>
      <c r="U311">
        <f t="shared" si="74"/>
        <v>2.6061230976130644E-5</v>
      </c>
      <c r="V311">
        <f t="shared" si="75"/>
        <v>4.1087489454545885E-5</v>
      </c>
      <c r="X311">
        <v>2.79</v>
      </c>
      <c r="Y311">
        <f>Y310+Z311*(X311-X310)</f>
        <v>2.2901795094911375E-3</v>
      </c>
      <c r="Z311">
        <f>Z310+AA310*(X311-X310)</f>
        <v>-1.6539854888810702E-2</v>
      </c>
      <c r="AA311">
        <f>IF(Z311=0,-$C$33*Y311,-$C$33*Y311 + AB311*$C$38*$C$31*$C$32)</f>
        <v>1.7309820490508865</v>
      </c>
      <c r="AB311">
        <f>IF(Z311&gt;0, -1,1)</f>
        <v>1</v>
      </c>
      <c r="AC311">
        <f t="shared" si="76"/>
        <v>1.3678339987145764E-4</v>
      </c>
      <c r="AD311">
        <f t="shared" si="77"/>
        <v>2.6224610928465332E-4</v>
      </c>
      <c r="AE311">
        <f t="shared" si="78"/>
        <v>3.9902950915611095E-4</v>
      </c>
    </row>
    <row r="312" spans="6:31" x14ac:dyDescent="0.3">
      <c r="F312">
        <v>2.8000000000000003</v>
      </c>
      <c r="G312">
        <f t="shared" si="79"/>
        <v>-9.7870274903841287E-2</v>
      </c>
      <c r="H312">
        <f t="shared" si="80"/>
        <v>-0.25996967657309944</v>
      </c>
      <c r="I312">
        <f t="shared" si="68"/>
        <v>9.7870274903841281</v>
      </c>
      <c r="J312">
        <f t="shared" si="81"/>
        <v>1</v>
      </c>
      <c r="K312">
        <f t="shared" si="69"/>
        <v>3.3792116368760963E-2</v>
      </c>
      <c r="L312">
        <f t="shared" si="70"/>
        <v>0.47892953548767331</v>
      </c>
      <c r="M312">
        <f t="shared" si="71"/>
        <v>0.51272165185643426</v>
      </c>
      <c r="O312">
        <v>2.8000000000000003</v>
      </c>
      <c r="P312">
        <f t="shared" si="82"/>
        <v>-7.5791911185746591E-4</v>
      </c>
      <c r="Q312">
        <f t="shared" si="83"/>
        <v>-3.5960235242866751E-3</v>
      </c>
      <c r="R312">
        <f t="shared" si="72"/>
        <v>1.0557919111857468</v>
      </c>
      <c r="S312">
        <f t="shared" si="84"/>
        <v>1</v>
      </c>
      <c r="T312">
        <f t="shared" si="73"/>
        <v>6.4656925936115801E-6</v>
      </c>
      <c r="U312">
        <f t="shared" si="74"/>
        <v>2.8722069005940499E-5</v>
      </c>
      <c r="V312">
        <f t="shared" si="75"/>
        <v>3.5187761599552081E-5</v>
      </c>
      <c r="X312">
        <v>2.8000000000000003</v>
      </c>
      <c r="Y312">
        <f>Y311+Z312*(X312-X311)</f>
        <v>2.2978791655081233E-3</v>
      </c>
      <c r="Z312">
        <f>Z311+AA311*(X312-X311)</f>
        <v>7.6996560169856343E-4</v>
      </c>
      <c r="AA312">
        <f>IF(Z312=0,-$C$33*Y312,-$C$33*Y312 + AB312*$C$38*$C$31*$C$32)</f>
        <v>-2.1897879165508125</v>
      </c>
      <c r="AB312">
        <f>IF(Z312&gt;0, -1,1)</f>
        <v>-1</v>
      </c>
      <c r="AC312">
        <f t="shared" si="76"/>
        <v>2.9642351389951541E-7</v>
      </c>
      <c r="AD312">
        <f t="shared" si="77"/>
        <v>2.6401243296381545E-4</v>
      </c>
      <c r="AE312">
        <f t="shared" si="78"/>
        <v>2.6430885647771497E-4</v>
      </c>
    </row>
    <row r="313" spans="6:31" x14ac:dyDescent="0.3">
      <c r="F313">
        <v>2.81</v>
      </c>
      <c r="G313">
        <f t="shared" si="79"/>
        <v>-9.9491268920533851E-2</v>
      </c>
      <c r="H313">
        <f t="shared" si="80"/>
        <v>-0.16209940166926023</v>
      </c>
      <c r="I313">
        <f t="shared" si="68"/>
        <v>9.9491268920533855</v>
      </c>
      <c r="J313">
        <f t="shared" si="81"/>
        <v>1</v>
      </c>
      <c r="K313">
        <f t="shared" si="69"/>
        <v>1.3138108010766083E-2</v>
      </c>
      <c r="L313">
        <f t="shared" si="70"/>
        <v>0.49492562957089931</v>
      </c>
      <c r="M313">
        <f t="shared" si="71"/>
        <v>0.50806373758166534</v>
      </c>
      <c r="O313">
        <v>2.81</v>
      </c>
      <c r="P313">
        <f t="shared" si="82"/>
        <v>-6.8830015598176177E-4</v>
      </c>
      <c r="Q313">
        <f t="shared" si="83"/>
        <v>6.9618955875705678E-3</v>
      </c>
      <c r="R313">
        <f t="shared" si="72"/>
        <v>-0.91116998440182395</v>
      </c>
      <c r="S313">
        <f t="shared" si="84"/>
        <v>-1</v>
      </c>
      <c r="T313">
        <f t="shared" si="73"/>
        <v>2.4233995086117272E-5</v>
      </c>
      <c r="U313">
        <f t="shared" si="74"/>
        <v>2.3687855236225879E-5</v>
      </c>
      <c r="V313">
        <f t="shared" si="75"/>
        <v>4.7921850322343154E-5</v>
      </c>
      <c r="X313">
        <v>2.81</v>
      </c>
      <c r="Y313">
        <f>Y312+Z313*(X313-X312)</f>
        <v>2.0866000298700371E-3</v>
      </c>
      <c r="Z313">
        <f>Z312+AA312*(X313-X312)</f>
        <v>-2.1127913563809095E-2</v>
      </c>
      <c r="AA313">
        <f>IF(Z313=0,-$C$33*Y313,-$C$33*Y313 + AB313*$C$38*$C$31*$C$32)</f>
        <v>1.7513399970129964</v>
      </c>
      <c r="AB313">
        <f>IF(Z313&gt;0, -1,1)</f>
        <v>1</v>
      </c>
      <c r="AC313">
        <f t="shared" si="76"/>
        <v>2.2319436577989416E-4</v>
      </c>
      <c r="AD313">
        <f t="shared" si="77"/>
        <v>2.1769498423268197E-4</v>
      </c>
      <c r="AE313">
        <f t="shared" si="78"/>
        <v>4.4088935001257613E-4</v>
      </c>
    </row>
    <row r="314" spans="6:31" x14ac:dyDescent="0.3">
      <c r="F314">
        <v>2.82</v>
      </c>
      <c r="G314">
        <f t="shared" si="79"/>
        <v>-0.10011735024802113</v>
      </c>
      <c r="H314">
        <f t="shared" si="80"/>
        <v>-6.2608132748728507E-2</v>
      </c>
      <c r="I314">
        <f t="shared" si="68"/>
        <v>10.011735024802112</v>
      </c>
      <c r="J314">
        <f t="shared" si="81"/>
        <v>1</v>
      </c>
      <c r="K314">
        <f t="shared" si="69"/>
        <v>1.9598891431412053E-3</v>
      </c>
      <c r="L314">
        <f t="shared" si="70"/>
        <v>0.50117419103424687</v>
      </c>
      <c r="M314">
        <f t="shared" si="71"/>
        <v>0.50313408017738803</v>
      </c>
      <c r="O314">
        <v>2.82</v>
      </c>
      <c r="P314">
        <f t="shared" si="82"/>
        <v>-7.0979819854623608E-4</v>
      </c>
      <c r="Q314">
        <f t="shared" si="83"/>
        <v>-2.1498042564474778E-3</v>
      </c>
      <c r="R314">
        <f t="shared" si="72"/>
        <v>1.0509798198546236</v>
      </c>
      <c r="S314">
        <f t="shared" si="84"/>
        <v>1</v>
      </c>
      <c r="T314">
        <f t="shared" si="73"/>
        <v>2.3108291705198463E-6</v>
      </c>
      <c r="U314">
        <f t="shared" si="74"/>
        <v>2.5190674132974101E-5</v>
      </c>
      <c r="V314">
        <f t="shared" si="75"/>
        <v>2.7501503303493947E-5</v>
      </c>
      <c r="X314">
        <v>2.82</v>
      </c>
      <c r="Y314">
        <f>Y313+Z314*(X314-X313)</f>
        <v>2.0504548939332427E-3</v>
      </c>
      <c r="Z314">
        <f>Z313+AA313*(X314-X313)</f>
        <v>-3.6145135936795046E-3</v>
      </c>
      <c r="AA314">
        <f>IF(Z314=0,-$C$33*Y314,-$C$33*Y314 + AB314*$C$38*$C$31*$C$32)</f>
        <v>1.754954510606676</v>
      </c>
      <c r="AB314">
        <f>IF(Z314&gt;0, -1,1)</f>
        <v>1</v>
      </c>
      <c r="AC314">
        <f t="shared" si="76"/>
        <v>6.5323542594469637E-6</v>
      </c>
      <c r="AD314">
        <f t="shared" si="77"/>
        <v>2.1021826360273927E-4</v>
      </c>
      <c r="AE314">
        <f t="shared" si="78"/>
        <v>2.1675061786218623E-4</v>
      </c>
    </row>
    <row r="315" spans="6:31" x14ac:dyDescent="0.3">
      <c r="F315">
        <v>2.83</v>
      </c>
      <c r="G315">
        <f t="shared" si="79"/>
        <v>-9.9742258073028167E-2</v>
      </c>
      <c r="H315">
        <f t="shared" si="80"/>
        <v>3.7509217499294922E-2</v>
      </c>
      <c r="I315">
        <f t="shared" si="68"/>
        <v>9.9742258073028172</v>
      </c>
      <c r="J315">
        <f t="shared" si="81"/>
        <v>-1</v>
      </c>
      <c r="K315">
        <f t="shared" si="69"/>
        <v>7.0347069870470617E-4</v>
      </c>
      <c r="L315">
        <f t="shared" si="70"/>
        <v>0.49742590227532768</v>
      </c>
      <c r="M315">
        <f t="shared" si="71"/>
        <v>0.49812937297403237</v>
      </c>
      <c r="O315">
        <v>2.83</v>
      </c>
      <c r="P315">
        <f t="shared" si="82"/>
        <v>-6.2619825912524417E-4</v>
      </c>
      <c r="Q315">
        <f t="shared" si="83"/>
        <v>8.3599939420990008E-3</v>
      </c>
      <c r="R315">
        <f t="shared" si="72"/>
        <v>-0.91738017408747563</v>
      </c>
      <c r="S315">
        <f t="shared" si="84"/>
        <v>-1</v>
      </c>
      <c r="T315">
        <f t="shared" si="73"/>
        <v>3.4944749355965994E-5</v>
      </c>
      <c r="U315">
        <f t="shared" si="74"/>
        <v>1.9606212986574322E-5</v>
      </c>
      <c r="V315">
        <f t="shared" si="75"/>
        <v>5.4550962342540316E-5</v>
      </c>
      <c r="X315">
        <v>2.83</v>
      </c>
      <c r="Y315">
        <f>Y314+Z315*(X315-X314)</f>
        <v>2.1898052090571227E-3</v>
      </c>
      <c r="Z315">
        <f>Z314+AA314*(X315-X314)</f>
        <v>1.3935031512387661E-2</v>
      </c>
      <c r="AA315">
        <f>IF(Z315=0,-$C$33*Y315,-$C$33*Y315 + AB315*$C$38*$C$31*$C$32)</f>
        <v>-2.1789805209057125</v>
      </c>
      <c r="AB315">
        <f>IF(Z315&gt;0, -1,1)</f>
        <v>-1</v>
      </c>
      <c r="AC315">
        <f t="shared" si="76"/>
        <v>9.7092551625618567E-5</v>
      </c>
      <c r="AD315">
        <f t="shared" si="77"/>
        <v>2.3976234268068545E-4</v>
      </c>
      <c r="AE315">
        <f t="shared" si="78"/>
        <v>3.3685489430630402E-4</v>
      </c>
    </row>
    <row r="316" spans="6:31" x14ac:dyDescent="0.3">
      <c r="F316">
        <v>2.84</v>
      </c>
      <c r="G316">
        <f t="shared" si="79"/>
        <v>-9.8369743317304983E-2</v>
      </c>
      <c r="H316">
        <f t="shared" si="80"/>
        <v>0.13725147557232098</v>
      </c>
      <c r="I316">
        <f t="shared" si="68"/>
        <v>9.8369743317304987</v>
      </c>
      <c r="J316">
        <f t="shared" si="81"/>
        <v>-1</v>
      </c>
      <c r="K316">
        <f t="shared" si="69"/>
        <v>9.4189837733897122E-3</v>
      </c>
      <c r="L316">
        <f t="shared" si="70"/>
        <v>0.48383032001562343</v>
      </c>
      <c r="M316">
        <f t="shared" si="71"/>
        <v>0.49324930378901316</v>
      </c>
      <c r="O316">
        <v>2.84</v>
      </c>
      <c r="P316">
        <f t="shared" si="82"/>
        <v>-6.3433633711299962E-4</v>
      </c>
      <c r="Q316">
        <f t="shared" si="83"/>
        <v>-8.1380779877555931E-4</v>
      </c>
      <c r="R316">
        <f t="shared" si="72"/>
        <v>1.0434336337113002</v>
      </c>
      <c r="S316">
        <f t="shared" si="84"/>
        <v>1</v>
      </c>
      <c r="T316">
        <f t="shared" si="73"/>
        <v>3.3114156667396061E-7</v>
      </c>
      <c r="U316">
        <f t="shared" si="74"/>
        <v>2.0119129429096853E-5</v>
      </c>
      <c r="V316">
        <f t="shared" si="75"/>
        <v>2.0450270995770812E-5</v>
      </c>
      <c r="X316">
        <v>2.84</v>
      </c>
      <c r="Y316">
        <f>Y315+Z316*(X316-X315)</f>
        <v>2.1112574720904345E-3</v>
      </c>
      <c r="Z316">
        <f>Z315+AA315*(X316-X315)</f>
        <v>-7.8547736966689992E-3</v>
      </c>
      <c r="AA316">
        <f>IF(Z316=0,-$C$33*Y316,-$C$33*Y316 + AB316*$C$38*$C$31*$C$32)</f>
        <v>1.7488742527909567</v>
      </c>
      <c r="AB316">
        <f>IF(Z316&gt;0, -1,1)</f>
        <v>1</v>
      </c>
      <c r="AC316">
        <f t="shared" si="76"/>
        <v>3.0848734912941585E-5</v>
      </c>
      <c r="AD316">
        <f t="shared" si="77"/>
        <v>2.2287040567288459E-4</v>
      </c>
      <c r="AE316">
        <f t="shared" si="78"/>
        <v>2.537191405858262E-4</v>
      </c>
    </row>
    <row r="317" spans="6:31" x14ac:dyDescent="0.3">
      <c r="F317">
        <v>2.85</v>
      </c>
      <c r="G317">
        <f t="shared" si="79"/>
        <v>-9.6013531128408644E-2</v>
      </c>
      <c r="H317">
        <f t="shared" si="80"/>
        <v>0.23562121888962823</v>
      </c>
      <c r="I317">
        <f t="shared" si="68"/>
        <v>9.6013531128408651</v>
      </c>
      <c r="J317">
        <f t="shared" si="81"/>
        <v>-1</v>
      </c>
      <c r="K317">
        <f t="shared" si="69"/>
        <v>2.7758679395517048E-2</v>
      </c>
      <c r="L317">
        <f t="shared" si="70"/>
        <v>0.46092990798729477</v>
      </c>
      <c r="M317">
        <f t="shared" si="71"/>
        <v>0.48868858738281185</v>
      </c>
      <c r="O317">
        <v>2.85</v>
      </c>
      <c r="P317">
        <f t="shared" si="82"/>
        <v>-5.3813105172962055E-4</v>
      </c>
      <c r="Q317">
        <f t="shared" si="83"/>
        <v>9.6205285383376832E-3</v>
      </c>
      <c r="R317">
        <f t="shared" si="72"/>
        <v>-0.92618689482703809</v>
      </c>
      <c r="S317">
        <f t="shared" si="84"/>
        <v>-1</v>
      </c>
      <c r="T317">
        <f t="shared" si="73"/>
        <v>4.6277284678484898E-5</v>
      </c>
      <c r="U317">
        <f t="shared" si="74"/>
        <v>1.4479251441781377E-5</v>
      </c>
      <c r="V317">
        <f t="shared" si="75"/>
        <v>6.0756536120266277E-5</v>
      </c>
      <c r="X317">
        <v>2.85</v>
      </c>
      <c r="Y317">
        <f>Y316+Z317*(X317-X316)</f>
        <v>2.2075971604028463E-3</v>
      </c>
      <c r="Z317">
        <f>Z316+AA316*(X317-X316)</f>
        <v>9.6339688312409716E-3</v>
      </c>
      <c r="AA317">
        <f>IF(Z317=0,-$C$33*Y317,-$C$33*Y317 + AB317*$C$38*$C$31*$C$32)</f>
        <v>-2.180759716040285</v>
      </c>
      <c r="AB317">
        <f>IF(Z317&gt;0, -1,1)</f>
        <v>-1</v>
      </c>
      <c r="AC317">
        <f t="shared" si="76"/>
        <v>4.6406677720661264E-5</v>
      </c>
      <c r="AD317">
        <f t="shared" si="77"/>
        <v>2.4367426113093552E-4</v>
      </c>
      <c r="AE317">
        <f t="shared" si="78"/>
        <v>2.9008093885159679E-4</v>
      </c>
    </row>
    <row r="318" spans="6:31" x14ac:dyDescent="0.3">
      <c r="F318">
        <v>2.86</v>
      </c>
      <c r="G318">
        <f t="shared" si="79"/>
        <v>-9.2697183628228361E-2</v>
      </c>
      <c r="H318">
        <f t="shared" si="80"/>
        <v>0.33163475001803483</v>
      </c>
      <c r="I318">
        <f t="shared" si="68"/>
        <v>9.2697183628228359</v>
      </c>
      <c r="J318">
        <f t="shared" si="81"/>
        <v>-1</v>
      </c>
      <c r="K318">
        <f t="shared" si="69"/>
        <v>5.4990803709762226E-2</v>
      </c>
      <c r="L318">
        <f t="shared" si="70"/>
        <v>0.42963839263027437</v>
      </c>
      <c r="M318">
        <f t="shared" si="71"/>
        <v>0.48462919634003659</v>
      </c>
      <c r="O318">
        <v>2.86</v>
      </c>
      <c r="P318">
        <f t="shared" si="82"/>
        <v>-5.3454445582894563E-4</v>
      </c>
      <c r="Q318">
        <f t="shared" si="83"/>
        <v>3.5865959006749909E-4</v>
      </c>
      <c r="R318">
        <f t="shared" si="72"/>
        <v>-0.92654555441710551</v>
      </c>
      <c r="S318">
        <f t="shared" si="84"/>
        <v>-1</v>
      </c>
      <c r="T318">
        <f t="shared" si="73"/>
        <v>6.4318350773693241E-8</v>
      </c>
      <c r="U318">
        <f t="shared" si="74"/>
        <v>1.4286888762873179E-5</v>
      </c>
      <c r="V318">
        <f t="shared" si="75"/>
        <v>1.4351207113646873E-5</v>
      </c>
      <c r="X318">
        <v>2.86</v>
      </c>
      <c r="Y318">
        <f>Y317+Z318*(X318-X317)</f>
        <v>2.0858608771112349E-3</v>
      </c>
      <c r="Z318">
        <f>Z317+AA317*(X318-X317)</f>
        <v>-1.2173628329161412E-2</v>
      </c>
      <c r="AA318">
        <f>IF(Z318=0,-$C$33*Y318,-$C$33*Y318 + AB318*$C$38*$C$31*$C$32)</f>
        <v>1.7514139122888768</v>
      </c>
      <c r="AB318">
        <f>IF(Z318&gt;0, -1,1)</f>
        <v>1</v>
      </c>
      <c r="AC318">
        <f t="shared" si="76"/>
        <v>7.4098613348280633E-5</v>
      </c>
      <c r="AD318">
        <f t="shared" si="77"/>
        <v>2.1754077993316252E-4</v>
      </c>
      <c r="AE318">
        <f t="shared" si="78"/>
        <v>2.9163939328144317E-4</v>
      </c>
    </row>
    <row r="319" spans="6:31" x14ac:dyDescent="0.3">
      <c r="F319">
        <v>2.87</v>
      </c>
      <c r="G319">
        <f t="shared" si="79"/>
        <v>-8.8453864291765605E-2</v>
      </c>
      <c r="H319">
        <f t="shared" si="80"/>
        <v>0.42433193364626531</v>
      </c>
      <c r="I319">
        <f t="shared" si="68"/>
        <v>8.8453864291765605</v>
      </c>
      <c r="J319">
        <f t="shared" si="81"/>
        <v>-1</v>
      </c>
      <c r="K319">
        <f t="shared" si="69"/>
        <v>9.0028794955989255E-2</v>
      </c>
      <c r="L319">
        <f t="shared" si="70"/>
        <v>0.39120430540730433</v>
      </c>
      <c r="M319">
        <f t="shared" si="71"/>
        <v>0.48123310036329359</v>
      </c>
      <c r="O319">
        <v>2.87</v>
      </c>
      <c r="P319">
        <f t="shared" si="82"/>
        <v>-6.2361241536998543E-4</v>
      </c>
      <c r="Q319">
        <f t="shared" si="83"/>
        <v>-8.9067959541037703E-3</v>
      </c>
      <c r="R319">
        <f t="shared" si="72"/>
        <v>1.0423612415369987</v>
      </c>
      <c r="S319">
        <f t="shared" si="84"/>
        <v>1</v>
      </c>
      <c r="T319">
        <f t="shared" si="73"/>
        <v>3.9665507084019645E-5</v>
      </c>
      <c r="U319">
        <f t="shared" si="74"/>
        <v>1.9444622230179361E-5</v>
      </c>
      <c r="V319">
        <f t="shared" si="75"/>
        <v>5.9110129314199006E-5</v>
      </c>
      <c r="X319">
        <v>2.87</v>
      </c>
      <c r="Y319">
        <f>Y318+Z319*(X319-X318)</f>
        <v>2.1392659850485137E-3</v>
      </c>
      <c r="Z319">
        <f>Z318+AA318*(X319-X318)</f>
        <v>5.3405107937277603E-3</v>
      </c>
      <c r="AA319">
        <f>IF(Z319=0,-$C$33*Y319,-$C$33*Y319 + AB319*$C$38*$C$31*$C$32)</f>
        <v>-2.1739265985048517</v>
      </c>
      <c r="AB319">
        <f>IF(Z319&gt;0, -1,1)</f>
        <v>-1</v>
      </c>
      <c r="AC319">
        <f t="shared" si="76"/>
        <v>1.4260527768961357E-5</v>
      </c>
      <c r="AD319">
        <f t="shared" si="77"/>
        <v>2.2882294773927939E-4</v>
      </c>
      <c r="AE319">
        <f t="shared" si="78"/>
        <v>2.4308347550824075E-4</v>
      </c>
    </row>
    <row r="320" spans="6:31" x14ac:dyDescent="0.3">
      <c r="F320">
        <v>2.88</v>
      </c>
      <c r="G320">
        <f t="shared" si="79"/>
        <v>-8.3326006312385431E-2</v>
      </c>
      <c r="H320">
        <f t="shared" si="80"/>
        <v>0.51278579793802903</v>
      </c>
      <c r="I320">
        <f t="shared" si="68"/>
        <v>8.3326006312385434</v>
      </c>
      <c r="J320">
        <f t="shared" si="81"/>
        <v>-1</v>
      </c>
      <c r="K320">
        <f t="shared" si="69"/>
        <v>0.13147463728347056</v>
      </c>
      <c r="L320">
        <f t="shared" si="70"/>
        <v>0.34716116639858485</v>
      </c>
      <c r="M320">
        <f t="shared" si="71"/>
        <v>0.47863580368205538</v>
      </c>
      <c r="O320">
        <v>2.88</v>
      </c>
      <c r="P320">
        <f t="shared" si="82"/>
        <v>-6.084442507573258E-4</v>
      </c>
      <c r="Q320">
        <f t="shared" si="83"/>
        <v>1.5168164612659948E-3</v>
      </c>
      <c r="R320">
        <f t="shared" si="72"/>
        <v>-0.91915557492426747</v>
      </c>
      <c r="S320">
        <f t="shared" si="84"/>
        <v>-1</v>
      </c>
      <c r="T320">
        <f t="shared" si="73"/>
        <v>1.1503660885837476E-6</v>
      </c>
      <c r="U320">
        <f t="shared" si="74"/>
        <v>1.8510220313982177E-5</v>
      </c>
      <c r="V320">
        <f t="shared" si="75"/>
        <v>1.9660586402565925E-5</v>
      </c>
      <c r="X320">
        <v>2.88</v>
      </c>
      <c r="Y320">
        <f>Y319+Z320*(X320-X319)</f>
        <v>1.9752784331353141E-3</v>
      </c>
      <c r="Z320">
        <f>Z319+AA319*(X320-X319)</f>
        <v>-1.6398755191320294E-2</v>
      </c>
      <c r="AA320">
        <f>IF(Z320=0,-$C$33*Y320,-$C$33*Y320 + AB320*$C$38*$C$31*$C$32)</f>
        <v>1.7624721566864687</v>
      </c>
      <c r="AB320">
        <f>IF(Z320&gt;0, -1,1)</f>
        <v>1</v>
      </c>
      <c r="AC320">
        <f t="shared" si="76"/>
        <v>1.3445958591242713E-4</v>
      </c>
      <c r="AD320">
        <f t="shared" si="77"/>
        <v>1.9508624442047507E-4</v>
      </c>
      <c r="AE320">
        <f t="shared" si="78"/>
        <v>3.295458303329022E-4</v>
      </c>
    </row>
    <row r="321" spans="6:31" x14ac:dyDescent="0.3">
      <c r="F321">
        <v>2.89</v>
      </c>
      <c r="G321">
        <f t="shared" si="79"/>
        <v>-7.7364888269881124E-2</v>
      </c>
      <c r="H321">
        <f t="shared" si="80"/>
        <v>0.59611180425041643</v>
      </c>
      <c r="I321">
        <f t="shared" si="68"/>
        <v>7.7364888269881122</v>
      </c>
      <c r="J321">
        <f t="shared" si="81"/>
        <v>-1</v>
      </c>
      <c r="K321">
        <f t="shared" si="69"/>
        <v>0.1776746415833434</v>
      </c>
      <c r="L321">
        <f t="shared" si="70"/>
        <v>0.2992662968505595</v>
      </c>
      <c r="M321">
        <f t="shared" si="71"/>
        <v>0.47694093843390289</v>
      </c>
      <c r="O321">
        <v>2.89</v>
      </c>
      <c r="P321">
        <f t="shared" si="82"/>
        <v>-6.8519164363709645E-4</v>
      </c>
      <c r="Q321">
        <f t="shared" si="83"/>
        <v>-7.6747392879768922E-3</v>
      </c>
      <c r="R321">
        <f t="shared" si="72"/>
        <v>1.0485191643637097</v>
      </c>
      <c r="S321">
        <f t="shared" si="84"/>
        <v>1</v>
      </c>
      <c r="T321">
        <f t="shared" si="73"/>
        <v>2.9450811569208027E-5</v>
      </c>
      <c r="U321">
        <f t="shared" si="74"/>
        <v>2.3474379425505289E-5</v>
      </c>
      <c r="V321">
        <f t="shared" si="75"/>
        <v>5.2925190994713316E-5</v>
      </c>
      <c r="X321">
        <v>2.89</v>
      </c>
      <c r="Y321">
        <f>Y320+Z321*(X321-X320)</f>
        <v>1.9875380968907624E-3</v>
      </c>
      <c r="Z321">
        <f>Z320+AA320*(X321-X320)</f>
        <v>1.2259663755448021E-3</v>
      </c>
      <c r="AA321">
        <f>IF(Z321=0,-$C$33*Y321,-$C$33*Y321 + AB321*$C$38*$C$31*$C$32)</f>
        <v>-2.1587538096890766</v>
      </c>
      <c r="AB321">
        <f>IF(Z321&gt;0, -1,1)</f>
        <v>-1</v>
      </c>
      <c r="AC321">
        <f t="shared" si="76"/>
        <v>7.5149677698322936E-7</v>
      </c>
      <c r="AD321">
        <f t="shared" si="77"/>
        <v>1.9751538432960766E-4</v>
      </c>
      <c r="AE321">
        <f t="shared" si="78"/>
        <v>1.9826688110659088E-4</v>
      </c>
    </row>
    <row r="322" spans="6:31" x14ac:dyDescent="0.3">
      <c r="F322">
        <v>2.9</v>
      </c>
      <c r="G322">
        <f t="shared" si="79"/>
        <v>-7.0630121344678304E-2</v>
      </c>
      <c r="H322">
        <f t="shared" si="80"/>
        <v>0.67347669252029596</v>
      </c>
      <c r="I322">
        <f t="shared" si="68"/>
        <v>7.0630121344678303</v>
      </c>
      <c r="J322">
        <f t="shared" si="81"/>
        <v>-1</v>
      </c>
      <c r="K322">
        <f t="shared" si="69"/>
        <v>0.22678542768403864</v>
      </c>
      <c r="L322">
        <f t="shared" si="70"/>
        <v>0.24943070205819909</v>
      </c>
      <c r="M322">
        <f t="shared" si="71"/>
        <v>0.4762161297422377</v>
      </c>
      <c r="O322">
        <v>2.9</v>
      </c>
      <c r="P322">
        <f t="shared" si="82"/>
        <v>-6.5708712008049719E-4</v>
      </c>
      <c r="Q322">
        <f t="shared" si="83"/>
        <v>2.8104523556599821E-3</v>
      </c>
      <c r="R322">
        <f t="shared" si="72"/>
        <v>-0.91429128799195036</v>
      </c>
      <c r="S322">
        <f t="shared" si="84"/>
        <v>-1</v>
      </c>
      <c r="T322">
        <f t="shared" si="73"/>
        <v>3.9493212217173711E-6</v>
      </c>
      <c r="U322">
        <f t="shared" si="74"/>
        <v>2.1588174168784088E-5</v>
      </c>
      <c r="V322">
        <f t="shared" si="75"/>
        <v>2.5537495390501457E-5</v>
      </c>
      <c r="X322">
        <v>2.9</v>
      </c>
      <c r="Y322">
        <f>Y321+Z322*(X322-X321)</f>
        <v>1.7839223796773118E-3</v>
      </c>
      <c r="Z322">
        <f>Z321+AA321*(X322-X321)</f>
        <v>-2.0361571721345503E-2</v>
      </c>
      <c r="AA322">
        <f>IF(Z322=0,-$C$33*Y322,-$C$33*Y322 + AB322*$C$38*$C$31*$C$32)</f>
        <v>1.781607762032269</v>
      </c>
      <c r="AB322">
        <f>IF(Z322&gt;0, -1,1)</f>
        <v>1</v>
      </c>
      <c r="AC322">
        <f t="shared" si="76"/>
        <v>2.0729680148174842E-4</v>
      </c>
      <c r="AD322">
        <f t="shared" si="77"/>
        <v>1.5911895283567815E-4</v>
      </c>
      <c r="AE322">
        <f t="shared" si="78"/>
        <v>3.6641575431742659E-4</v>
      </c>
    </row>
    <row r="323" spans="6:31" x14ac:dyDescent="0.3">
      <c r="F323">
        <v>2.91</v>
      </c>
      <c r="G323">
        <f t="shared" si="79"/>
        <v>-6.318905320602837E-2</v>
      </c>
      <c r="H323">
        <f t="shared" si="80"/>
        <v>0.7441068138649759</v>
      </c>
      <c r="I323">
        <f t="shared" si="68"/>
        <v>6.3189053206028367</v>
      </c>
      <c r="J323">
        <f t="shared" si="81"/>
        <v>-1</v>
      </c>
      <c r="K323">
        <f t="shared" si="69"/>
        <v>0.27684747522014297</v>
      </c>
      <c r="L323">
        <f t="shared" si="70"/>
        <v>0.19964282225371421</v>
      </c>
      <c r="M323">
        <f t="shared" si="71"/>
        <v>0.47649029747385718</v>
      </c>
      <c r="O323">
        <v>2.91</v>
      </c>
      <c r="P323">
        <f t="shared" si="82"/>
        <v>-7.2041172532309598E-4</v>
      </c>
      <c r="Q323">
        <f t="shared" si="83"/>
        <v>-6.3324605242597327E-3</v>
      </c>
      <c r="R323">
        <f t="shared" si="72"/>
        <v>1.0520411725323098</v>
      </c>
      <c r="S323">
        <f t="shared" si="84"/>
        <v>1</v>
      </c>
      <c r="T323">
        <f t="shared" si="73"/>
        <v>2.0050028145653925E-5</v>
      </c>
      <c r="U323">
        <f t="shared" si="74"/>
        <v>2.5949652699149992E-5</v>
      </c>
      <c r="V323">
        <f t="shared" si="75"/>
        <v>4.599968084480392E-5</v>
      </c>
      <c r="X323">
        <v>2.91</v>
      </c>
      <c r="Y323">
        <f>Y322+Z323*(X323-X322)</f>
        <v>1.7584674386670871E-3</v>
      </c>
      <c r="Z323">
        <f>Z322+AA322*(X323-X322)</f>
        <v>-2.5454941010224011E-3</v>
      </c>
      <c r="AA323">
        <f>IF(Z323=0,-$C$33*Y323,-$C$33*Y323 + AB323*$C$38*$C$31*$C$32)</f>
        <v>1.7841532561332916</v>
      </c>
      <c r="AB323">
        <f>IF(Z323&gt;0, -1,1)</f>
        <v>1</v>
      </c>
      <c r="AC323">
        <f t="shared" si="76"/>
        <v>3.2397701091699209E-6</v>
      </c>
      <c r="AD323">
        <f t="shared" si="77"/>
        <v>1.5461038664261927E-4</v>
      </c>
      <c r="AE323">
        <f t="shared" si="78"/>
        <v>1.5785015675178919E-4</v>
      </c>
    </row>
    <row r="324" spans="6:31" x14ac:dyDescent="0.3">
      <c r="F324">
        <v>2.92</v>
      </c>
      <c r="G324">
        <f t="shared" si="79"/>
        <v>-5.5116094535318516E-2</v>
      </c>
      <c r="H324">
        <f t="shared" si="80"/>
        <v>0.80729586707100287</v>
      </c>
      <c r="I324">
        <f t="shared" si="68"/>
        <v>5.5116094535318521</v>
      </c>
      <c r="J324">
        <f t="shared" si="81"/>
        <v>-1</v>
      </c>
      <c r="K324">
        <f t="shared" si="69"/>
        <v>0.32586330849496115</v>
      </c>
      <c r="L324">
        <f t="shared" si="70"/>
        <v>0.15188919384130839</v>
      </c>
      <c r="M324">
        <f t="shared" si="71"/>
        <v>0.47775250233626954</v>
      </c>
      <c r="O324">
        <v>2.92</v>
      </c>
      <c r="P324">
        <f t="shared" si="82"/>
        <v>-6.7853221331246548E-4</v>
      </c>
      <c r="Q324">
        <f t="shared" si="83"/>
        <v>4.1879512010631406E-3</v>
      </c>
      <c r="R324">
        <f t="shared" si="72"/>
        <v>-0.9121467786687536</v>
      </c>
      <c r="S324">
        <f t="shared" si="84"/>
        <v>-1</v>
      </c>
      <c r="T324">
        <f t="shared" si="73"/>
        <v>8.7694676312431006E-6</v>
      </c>
      <c r="U324">
        <f t="shared" si="74"/>
        <v>2.3020298225135657E-5</v>
      </c>
      <c r="V324">
        <f t="shared" si="75"/>
        <v>3.1789765856378759E-5</v>
      </c>
      <c r="X324">
        <v>2.92</v>
      </c>
      <c r="Y324">
        <f>Y323+Z324*(X324-X323)</f>
        <v>1.9114278232701851E-3</v>
      </c>
      <c r="Z324">
        <f>Z323+AA323*(X324-X323)</f>
        <v>1.5296038460310135E-2</v>
      </c>
      <c r="AA324">
        <f>IF(Z324=0,-$C$33*Y324,-$C$33*Y324 + AB324*$C$38*$C$31*$C$32)</f>
        <v>-2.1511427823270188</v>
      </c>
      <c r="AB324">
        <f>IF(Z324&gt;0, -1,1)</f>
        <v>-1</v>
      </c>
      <c r="AC324">
        <f t="shared" si="76"/>
        <v>1.1698439628964342E-4</v>
      </c>
      <c r="AD324">
        <f t="shared" si="77"/>
        <v>1.8267781617856989E-4</v>
      </c>
      <c r="AE324">
        <f t="shared" si="78"/>
        <v>2.9966221246821329E-4</v>
      </c>
    </row>
    <row r="325" spans="6:31" x14ac:dyDescent="0.3">
      <c r="F325">
        <v>2.93</v>
      </c>
      <c r="G325">
        <f t="shared" si="79"/>
        <v>-4.6491974919255094E-2</v>
      </c>
      <c r="H325">
        <f t="shared" si="80"/>
        <v>0.86241196160632261</v>
      </c>
      <c r="I325">
        <f t="shared" si="68"/>
        <v>4.6491974919255092</v>
      </c>
      <c r="J325">
        <f t="shared" si="81"/>
        <v>-1</v>
      </c>
      <c r="K325">
        <f t="shared" si="69"/>
        <v>0.37187719576083261</v>
      </c>
      <c r="L325">
        <f t="shared" si="70"/>
        <v>0.10807518659463222</v>
      </c>
      <c r="M325">
        <f t="shared" si="71"/>
        <v>0.47995238235546483</v>
      </c>
      <c r="O325">
        <v>2.93</v>
      </c>
      <c r="P325">
        <f t="shared" si="82"/>
        <v>-7.2786737916871269E-4</v>
      </c>
      <c r="Q325">
        <f t="shared" si="83"/>
        <v>-4.9335165856246067E-3</v>
      </c>
      <c r="R325">
        <f t="shared" si="72"/>
        <v>1.0527867379168714</v>
      </c>
      <c r="S325">
        <f t="shared" si="84"/>
        <v>1</v>
      </c>
      <c r="T325">
        <f t="shared" si="73"/>
        <v>1.216979295031654E-5</v>
      </c>
      <c r="U325">
        <f t="shared" si="74"/>
        <v>2.648954608289653E-5</v>
      </c>
      <c r="V325">
        <f t="shared" si="75"/>
        <v>3.8659339033213068E-5</v>
      </c>
      <c r="X325">
        <v>2.93</v>
      </c>
      <c r="Y325">
        <f>Y324+Z325*(X325-X324)</f>
        <v>1.8492739296405783E-3</v>
      </c>
      <c r="Z325">
        <f>Z324+AA324*(X325-X324)</f>
        <v>-6.2153893629605488E-3</v>
      </c>
      <c r="AA325">
        <f>IF(Z325=0,-$C$33*Y325,-$C$33*Y325 + AB325*$C$38*$C$31*$C$32)</f>
        <v>1.7750726070359424</v>
      </c>
      <c r="AB325">
        <f>IF(Z325&gt;0, -1,1)</f>
        <v>1</v>
      </c>
      <c r="AC325">
        <f t="shared" si="76"/>
        <v>1.9315532466601569E-5</v>
      </c>
      <c r="AD325">
        <f t="shared" si="77"/>
        <v>1.7099070334241533E-4</v>
      </c>
      <c r="AE325">
        <f t="shared" si="78"/>
        <v>1.903062358090169E-4</v>
      </c>
    </row>
    <row r="326" spans="6:31" x14ac:dyDescent="0.3">
      <c r="F326">
        <v>2.94</v>
      </c>
      <c r="G326">
        <f t="shared" si="79"/>
        <v>-3.7402935553999525E-2</v>
      </c>
      <c r="H326">
        <f t="shared" si="80"/>
        <v>0.90890393652557666</v>
      </c>
      <c r="I326">
        <f t="shared" si="68"/>
        <v>3.7402935553999526</v>
      </c>
      <c r="J326">
        <f t="shared" si="81"/>
        <v>-1</v>
      </c>
      <c r="K326">
        <f t="shared" si="69"/>
        <v>0.41305318291584475</v>
      </c>
      <c r="L326">
        <f t="shared" si="70"/>
        <v>6.9948979402832095E-2</v>
      </c>
      <c r="M326">
        <f t="shared" si="71"/>
        <v>0.48300216231867688</v>
      </c>
      <c r="O326">
        <v>2.94</v>
      </c>
      <c r="P326">
        <f t="shared" si="82"/>
        <v>-6.7192387123327503E-4</v>
      </c>
      <c r="Q326">
        <f t="shared" si="83"/>
        <v>5.5943507935438831E-3</v>
      </c>
      <c r="R326">
        <f t="shared" si="72"/>
        <v>-0.91280761287667256</v>
      </c>
      <c r="S326">
        <f t="shared" si="84"/>
        <v>-1</v>
      </c>
      <c r="T326">
        <f t="shared" si="73"/>
        <v>1.5648380400612536E-5</v>
      </c>
      <c r="U326">
        <f t="shared" si="74"/>
        <v>2.2574084436655538E-5</v>
      </c>
      <c r="V326">
        <f t="shared" si="75"/>
        <v>3.822246483726807E-5</v>
      </c>
      <c r="X326">
        <v>2.94</v>
      </c>
      <c r="Y326">
        <f>Y325+Z326*(X326-X325)</f>
        <v>1.9646272967145609E-3</v>
      </c>
      <c r="Z326">
        <f>Z325+AA325*(X326-X325)</f>
        <v>1.1535336707398498E-2</v>
      </c>
      <c r="AA326">
        <f>IF(Z326=0,-$C$33*Y326,-$C$33*Y326 + AB326*$C$38*$C$31*$C$32)</f>
        <v>-2.1564627296714565</v>
      </c>
      <c r="AB326">
        <f>IF(Z326&gt;0, -1,1)</f>
        <v>-1</v>
      </c>
      <c r="AC326">
        <f t="shared" si="76"/>
        <v>6.6531996476527612E-5</v>
      </c>
      <c r="AD326">
        <f t="shared" si="77"/>
        <v>1.929880207497982E-4</v>
      </c>
      <c r="AE326">
        <f t="shared" si="78"/>
        <v>2.5952001722632579E-4</v>
      </c>
    </row>
    <row r="327" spans="6:31" x14ac:dyDescent="0.3">
      <c r="F327">
        <v>2.95</v>
      </c>
      <c r="G327">
        <f t="shared" si="79"/>
        <v>-2.7939866833203535E-2</v>
      </c>
      <c r="H327">
        <f t="shared" si="80"/>
        <v>0.94630687207957709</v>
      </c>
      <c r="I327">
        <f t="shared" si="68"/>
        <v>2.7939866833203535</v>
      </c>
      <c r="J327">
        <f t="shared" si="81"/>
        <v>-1</v>
      </c>
      <c r="K327">
        <f t="shared" si="69"/>
        <v>0.44774834807251651</v>
      </c>
      <c r="L327">
        <f t="shared" si="70"/>
        <v>3.9031807932857349E-2</v>
      </c>
      <c r="M327">
        <f t="shared" si="71"/>
        <v>0.48678015600537383</v>
      </c>
      <c r="O327">
        <v>2.95</v>
      </c>
      <c r="P327">
        <f t="shared" si="82"/>
        <v>-7.0726112458550634E-4</v>
      </c>
      <c r="Q327">
        <f t="shared" si="83"/>
        <v>-3.5337253352230539E-3</v>
      </c>
      <c r="R327">
        <f t="shared" si="72"/>
        <v>1.0507261124585507</v>
      </c>
      <c r="S327">
        <f t="shared" si="84"/>
        <v>1</v>
      </c>
      <c r="T327">
        <f t="shared" si="73"/>
        <v>6.2436073723986424E-6</v>
      </c>
      <c r="U327">
        <f t="shared" si="74"/>
        <v>2.5010914917497757E-5</v>
      </c>
      <c r="V327">
        <f t="shared" si="75"/>
        <v>3.12545222898964E-5</v>
      </c>
      <c r="X327">
        <v>2.95</v>
      </c>
      <c r="Y327">
        <f>Y326+Z327*(X327-X326)</f>
        <v>1.8643343908213931E-3</v>
      </c>
      <c r="Z327">
        <f>Z326+AA326*(X327-X326)</f>
        <v>-1.0029290589316564E-2</v>
      </c>
      <c r="AA327">
        <f>IF(Z327=0,-$C$33*Y327,-$C$33*Y327 + AB327*$C$38*$C$31*$C$32)</f>
        <v>1.7735665609178608</v>
      </c>
      <c r="AB327">
        <f>IF(Z327&gt;0, -1,1)</f>
        <v>1</v>
      </c>
      <c r="AC327">
        <f t="shared" si="76"/>
        <v>5.0293334862476894E-5</v>
      </c>
      <c r="AD327">
        <f t="shared" si="77"/>
        <v>1.7378713603996874E-4</v>
      </c>
      <c r="AE327">
        <f t="shared" si="78"/>
        <v>2.2408047090244563E-4</v>
      </c>
    </row>
    <row r="328" spans="6:31" x14ac:dyDescent="0.3">
      <c r="F328">
        <v>2.96</v>
      </c>
      <c r="G328">
        <f t="shared" si="79"/>
        <v>-1.8197399444075942E-2</v>
      </c>
      <c r="H328">
        <f t="shared" si="80"/>
        <v>0.97424673891278002</v>
      </c>
      <c r="I328">
        <f t="shared" si="68"/>
        <v>1.8197399444075941</v>
      </c>
      <c r="J328">
        <f t="shared" si="81"/>
        <v>-1</v>
      </c>
      <c r="K328">
        <f t="shared" si="69"/>
        <v>0.47457835414109328</v>
      </c>
      <c r="L328">
        <f t="shared" si="70"/>
        <v>1.6557267326362771E-2</v>
      </c>
      <c r="M328">
        <f t="shared" si="71"/>
        <v>0.49113562146745604</v>
      </c>
      <c r="O328">
        <v>2.96</v>
      </c>
      <c r="P328">
        <f t="shared" si="82"/>
        <v>-6.3752576669188555E-4</v>
      </c>
      <c r="Q328">
        <f t="shared" si="83"/>
        <v>6.9735357893622296E-3</v>
      </c>
      <c r="R328">
        <f t="shared" si="72"/>
        <v>-0.91624742333081155</v>
      </c>
      <c r="S328">
        <f t="shared" si="84"/>
        <v>-1</v>
      </c>
      <c r="T328">
        <f t="shared" si="73"/>
        <v>2.4315100702757948E-5</v>
      </c>
      <c r="U328">
        <f t="shared" si="74"/>
        <v>2.0321955159803824E-5</v>
      </c>
      <c r="V328">
        <f t="shared" si="75"/>
        <v>4.4637055862561768E-5</v>
      </c>
      <c r="X328">
        <v>2.96</v>
      </c>
      <c r="Y328">
        <f>Y327+Z328*(X328-X327)</f>
        <v>1.9413981410200082E-3</v>
      </c>
      <c r="Z328">
        <f>Z327+AA327*(X328-X327)</f>
        <v>7.7063750198616658E-3</v>
      </c>
      <c r="AA328">
        <f>IF(Z328=0,-$C$33*Y328,-$C$33*Y328 + AB328*$C$38*$C$31*$C$32)</f>
        <v>-2.1541398141020012</v>
      </c>
      <c r="AB328">
        <f>IF(Z328&gt;0, -1,1)</f>
        <v>-1</v>
      </c>
      <c r="AC328">
        <f t="shared" si="76"/>
        <v>2.9694107973373946E-5</v>
      </c>
      <c r="AD328">
        <f t="shared" si="77"/>
        <v>1.8845133709779717E-4</v>
      </c>
      <c r="AE328">
        <f t="shared" si="78"/>
        <v>2.1814544507117113E-4</v>
      </c>
    </row>
    <row r="329" spans="6:31" x14ac:dyDescent="0.3">
      <c r="F329">
        <v>2.97</v>
      </c>
      <c r="G329">
        <f t="shared" si="79"/>
        <v>-8.2729580605071483E-3</v>
      </c>
      <c r="H329">
        <f t="shared" si="80"/>
        <v>0.99244413835685641</v>
      </c>
      <c r="I329">
        <f t="shared" si="68"/>
        <v>0.82729580605071484</v>
      </c>
      <c r="J329">
        <f t="shared" si="81"/>
        <v>-1</v>
      </c>
      <c r="K329">
        <f t="shared" si="69"/>
        <v>0.4924726838794416</v>
      </c>
      <c r="L329">
        <f t="shared" si="70"/>
        <v>3.4220917535455098E-3</v>
      </c>
      <c r="M329">
        <f t="shared" si="71"/>
        <v>0.49589477563298712</v>
      </c>
      <c r="O329">
        <v>2.97</v>
      </c>
      <c r="P329">
        <f t="shared" si="82"/>
        <v>-6.5941515113134702E-4</v>
      </c>
      <c r="Q329">
        <f t="shared" si="83"/>
        <v>-2.1889384439460983E-3</v>
      </c>
      <c r="R329">
        <f t="shared" si="72"/>
        <v>1.0459415151131348</v>
      </c>
      <c r="S329">
        <f t="shared" si="84"/>
        <v>1</v>
      </c>
      <c r="T329">
        <f t="shared" si="73"/>
        <v>2.395725755692583E-6</v>
      </c>
      <c r="U329">
        <f t="shared" si="74"/>
        <v>2.1741417077078861E-5</v>
      </c>
      <c r="V329">
        <f t="shared" si="75"/>
        <v>2.4137142832771445E-5</v>
      </c>
      <c r="X329">
        <v>2.97</v>
      </c>
      <c r="Y329">
        <f>Y328+Z329*(X329-X328)</f>
        <v>1.8030479098084164E-3</v>
      </c>
      <c r="Z329">
        <f>Z328+AA328*(X329-X328)</f>
        <v>-1.3835023121158842E-2</v>
      </c>
      <c r="AA329">
        <f>IF(Z329=0,-$C$33*Y329,-$C$33*Y329 + AB329*$C$38*$C$31*$C$32)</f>
        <v>1.7796952090191585</v>
      </c>
      <c r="AB329">
        <f>IF(Z329&gt;0, -1,1)</f>
        <v>1</v>
      </c>
      <c r="AC329">
        <f t="shared" si="76"/>
        <v>9.5703932381499876E-5</v>
      </c>
      <c r="AD329">
        <f t="shared" si="77"/>
        <v>1.6254908825322499E-4</v>
      </c>
      <c r="AE329">
        <f t="shared" si="78"/>
        <v>2.5825302063472489E-4</v>
      </c>
    </row>
    <row r="330" spans="6:31" x14ac:dyDescent="0.3">
      <c r="F330">
        <v>2.98</v>
      </c>
      <c r="G330">
        <f t="shared" si="79"/>
        <v>1.7342129036662709E-3</v>
      </c>
      <c r="H330">
        <f t="shared" si="80"/>
        <v>1.0007170964173633</v>
      </c>
      <c r="I330">
        <f t="shared" si="68"/>
        <v>-0.1734212903666271</v>
      </c>
      <c r="J330">
        <f t="shared" si="81"/>
        <v>-1</v>
      </c>
      <c r="K330">
        <f t="shared" si="69"/>
        <v>0.50071735353099922</v>
      </c>
      <c r="L330">
        <f t="shared" si="70"/>
        <v>1.5037471976212991E-4</v>
      </c>
      <c r="M330">
        <f t="shared" si="71"/>
        <v>0.50086772825076131</v>
      </c>
      <c r="O330">
        <v>2.98</v>
      </c>
      <c r="P330">
        <f t="shared" si="82"/>
        <v>-5.7671038405949853E-4</v>
      </c>
      <c r="Q330">
        <f t="shared" si="83"/>
        <v>8.2704767071850264E-3</v>
      </c>
      <c r="R330">
        <f t="shared" si="72"/>
        <v>-0.9223289615940502</v>
      </c>
      <c r="S330">
        <f t="shared" si="84"/>
        <v>-1</v>
      </c>
      <c r="T330">
        <f t="shared" si="73"/>
        <v>3.4200392482045038E-5</v>
      </c>
      <c r="U330">
        <f t="shared" si="74"/>
        <v>1.6629743354102715E-5</v>
      </c>
      <c r="V330">
        <f t="shared" si="75"/>
        <v>5.0830135836147749E-5</v>
      </c>
      <c r="X330">
        <v>2.98</v>
      </c>
      <c r="Y330">
        <f>Y329+Z330*(X330-X329)</f>
        <v>1.8426671994987392E-3</v>
      </c>
      <c r="Z330">
        <f>Z329+AA329*(X330-X329)</f>
        <v>3.9619289690323647E-3</v>
      </c>
      <c r="AA330">
        <f>IF(Z330=0,-$C$33*Y330,-$C$33*Y330 + AB330*$C$38*$C$31*$C$32)</f>
        <v>-2.1442667199498739</v>
      </c>
      <c r="AB330">
        <f>IF(Z330&gt;0, -1,1)</f>
        <v>-1</v>
      </c>
      <c r="AC330">
        <f t="shared" si="76"/>
        <v>7.8484405778289279E-6</v>
      </c>
      <c r="AD330">
        <f t="shared" si="77"/>
        <v>1.6977112040542634E-4</v>
      </c>
      <c r="AE330">
        <f t="shared" si="78"/>
        <v>1.7761956098325527E-4</v>
      </c>
    </row>
    <row r="331" spans="6:31" x14ac:dyDescent="0.3">
      <c r="F331">
        <v>2.99</v>
      </c>
      <c r="G331">
        <f t="shared" si="79"/>
        <v>1.1724041738803473E-2</v>
      </c>
      <c r="H331">
        <f t="shared" si="80"/>
        <v>0.99898288351369702</v>
      </c>
      <c r="I331">
        <f t="shared" si="68"/>
        <v>-1.1724041738803472</v>
      </c>
      <c r="J331">
        <f t="shared" si="81"/>
        <v>-1</v>
      </c>
      <c r="K331">
        <f t="shared" si="69"/>
        <v>0.49898340077667036</v>
      </c>
      <c r="L331">
        <f t="shared" si="70"/>
        <v>6.8726577346602969E-3</v>
      </c>
      <c r="M331">
        <f t="shared" si="71"/>
        <v>0.50585605851133064</v>
      </c>
      <c r="O331">
        <v>2.99</v>
      </c>
      <c r="P331">
        <f t="shared" si="82"/>
        <v>-5.8623851314705566E-4</v>
      </c>
      <c r="Q331">
        <f t="shared" si="83"/>
        <v>-9.5281290875568782E-4</v>
      </c>
      <c r="R331">
        <f t="shared" si="72"/>
        <v>1.0386238513147057</v>
      </c>
      <c r="S331">
        <f t="shared" si="84"/>
        <v>1</v>
      </c>
      <c r="T331">
        <f t="shared" si="73"/>
        <v>4.5392621954573733E-7</v>
      </c>
      <c r="U331">
        <f t="shared" si="74"/>
        <v>1.7183779714843528E-5</v>
      </c>
      <c r="V331">
        <f t="shared" si="75"/>
        <v>1.7637705934389264E-5</v>
      </c>
      <c r="X331">
        <v>2.99</v>
      </c>
      <c r="Y331">
        <f>Y330+Z331*(X331-X330)</f>
        <v>1.6678598171940666E-3</v>
      </c>
      <c r="Z331">
        <f>Z330+AA330*(X331-X330)</f>
        <v>-1.748073823046687E-2</v>
      </c>
      <c r="AA331">
        <f>IF(Z331=0,-$C$33*Y331,-$C$33*Y331 + AB331*$C$38*$C$31*$C$32)</f>
        <v>1.7932140182805936</v>
      </c>
      <c r="AB331">
        <f>IF(Z331&gt;0, -1,1)</f>
        <v>1</v>
      </c>
      <c r="AC331">
        <f t="shared" si="76"/>
        <v>1.5278810454105301E-4</v>
      </c>
      <c r="AD331">
        <f t="shared" si="77"/>
        <v>1.3908781849053127E-4</v>
      </c>
      <c r="AE331">
        <f t="shared" si="78"/>
        <v>2.9187592303158425E-4</v>
      </c>
    </row>
    <row r="332" spans="6:31" x14ac:dyDescent="0.3">
      <c r="F332">
        <v>3</v>
      </c>
      <c r="G332">
        <f t="shared" si="79"/>
        <v>2.15966301565522E-2</v>
      </c>
      <c r="H332">
        <f t="shared" si="80"/>
        <v>0.98725884177489376</v>
      </c>
      <c r="I332">
        <f t="shared" si="68"/>
        <v>-2.1596630156552199</v>
      </c>
      <c r="J332">
        <f t="shared" si="81"/>
        <v>-1</v>
      </c>
      <c r="K332">
        <f t="shared" si="69"/>
        <v>0.48734001033135238</v>
      </c>
      <c r="L332">
        <f t="shared" si="70"/>
        <v>2.3320721705944996E-2</v>
      </c>
      <c r="M332">
        <f t="shared" si="71"/>
        <v>0.51066073203729734</v>
      </c>
      <c r="O332">
        <v>3</v>
      </c>
      <c r="P332">
        <f t="shared" si="82"/>
        <v>-4.9190425710314621E-4</v>
      </c>
      <c r="Q332">
        <f t="shared" si="83"/>
        <v>9.433425604391147E-3</v>
      </c>
      <c r="R332">
        <f t="shared" si="72"/>
        <v>-0.93080957428968547</v>
      </c>
      <c r="S332">
        <f t="shared" si="84"/>
        <v>-1</v>
      </c>
      <c r="T332">
        <f t="shared" si="73"/>
        <v>4.4494759316791238E-5</v>
      </c>
      <c r="U332">
        <f t="shared" si="74"/>
        <v>1.2098489907809909E-5</v>
      </c>
      <c r="V332">
        <f t="shared" si="75"/>
        <v>5.6593249224601146E-5</v>
      </c>
      <c r="X332">
        <v>3</v>
      </c>
      <c r="Y332">
        <f>Y331+Z332*(X332-X331)</f>
        <v>1.6723738367174534E-3</v>
      </c>
      <c r="Z332">
        <f>Z331+AA331*(X332-X331)</f>
        <v>4.5140195233868419E-4</v>
      </c>
      <c r="AA332">
        <f>IF(Z332=0,-$C$33*Y332,-$C$33*Y332 + AB332*$C$38*$C$31*$C$32)</f>
        <v>-2.1272373836717455</v>
      </c>
      <c r="AB332">
        <f>IF(Z332&gt;0, -1,1)</f>
        <v>-1</v>
      </c>
      <c r="AC332">
        <f t="shared" si="76"/>
        <v>1.0188186128758785E-7</v>
      </c>
      <c r="AD332">
        <f t="shared" si="77"/>
        <v>1.3984171248685275E-4</v>
      </c>
      <c r="AE332">
        <f t="shared" si="78"/>
        <v>1.3994359434814035E-4</v>
      </c>
    </row>
    <row r="333" spans="6:31" x14ac:dyDescent="0.3">
      <c r="F333">
        <v>3.0100000000000002</v>
      </c>
      <c r="G333">
        <f t="shared" si="79"/>
        <v>3.1253252272735836E-2</v>
      </c>
      <c r="H333">
        <f t="shared" si="80"/>
        <v>0.96566221161834109</v>
      </c>
      <c r="I333">
        <f t="shared" si="68"/>
        <v>-3.1253252272735836</v>
      </c>
      <c r="J333">
        <f t="shared" si="81"/>
        <v>-1</v>
      </c>
      <c r="K333">
        <f t="shared" si="69"/>
        <v>0.46625175347381287</v>
      </c>
      <c r="L333">
        <f t="shared" si="70"/>
        <v>4.8838288881163386E-2</v>
      </c>
      <c r="M333">
        <f t="shared" si="71"/>
        <v>0.51509004235497624</v>
      </c>
      <c r="O333">
        <v>3.0100000000000002</v>
      </c>
      <c r="P333">
        <f t="shared" si="82"/>
        <v>-4.9065095848820539E-4</v>
      </c>
      <c r="Q333">
        <f t="shared" si="83"/>
        <v>1.2532986149407788E-4</v>
      </c>
      <c r="R333">
        <f t="shared" si="72"/>
        <v>-0.93093490415117952</v>
      </c>
      <c r="S333">
        <f t="shared" si="84"/>
        <v>-1</v>
      </c>
      <c r="T333">
        <f t="shared" si="73"/>
        <v>7.8537870910623717E-9</v>
      </c>
      <c r="U333">
        <f t="shared" si="74"/>
        <v>1.2036918153269733E-5</v>
      </c>
      <c r="V333">
        <f t="shared" si="75"/>
        <v>1.2044771940360795E-5</v>
      </c>
      <c r="X333">
        <v>3.0100000000000002</v>
      </c>
      <c r="Y333">
        <f>Y332+Z333*(X333-X332)</f>
        <v>1.4641641178736559E-3</v>
      </c>
      <c r="Z333">
        <f>Z332+AA332*(X333-X332)</f>
        <v>-2.0820971884379261E-2</v>
      </c>
      <c r="AA333">
        <f>IF(Z333=0,-$C$33*Y333,-$C$33*Y333 + AB333*$C$38*$C$31*$C$32)</f>
        <v>1.8135835882126345</v>
      </c>
      <c r="AB333">
        <f>IF(Z333&gt;0, -1,1)</f>
        <v>1</v>
      </c>
      <c r="AC333">
        <f t="shared" si="76"/>
        <v>2.1675643510505585E-4</v>
      </c>
      <c r="AD333">
        <f t="shared" si="77"/>
        <v>1.0718882820343706E-4</v>
      </c>
      <c r="AE333">
        <f t="shared" si="78"/>
        <v>3.2394526330849292E-4</v>
      </c>
    </row>
    <row r="334" spans="6:31" x14ac:dyDescent="0.3">
      <c r="F334">
        <v>3.02</v>
      </c>
      <c r="G334">
        <f t="shared" si="79"/>
        <v>4.0597341866191697E-2</v>
      </c>
      <c r="H334">
        <f t="shared" si="80"/>
        <v>0.93440895934560597</v>
      </c>
      <c r="I334">
        <f t="shared" si="68"/>
        <v>-4.0597341866191696</v>
      </c>
      <c r="J334">
        <f t="shared" si="81"/>
        <v>-1</v>
      </c>
      <c r="K334">
        <f t="shared" si="69"/>
        <v>0.43656005165266915</v>
      </c>
      <c r="L334">
        <f t="shared" si="70"/>
        <v>8.2407208330022061E-2</v>
      </c>
      <c r="M334">
        <f t="shared" si="71"/>
        <v>0.51896725998269122</v>
      </c>
      <c r="O334">
        <v>3.02</v>
      </c>
      <c r="P334">
        <f t="shared" si="82"/>
        <v>-5.8249115028837862E-4</v>
      </c>
      <c r="Q334">
        <f t="shared" si="83"/>
        <v>-9.1840191800175181E-3</v>
      </c>
      <c r="R334">
        <f t="shared" si="72"/>
        <v>1.038249115028838</v>
      </c>
      <c r="S334">
        <f t="shared" si="84"/>
        <v>1</v>
      </c>
      <c r="T334">
        <f t="shared" si="73"/>
        <v>4.217310414946482E-5</v>
      </c>
      <c r="U334">
        <f t="shared" si="74"/>
        <v>1.6964797008213921E-5</v>
      </c>
      <c r="V334">
        <f t="shared" si="75"/>
        <v>5.9137901157678738E-5</v>
      </c>
      <c r="X334">
        <v>3.02</v>
      </c>
      <c r="Y334">
        <f>Y333+Z334*(X334-X333)</f>
        <v>1.4373127578511235E-3</v>
      </c>
      <c r="Z334">
        <f>Z333+AA333*(X334-X333)</f>
        <v>-2.6851360022533029E-3</v>
      </c>
      <c r="AA334">
        <f>IF(Z334=0,-$C$33*Y334,-$C$33*Y334 + AB334*$C$38*$C$31*$C$32)</f>
        <v>1.8162687242148878</v>
      </c>
      <c r="AB334">
        <f>IF(Z334&gt;0, -1,1)</f>
        <v>1</v>
      </c>
      <c r="AC334">
        <f t="shared" si="76"/>
        <v>3.6049776752984248E-6</v>
      </c>
      <c r="AD334">
        <f t="shared" si="77"/>
        <v>1.0329339819408011E-4</v>
      </c>
      <c r="AE334">
        <f t="shared" si="78"/>
        <v>1.0689837586937854E-4</v>
      </c>
    </row>
    <row r="335" spans="6:31" x14ac:dyDescent="0.3">
      <c r="F335">
        <v>3.0300000000000002</v>
      </c>
      <c r="G335">
        <f t="shared" si="79"/>
        <v>4.9535458040986038E-2</v>
      </c>
      <c r="H335">
        <f t="shared" si="80"/>
        <v>0.89381161747941329</v>
      </c>
      <c r="I335">
        <f t="shared" si="68"/>
        <v>-4.9535458040986038</v>
      </c>
      <c r="J335">
        <f t="shared" si="81"/>
        <v>-1</v>
      </c>
      <c r="K335">
        <f t="shared" si="69"/>
        <v>0.39944960377058253</v>
      </c>
      <c r="L335">
        <f t="shared" si="70"/>
        <v>0.12268808016651443</v>
      </c>
      <c r="M335">
        <f t="shared" si="71"/>
        <v>0.52213768393709692</v>
      </c>
      <c r="O335">
        <v>3.0300000000000002</v>
      </c>
      <c r="P335">
        <f t="shared" si="82"/>
        <v>-5.705064305856673E-4</v>
      </c>
      <c r="Q335">
        <f t="shared" si="83"/>
        <v>1.1984719702711009E-3</v>
      </c>
      <c r="R335">
        <f t="shared" si="72"/>
        <v>-0.92294935694143332</v>
      </c>
      <c r="S335">
        <f t="shared" si="84"/>
        <v>-1</v>
      </c>
      <c r="T335">
        <f t="shared" si="73"/>
        <v>7.1816753176274726E-7</v>
      </c>
      <c r="U335">
        <f t="shared" si="74"/>
        <v>1.6273879366979941E-5</v>
      </c>
      <c r="V335">
        <f t="shared" si="75"/>
        <v>1.6992046898742688E-5</v>
      </c>
      <c r="X335">
        <v>3.0300000000000002</v>
      </c>
      <c r="Y335">
        <f>Y334+Z335*(X335-X334)</f>
        <v>1.592088270250087E-3</v>
      </c>
      <c r="Z335">
        <f>Z334+AA334*(X335-X334)</f>
        <v>1.5477551239895995E-2</v>
      </c>
      <c r="AA335">
        <f>IF(Z335=0,-$C$33*Y335,-$C$33*Y335 + AB335*$C$38*$C$31*$C$32)</f>
        <v>-2.1192088270250089</v>
      </c>
      <c r="AB335">
        <f>IF(Z335&gt;0, -1,1)</f>
        <v>-1</v>
      </c>
      <c r="AC335">
        <f t="shared" si="76"/>
        <v>1.1977729619180302E-4</v>
      </c>
      <c r="AD335">
        <f t="shared" si="77"/>
        <v>1.2673725301339569E-4</v>
      </c>
      <c r="AE335">
        <f t="shared" si="78"/>
        <v>2.4651454920519871E-4</v>
      </c>
    </row>
    <row r="336" spans="6:31" x14ac:dyDescent="0.3">
      <c r="F336">
        <v>3.04</v>
      </c>
      <c r="G336">
        <f t="shared" si="79"/>
        <v>5.7978219635370143E-2</v>
      </c>
      <c r="H336">
        <f t="shared" si="80"/>
        <v>0.84427615943842826</v>
      </c>
      <c r="I336">
        <f t="shared" si="68"/>
        <v>-5.7978219635370145</v>
      </c>
      <c r="J336">
        <f t="shared" si="81"/>
        <v>-1</v>
      </c>
      <c r="K336">
        <f t="shared" si="69"/>
        <v>0.35640111669805119</v>
      </c>
      <c r="L336">
        <f t="shared" si="70"/>
        <v>0.168073697604361</v>
      </c>
      <c r="M336">
        <f t="shared" si="71"/>
        <v>0.52447481430241216</v>
      </c>
      <c r="O336">
        <v>3.04</v>
      </c>
      <c r="P336">
        <f t="shared" si="82"/>
        <v>-6.5081664657709593E-4</v>
      </c>
      <c r="Q336">
        <f t="shared" si="83"/>
        <v>-8.0310215991430348E-3</v>
      </c>
      <c r="R336">
        <f t="shared" si="72"/>
        <v>1.0450816646577097</v>
      </c>
      <c r="S336">
        <f t="shared" si="84"/>
        <v>1</v>
      </c>
      <c r="T336">
        <f t="shared" si="73"/>
        <v>3.2248653962950971E-5</v>
      </c>
      <c r="U336">
        <f t="shared" si="74"/>
        <v>2.117811537309283E-5</v>
      </c>
      <c r="V336">
        <f t="shared" si="75"/>
        <v>5.3426769336043805E-5</v>
      </c>
      <c r="X336">
        <v>3.04</v>
      </c>
      <c r="Y336">
        <f>Y335+Z336*(X336-X335)</f>
        <v>1.5349428999465518E-3</v>
      </c>
      <c r="Z336">
        <f>Z335+AA335*(X336-X335)</f>
        <v>-5.7145370303536419E-3</v>
      </c>
      <c r="AA336">
        <f>IF(Z336=0,-$C$33*Y336,-$C$33*Y336 + AB336*$C$38*$C$31*$C$32)</f>
        <v>1.806505710005345</v>
      </c>
      <c r="AB336">
        <f>IF(Z336&gt;0, -1,1)</f>
        <v>1</v>
      </c>
      <c r="AC336">
        <f t="shared" si="76"/>
        <v>1.6327966735641512E-5</v>
      </c>
      <c r="AD336">
        <f t="shared" si="77"/>
        <v>1.1780248530481651E-4</v>
      </c>
      <c r="AE336">
        <f t="shared" si="78"/>
        <v>1.3413045204045801E-4</v>
      </c>
    </row>
    <row r="337" spans="6:31" x14ac:dyDescent="0.3">
      <c r="F337">
        <v>3.0500000000000003</v>
      </c>
      <c r="G337">
        <f t="shared" si="79"/>
        <v>6.5841199033400896E-2</v>
      </c>
      <c r="H337">
        <f t="shared" si="80"/>
        <v>0.78629793980305673</v>
      </c>
      <c r="I337">
        <f t="shared" si="68"/>
        <v>-6.5841199033400892</v>
      </c>
      <c r="J337">
        <f t="shared" si="81"/>
        <v>-1</v>
      </c>
      <c r="K337">
        <f t="shared" si="69"/>
        <v>0.30913222506926574</v>
      </c>
      <c r="L337">
        <f t="shared" si="70"/>
        <v>0.21675317450779555</v>
      </c>
      <c r="M337">
        <f t="shared" si="71"/>
        <v>0.52588539957706126</v>
      </c>
      <c r="O337">
        <v>3.0500000000000003</v>
      </c>
      <c r="P337">
        <f t="shared" si="82"/>
        <v>-6.2661869610275238E-4</v>
      </c>
      <c r="Q337">
        <f t="shared" si="83"/>
        <v>2.4197950474343036E-3</v>
      </c>
      <c r="R337">
        <f t="shared" si="72"/>
        <v>-0.91733813038972489</v>
      </c>
      <c r="S337">
        <f t="shared" si="84"/>
        <v>-1</v>
      </c>
      <c r="T337">
        <f t="shared" si="73"/>
        <v>2.9277040357937917E-6</v>
      </c>
      <c r="U337">
        <f t="shared" si="74"/>
        <v>1.9632549515275678E-5</v>
      </c>
      <c r="V337">
        <f t="shared" si="75"/>
        <v>2.2560253551069471E-5</v>
      </c>
      <c r="X337">
        <v>3.0500000000000003</v>
      </c>
      <c r="Y337">
        <f>Y336+Z337*(X337-X336)</f>
        <v>1.6584481006435569E-3</v>
      </c>
      <c r="Z337">
        <f>Z336+AA336*(X337-X336)</f>
        <v>1.2350520069700225E-2</v>
      </c>
      <c r="AA337">
        <f>IF(Z337=0,-$C$33*Y337,-$C$33*Y337 + AB337*$C$38*$C$31*$C$32)</f>
        <v>-2.1258448100643559</v>
      </c>
      <c r="AB337">
        <f>IF(Z337&gt;0, -1,1)</f>
        <v>-1</v>
      </c>
      <c r="AC337">
        <f t="shared" si="76"/>
        <v>7.626767299603403E-5</v>
      </c>
      <c r="AD337">
        <f t="shared" si="77"/>
        <v>1.3752250512641108E-4</v>
      </c>
      <c r="AE337">
        <f t="shared" si="78"/>
        <v>2.1379017812244512E-4</v>
      </c>
    </row>
    <row r="338" spans="6:31" x14ac:dyDescent="0.3">
      <c r="F338">
        <v>3.06</v>
      </c>
      <c r="G338">
        <f t="shared" si="79"/>
        <v>7.304576644109731E-2</v>
      </c>
      <c r="H338">
        <f t="shared" si="80"/>
        <v>0.72045674076965727</v>
      </c>
      <c r="I338">
        <f t="shared" si="68"/>
        <v>-7.3045766441097308</v>
      </c>
      <c r="J338">
        <f t="shared" si="81"/>
        <v>-1</v>
      </c>
      <c r="K338">
        <f t="shared" si="69"/>
        <v>0.25952895766021855</v>
      </c>
      <c r="L338">
        <f t="shared" si="70"/>
        <v>0.26678419974836687</v>
      </c>
      <c r="M338">
        <f t="shared" si="71"/>
        <v>0.52631315740858542</v>
      </c>
      <c r="O338">
        <v>3.06</v>
      </c>
      <c r="P338">
        <f t="shared" si="82"/>
        <v>-6.9415455866737841E-4</v>
      </c>
      <c r="Q338">
        <f t="shared" si="83"/>
        <v>-6.7535862564627493E-3</v>
      </c>
      <c r="R338">
        <f t="shared" si="72"/>
        <v>1.0494154558667379</v>
      </c>
      <c r="S338">
        <f t="shared" si="84"/>
        <v>1</v>
      </c>
      <c r="T338">
        <f t="shared" si="73"/>
        <v>2.2805463661741267E-5</v>
      </c>
      <c r="U338">
        <f t="shared" si="74"/>
        <v>2.4092527565935144E-5</v>
      </c>
      <c r="V338">
        <f t="shared" si="75"/>
        <v>4.6897991227676411E-5</v>
      </c>
      <c r="X338">
        <v>3.06</v>
      </c>
      <c r="Y338">
        <f>Y337+Z338*(X338-X337)</f>
        <v>1.5693688203341301E-3</v>
      </c>
      <c r="Z338">
        <f>Z337+AA337*(X338-X337)</f>
        <v>-8.9079280309428792E-3</v>
      </c>
      <c r="AA338">
        <f>IF(Z338=0,-$C$33*Y338,-$C$33*Y338 + AB338*$C$38*$C$31*$C$32)</f>
        <v>1.8030631179665872</v>
      </c>
      <c r="AB338">
        <f>IF(Z338&gt;0, -1,1)</f>
        <v>1</v>
      </c>
      <c r="AC338">
        <f t="shared" si="76"/>
        <v>3.9675590902228937E-5</v>
      </c>
      <c r="AD338">
        <f t="shared" si="77"/>
        <v>1.2314592471184696E-4</v>
      </c>
      <c r="AE338">
        <f t="shared" si="78"/>
        <v>1.6282151561407591E-4</v>
      </c>
    </row>
    <row r="339" spans="6:31" x14ac:dyDescent="0.3">
      <c r="F339">
        <v>3.0700000000000003</v>
      </c>
      <c r="G339">
        <f t="shared" si="79"/>
        <v>7.951987618438304E-2</v>
      </c>
      <c r="H339">
        <f t="shared" si="80"/>
        <v>0.64741097432855832</v>
      </c>
      <c r="I339">
        <f t="shared" si="68"/>
        <v>-7.951987618438304</v>
      </c>
      <c r="J339">
        <f t="shared" si="81"/>
        <v>-1</v>
      </c>
      <c r="K339">
        <f t="shared" si="69"/>
        <v>0.20957048484052659</v>
      </c>
      <c r="L339">
        <f t="shared" si="70"/>
        <v>0.31617053541898044</v>
      </c>
      <c r="M339">
        <f t="shared" si="71"/>
        <v>0.52574102025950697</v>
      </c>
      <c r="O339">
        <v>3.0700000000000003</v>
      </c>
      <c r="P339">
        <f t="shared" si="82"/>
        <v>-6.5674887564532878E-4</v>
      </c>
      <c r="Q339">
        <f t="shared" si="83"/>
        <v>3.7405683022048719E-3</v>
      </c>
      <c r="R339">
        <f t="shared" si="72"/>
        <v>-0.91432511243546721</v>
      </c>
      <c r="S339">
        <f t="shared" si="84"/>
        <v>-1</v>
      </c>
      <c r="T339">
        <f t="shared" si="73"/>
        <v>6.9959256117299188E-6</v>
      </c>
      <c r="U339">
        <f t="shared" si="74"/>
        <v>2.1565954283070179E-5</v>
      </c>
      <c r="V339">
        <f t="shared" si="75"/>
        <v>2.8561879894800097E-5</v>
      </c>
      <c r="X339">
        <v>3.0700000000000003</v>
      </c>
      <c r="Y339">
        <f>Y338+Z339*(X339-X338)</f>
        <v>1.6605958518213662E-3</v>
      </c>
      <c r="Z339">
        <f>Z338+AA338*(X339-X338)</f>
        <v>9.122703148723408E-3</v>
      </c>
      <c r="AA339">
        <f>IF(Z339=0,-$C$33*Y339,-$C$33*Y339 + AB339*$C$38*$C$31*$C$32)</f>
        <v>-2.1260595851821367</v>
      </c>
      <c r="AB339">
        <f>IF(Z339&gt;0, -1,1)</f>
        <v>-1</v>
      </c>
      <c r="AC339">
        <f t="shared" si="76"/>
        <v>4.1611856369863991E-5</v>
      </c>
      <c r="AD339">
        <f t="shared" si="77"/>
        <v>1.3787892915431644E-4</v>
      </c>
      <c r="AE339">
        <f t="shared" si="78"/>
        <v>1.7949078552418043E-4</v>
      </c>
    </row>
    <row r="340" spans="6:31" x14ac:dyDescent="0.3">
      <c r="F340">
        <v>3.08</v>
      </c>
      <c r="G340">
        <f t="shared" si="79"/>
        <v>8.5198787165824685E-2</v>
      </c>
      <c r="H340">
        <f t="shared" si="80"/>
        <v>0.56789109814417693</v>
      </c>
      <c r="I340">
        <f t="shared" si="68"/>
        <v>-8.5198787165824683</v>
      </c>
      <c r="J340">
        <f t="shared" si="81"/>
        <v>-1</v>
      </c>
      <c r="K340">
        <f t="shared" si="69"/>
        <v>0.16125014967569959</v>
      </c>
      <c r="L340">
        <f t="shared" si="70"/>
        <v>0.36294166672637468</v>
      </c>
      <c r="M340">
        <f t="shared" si="71"/>
        <v>0.52419181640207424</v>
      </c>
      <c r="O340">
        <v>3.08</v>
      </c>
      <c r="P340">
        <f t="shared" si="82"/>
        <v>-7.1077570386682374E-4</v>
      </c>
      <c r="Q340">
        <f t="shared" si="83"/>
        <v>-5.402682822149606E-3</v>
      </c>
      <c r="R340">
        <f t="shared" si="72"/>
        <v>1.0510775703866824</v>
      </c>
      <c r="S340">
        <f t="shared" si="84"/>
        <v>1</v>
      </c>
      <c r="T340">
        <f t="shared" si="73"/>
        <v>1.4594490838375215E-5</v>
      </c>
      <c r="U340">
        <f t="shared" si="74"/>
        <v>2.5260105060368935E-5</v>
      </c>
      <c r="V340">
        <f t="shared" si="75"/>
        <v>3.9854595898744149E-5</v>
      </c>
      <c r="X340">
        <v>3.08</v>
      </c>
      <c r="Y340">
        <f>Y339+Z340*(X340-X339)</f>
        <v>1.5392169247903937E-3</v>
      </c>
      <c r="Z340">
        <f>Z339+AA339*(X340-X339)</f>
        <v>-1.2137892703097505E-2</v>
      </c>
      <c r="AA340">
        <f>IF(Z340=0,-$C$33*Y340,-$C$33*Y340 + AB340*$C$38*$C$31*$C$32)</f>
        <v>1.8060783075209608</v>
      </c>
      <c r="AB340">
        <f>IF(Z340&gt;0, -1,1)</f>
        <v>1</v>
      </c>
      <c r="AC340">
        <f t="shared" si="76"/>
        <v>7.3664219635953825E-5</v>
      </c>
      <c r="AD340">
        <f t="shared" si="77"/>
        <v>1.1845943707805982E-4</v>
      </c>
      <c r="AE340">
        <f t="shared" si="78"/>
        <v>1.9212365671401364E-4</v>
      </c>
    </row>
    <row r="341" spans="6:31" x14ac:dyDescent="0.3">
      <c r="F341">
        <v>3.09</v>
      </c>
      <c r="G341">
        <f t="shared" si="79"/>
        <v>9.0025710275608128E-2</v>
      </c>
      <c r="H341">
        <f t="shared" si="80"/>
        <v>0.48269231097835408</v>
      </c>
      <c r="I341">
        <f t="shared" si="68"/>
        <v>-9.002571027560812</v>
      </c>
      <c r="J341">
        <f t="shared" si="81"/>
        <v>-1</v>
      </c>
      <c r="K341">
        <f t="shared" si="69"/>
        <v>0.11649593353881205</v>
      </c>
      <c r="L341">
        <f t="shared" si="70"/>
        <v>0.40523142553138675</v>
      </c>
      <c r="M341">
        <f t="shared" si="71"/>
        <v>0.52172735907019874</v>
      </c>
      <c r="O341">
        <v>3.09</v>
      </c>
      <c r="P341">
        <f t="shared" si="82"/>
        <v>-6.5969477504965483E-4</v>
      </c>
      <c r="Q341">
        <f t="shared" si="83"/>
        <v>5.1080928817169944E-3</v>
      </c>
      <c r="R341">
        <f t="shared" si="72"/>
        <v>-0.91403052249503458</v>
      </c>
      <c r="S341">
        <f t="shared" si="84"/>
        <v>-1</v>
      </c>
      <c r="T341">
        <f t="shared" si="73"/>
        <v>1.3046306444123913E-5</v>
      </c>
      <c r="U341">
        <f t="shared" si="74"/>
        <v>2.1759859811390732E-5</v>
      </c>
      <c r="V341">
        <f t="shared" si="75"/>
        <v>3.4806166255514643E-5</v>
      </c>
      <c r="X341">
        <v>3.09</v>
      </c>
      <c r="Y341">
        <f>Y340+Z341*(X341-X340)</f>
        <v>1.5984458285115096E-3</v>
      </c>
      <c r="Z341">
        <f>Z340+AA340*(X341-X340)</f>
        <v>5.9228903721117165E-3</v>
      </c>
      <c r="AA341">
        <f>IF(Z341=0,-$C$33*Y341,-$C$33*Y341 + AB341*$C$38*$C$31*$C$32)</f>
        <v>-2.119844582851151</v>
      </c>
      <c r="AB341">
        <f>IF(Z341&gt;0, -1,1)</f>
        <v>-1</v>
      </c>
      <c r="AC341">
        <f t="shared" si="76"/>
        <v>1.7540315180026834E-5</v>
      </c>
      <c r="AD341">
        <f t="shared" si="77"/>
        <v>1.2775145333429231E-4</v>
      </c>
      <c r="AE341">
        <f t="shared" si="78"/>
        <v>1.4529176851431913E-4</v>
      </c>
    </row>
    <row r="342" spans="6:31" x14ac:dyDescent="0.3">
      <c r="F342">
        <v>3.1</v>
      </c>
      <c r="G342">
        <f t="shared" si="79"/>
        <v>9.3952376282635655E-2</v>
      </c>
      <c r="H342">
        <f t="shared" si="80"/>
        <v>0.3926666007027439</v>
      </c>
      <c r="I342">
        <f t="shared" si="68"/>
        <v>-9.3952376282635655</v>
      </c>
      <c r="J342">
        <f t="shared" si="81"/>
        <v>-1</v>
      </c>
      <c r="K342">
        <f t="shared" si="69"/>
        <v>7.7093529653724055E-2</v>
      </c>
      <c r="L342">
        <f t="shared" si="70"/>
        <v>0.44135245045769794</v>
      </c>
      <c r="M342">
        <f t="shared" si="71"/>
        <v>0.51844598011142196</v>
      </c>
      <c r="O342">
        <v>3.1</v>
      </c>
      <c r="P342">
        <f t="shared" si="82"/>
        <v>-7.0001689848199142E-4</v>
      </c>
      <c r="Q342">
        <f t="shared" si="83"/>
        <v>-4.0322123432335617E-3</v>
      </c>
      <c r="R342">
        <f t="shared" si="72"/>
        <v>1.0500016898481992</v>
      </c>
      <c r="S342">
        <f t="shared" si="84"/>
        <v>1</v>
      </c>
      <c r="T342">
        <f t="shared" si="73"/>
        <v>8.1293681904625457E-6</v>
      </c>
      <c r="U342">
        <f t="shared" si="74"/>
        <v>2.4501182908017333E-5</v>
      </c>
      <c r="V342">
        <f t="shared" si="75"/>
        <v>3.2630551098479877E-5</v>
      </c>
      <c r="X342">
        <v>3.1</v>
      </c>
      <c r="Y342">
        <f>Y341+Z342*(X342-X341)</f>
        <v>1.4456902739475033E-3</v>
      </c>
      <c r="Z342">
        <f>Z341+AA341*(X342-X341)</f>
        <v>-1.5275555456400282E-2</v>
      </c>
      <c r="AA342">
        <f>IF(Z342=0,-$C$33*Y342,-$C$33*Y342 + AB342*$C$38*$C$31*$C$32)</f>
        <v>1.8154309726052498</v>
      </c>
      <c r="AB342">
        <f>IF(Z342&gt;0, -1,1)</f>
        <v>1</v>
      </c>
      <c r="AC342">
        <f t="shared" si="76"/>
        <v>1.1667129725078021E-4</v>
      </c>
      <c r="AD342">
        <f t="shared" si="77"/>
        <v>1.0450101840932035E-4</v>
      </c>
      <c r="AE342">
        <f t="shared" si="78"/>
        <v>2.2117231566010055E-4</v>
      </c>
    </row>
    <row r="343" spans="6:31" x14ac:dyDescent="0.3">
      <c r="F343">
        <v>3.11</v>
      </c>
      <c r="G343">
        <f t="shared" si="79"/>
        <v>9.6939518526836688E-2</v>
      </c>
      <c r="H343">
        <f t="shared" si="80"/>
        <v>0.29871422442011025</v>
      </c>
      <c r="I343">
        <f t="shared" si="68"/>
        <v>-9.6939518526836679</v>
      </c>
      <c r="J343">
        <f t="shared" si="81"/>
        <v>-1</v>
      </c>
      <c r="K343">
        <f t="shared" si="69"/>
        <v>4.4615093935453994E-2</v>
      </c>
      <c r="L343">
        <f t="shared" si="70"/>
        <v>0.46986351261074566</v>
      </c>
      <c r="M343">
        <f t="shared" si="71"/>
        <v>0.5144786065461997</v>
      </c>
      <c r="O343">
        <v>3.11</v>
      </c>
      <c r="P343">
        <f t="shared" si="82"/>
        <v>-6.3533885292951071E-4</v>
      </c>
      <c r="Q343">
        <f t="shared" si="83"/>
        <v>6.4678045552482057E-3</v>
      </c>
      <c r="R343">
        <f t="shared" si="72"/>
        <v>-0.91646611470704897</v>
      </c>
      <c r="S343">
        <f t="shared" si="84"/>
        <v>-1</v>
      </c>
      <c r="T343">
        <f t="shared" si="73"/>
        <v>2.0916247882444718E-5</v>
      </c>
      <c r="U343">
        <f t="shared" si="74"/>
        <v>2.0182772902089322E-5</v>
      </c>
      <c r="V343">
        <f t="shared" si="75"/>
        <v>4.1099020784534041E-5</v>
      </c>
      <c r="X343">
        <v>3.11</v>
      </c>
      <c r="Y343">
        <f>Y342+Z343*(X343-X342)</f>
        <v>1.4744778166440209E-3</v>
      </c>
      <c r="Z343">
        <f>Z342+AA342*(X343-X342)</f>
        <v>2.8787542696518294E-3</v>
      </c>
      <c r="AA343">
        <f>IF(Z343=0,-$C$33*Y343,-$C$33*Y343 + AB343*$C$38*$C$31*$C$32)</f>
        <v>-2.1074477816644022</v>
      </c>
      <c r="AB343">
        <f>IF(Z343&gt;0, -1,1)</f>
        <v>-1</v>
      </c>
      <c r="AC343">
        <f t="shared" si="76"/>
        <v>4.1436130725193189E-6</v>
      </c>
      <c r="AD343">
        <f t="shared" si="77"/>
        <v>1.0870424158876595E-4</v>
      </c>
      <c r="AE343">
        <f t="shared" si="78"/>
        <v>1.1284785466128528E-4</v>
      </c>
    </row>
    <row r="344" spans="6:31" x14ac:dyDescent="0.3">
      <c r="F344">
        <v>3.12</v>
      </c>
      <c r="G344">
        <f t="shared" si="79"/>
        <v>9.8957265585769449E-2</v>
      </c>
      <c r="H344">
        <f t="shared" si="80"/>
        <v>0.20177470589327134</v>
      </c>
      <c r="I344">
        <f t="shared" si="68"/>
        <v>-9.8957265585769445</v>
      </c>
      <c r="J344">
        <f t="shared" si="81"/>
        <v>-1</v>
      </c>
      <c r="K344">
        <f t="shared" si="69"/>
        <v>2.0356515969158075E-2</v>
      </c>
      <c r="L344">
        <f t="shared" si="70"/>
        <v>0.48962702061062557</v>
      </c>
      <c r="M344">
        <f t="shared" si="71"/>
        <v>0.50998353657978368</v>
      </c>
      <c r="O344">
        <v>3.12</v>
      </c>
      <c r="P344">
        <f t="shared" si="82"/>
        <v>-6.6230741884773633E-4</v>
      </c>
      <c r="Q344">
        <f t="shared" si="83"/>
        <v>-2.6968565918224965E-3</v>
      </c>
      <c r="R344">
        <f t="shared" si="72"/>
        <v>1.0462307418847738</v>
      </c>
      <c r="S344">
        <f t="shared" si="84"/>
        <v>1</v>
      </c>
      <c r="T344">
        <f t="shared" si="73"/>
        <v>3.6365177384282256E-6</v>
      </c>
      <c r="U344">
        <f t="shared" si="74"/>
        <v>2.1932555853037541E-5</v>
      </c>
      <c r="V344">
        <f t="shared" si="75"/>
        <v>2.5569073591465765E-5</v>
      </c>
      <c r="X344">
        <v>3.12</v>
      </c>
      <c r="Y344">
        <f>Y343+Z344*(X344-X343)</f>
        <v>1.2925205811740899E-3</v>
      </c>
      <c r="Z344">
        <f>Z343+AA343*(X344-X343)</f>
        <v>-1.8195723546992677E-2</v>
      </c>
      <c r="AA344">
        <f>IF(Z344=0,-$C$33*Y344,-$C$33*Y344 + AB344*$C$38*$C$31*$C$32)</f>
        <v>1.8307479418825912</v>
      </c>
      <c r="AB344">
        <f>IF(Z344&gt;0, -1,1)</f>
        <v>1</v>
      </c>
      <c r="AC344">
        <f t="shared" si="76"/>
        <v>1.6554217769929188E-4</v>
      </c>
      <c r="AD344">
        <f t="shared" si="77"/>
        <v>8.3530472637930348E-5</v>
      </c>
      <c r="AE344">
        <f t="shared" si="78"/>
        <v>2.4907265033722226E-4</v>
      </c>
    </row>
    <row r="345" spans="6:31" x14ac:dyDescent="0.3">
      <c r="F345">
        <v>3.13</v>
      </c>
      <c r="G345">
        <f t="shared" si="79"/>
        <v>9.9985439988844474E-2</v>
      </c>
      <c r="H345">
        <f t="shared" si="80"/>
        <v>0.102817440307504</v>
      </c>
      <c r="I345">
        <f t="shared" si="68"/>
        <v>-9.9985439988844469</v>
      </c>
      <c r="J345">
        <f t="shared" si="81"/>
        <v>-1</v>
      </c>
      <c r="K345">
        <f t="shared" si="69"/>
        <v>5.285713015693575E-3</v>
      </c>
      <c r="L345">
        <f t="shared" si="70"/>
        <v>0.49985441048814094</v>
      </c>
      <c r="M345">
        <f t="shared" si="71"/>
        <v>0.50514012350383453</v>
      </c>
      <c r="O345">
        <v>3.13</v>
      </c>
      <c r="P345">
        <f t="shared" si="82"/>
        <v>-5.8465291057748783E-4</v>
      </c>
      <c r="Q345">
        <f t="shared" si="83"/>
        <v>7.765450827025018E-3</v>
      </c>
      <c r="R345">
        <f t="shared" si="72"/>
        <v>-0.92153470894225131</v>
      </c>
      <c r="S345">
        <f t="shared" si="84"/>
        <v>-1</v>
      </c>
      <c r="T345">
        <f t="shared" si="73"/>
        <v>3.0151113273471769E-5</v>
      </c>
      <c r="U345">
        <f t="shared" si="74"/>
        <v>1.7090951292336399E-5</v>
      </c>
      <c r="V345">
        <f t="shared" si="75"/>
        <v>4.7242064565808164E-5</v>
      </c>
      <c r="X345">
        <v>3.13</v>
      </c>
      <c r="Y345">
        <f>Y344+Z345*(X345-X344)</f>
        <v>1.2936381398924183E-3</v>
      </c>
      <c r="Z345">
        <f>Z344+AA344*(X345-X344)</f>
        <v>1.1175587183284361E-4</v>
      </c>
      <c r="AA345">
        <f>IF(Z345=0,-$C$33*Y345,-$C$33*Y345 + AB345*$C$38*$C$31*$C$32)</f>
        <v>-2.0893638139892419</v>
      </c>
      <c r="AB345">
        <f>IF(Z345&gt;0, -1,1)</f>
        <v>-1</v>
      </c>
      <c r="AC345">
        <f t="shared" si="76"/>
        <v>6.2446874445594837E-9</v>
      </c>
      <c r="AD345">
        <f t="shared" si="77"/>
        <v>8.3674981849215808E-5</v>
      </c>
      <c r="AE345">
        <f t="shared" si="78"/>
        <v>8.3681226536660362E-5</v>
      </c>
    </row>
    <row r="346" spans="6:31" x14ac:dyDescent="0.3">
      <c r="F346">
        <v>3.14</v>
      </c>
      <c r="G346">
        <f t="shared" si="79"/>
        <v>0.10001375999203105</v>
      </c>
      <c r="H346">
        <f t="shared" si="80"/>
        <v>2.8320003186572268E-3</v>
      </c>
      <c r="I346">
        <f t="shared" si="68"/>
        <v>-10.001375999203105</v>
      </c>
      <c r="J346">
        <f t="shared" si="81"/>
        <v>-1</v>
      </c>
      <c r="K346">
        <f t="shared" si="69"/>
        <v>4.0101129024373167E-6</v>
      </c>
      <c r="L346">
        <f t="shared" si="70"/>
        <v>0.50013760938717955</v>
      </c>
      <c r="M346">
        <f t="shared" si="71"/>
        <v>0.50014161950008196</v>
      </c>
      <c r="O346">
        <v>3.14</v>
      </c>
      <c r="P346">
        <f t="shared" si="82"/>
        <v>-5.9915187320146526E-4</v>
      </c>
      <c r="Q346">
        <f t="shared" si="83"/>
        <v>-1.4498962623977086E-3</v>
      </c>
      <c r="R346">
        <f t="shared" si="72"/>
        <v>1.0399151873201467</v>
      </c>
      <c r="S346">
        <f t="shared" si="84"/>
        <v>1</v>
      </c>
      <c r="T346">
        <f t="shared" si="73"/>
        <v>1.0510995858574225E-6</v>
      </c>
      <c r="U346">
        <f t="shared" si="74"/>
        <v>1.7949148358041235E-5</v>
      </c>
      <c r="V346">
        <f t="shared" si="75"/>
        <v>1.9000247943898659E-5</v>
      </c>
      <c r="X346">
        <v>3.14</v>
      </c>
      <c r="Y346">
        <f>Y345+Z346*(X346-X345)</f>
        <v>1.085819317211813E-3</v>
      </c>
      <c r="Z346">
        <f>Z345+AA345*(X346-X345)</f>
        <v>-2.0781882268060058E-2</v>
      </c>
      <c r="AA346">
        <f>IF(Z346=0,-$C$33*Y346,-$C$33*Y346 + AB346*$C$38*$C$31*$C$32)</f>
        <v>1.8514180682788188</v>
      </c>
      <c r="AB346">
        <f>IF(Z346&gt;0, -1,1)</f>
        <v>1</v>
      </c>
      <c r="AC346">
        <f t="shared" si="76"/>
        <v>2.1594331530175453E-4</v>
      </c>
      <c r="AD346">
        <f t="shared" si="77"/>
        <v>5.8950179481516397E-5</v>
      </c>
      <c r="AE346">
        <f t="shared" si="78"/>
        <v>2.748934947832709E-4</v>
      </c>
    </row>
    <row r="347" spans="6:31" x14ac:dyDescent="0.3">
      <c r="F347">
        <v>3.15</v>
      </c>
      <c r="G347">
        <f t="shared" si="79"/>
        <v>9.9041942395297358E-2</v>
      </c>
      <c r="H347">
        <f t="shared" si="80"/>
        <v>-9.7181759673371698E-2</v>
      </c>
      <c r="I347">
        <f t="shared" si="68"/>
        <v>-9.9041942395297351</v>
      </c>
      <c r="J347">
        <f t="shared" si="81"/>
        <v>1</v>
      </c>
      <c r="K347">
        <f t="shared" si="69"/>
        <v>4.7221472066064866E-3</v>
      </c>
      <c r="L347">
        <f t="shared" si="70"/>
        <v>0.49046531767167006</v>
      </c>
      <c r="M347">
        <f t="shared" si="71"/>
        <v>0.49518746487827653</v>
      </c>
      <c r="O347">
        <v>3.15</v>
      </c>
      <c r="P347">
        <f t="shared" si="82"/>
        <v>-5.0965931709343179E-4</v>
      </c>
      <c r="Q347">
        <f t="shared" si="83"/>
        <v>8.9492556108035359E-3</v>
      </c>
      <c r="R347">
        <f t="shared" si="72"/>
        <v>-0.92903406829065693</v>
      </c>
      <c r="S347">
        <f t="shared" si="84"/>
        <v>-1</v>
      </c>
      <c r="T347">
        <f t="shared" si="73"/>
        <v>4.0044587993749283E-5</v>
      </c>
      <c r="U347">
        <f t="shared" si="74"/>
        <v>1.2987630975007164E-5</v>
      </c>
      <c r="V347">
        <f t="shared" si="75"/>
        <v>5.3032218968756447E-5</v>
      </c>
      <c r="X347">
        <v>3.15</v>
      </c>
      <c r="Y347">
        <f>Y346+Z347*(X347-X346)</f>
        <v>1.0631423013590909E-3</v>
      </c>
      <c r="Z347">
        <f>Z346+AA346*(X347-X346)</f>
        <v>-2.2677015852722651E-3</v>
      </c>
      <c r="AA347">
        <f>IF(Z347=0,-$C$33*Y347,-$C$33*Y347 + AB347*$C$38*$C$31*$C$32)</f>
        <v>1.8536857698640912</v>
      </c>
      <c r="AB347">
        <f>IF(Z347&gt;0, -1,1)</f>
        <v>1</v>
      </c>
      <c r="AC347">
        <f t="shared" si="76"/>
        <v>2.571235239923172E-6</v>
      </c>
      <c r="AD347">
        <f t="shared" si="77"/>
        <v>5.6513577646955204E-5</v>
      </c>
      <c r="AE347">
        <f t="shared" si="78"/>
        <v>5.9084812886878373E-5</v>
      </c>
    </row>
    <row r="348" spans="6:31" x14ac:dyDescent="0.3">
      <c r="F348">
        <v>3.16</v>
      </c>
      <c r="G348">
        <f t="shared" si="79"/>
        <v>9.7079705374610595E-2</v>
      </c>
      <c r="H348">
        <f t="shared" si="80"/>
        <v>-0.19622370206867135</v>
      </c>
      <c r="I348">
        <f t="shared" si="68"/>
        <v>-9.7079705374610601</v>
      </c>
      <c r="J348">
        <f t="shared" si="81"/>
        <v>1</v>
      </c>
      <c r="K348">
        <f t="shared" si="69"/>
        <v>1.9251870626767347E-2</v>
      </c>
      <c r="L348">
        <f t="shared" si="70"/>
        <v>0.47122345978105989</v>
      </c>
      <c r="M348">
        <f t="shared" si="71"/>
        <v>0.49047533040782726</v>
      </c>
      <c r="O348">
        <v>3.16</v>
      </c>
      <c r="P348">
        <f t="shared" si="82"/>
        <v>-5.1307016781446438E-4</v>
      </c>
      <c r="Q348">
        <f t="shared" si="83"/>
        <v>-3.4108507210324837E-4</v>
      </c>
      <c r="R348">
        <f t="shared" si="72"/>
        <v>1.0313070167814464</v>
      </c>
      <c r="S348">
        <f t="shared" si="84"/>
        <v>1</v>
      </c>
      <c r="T348">
        <f t="shared" si="73"/>
        <v>5.8169513205839069E-8</v>
      </c>
      <c r="U348">
        <f t="shared" si="74"/>
        <v>1.3162049855058133E-5</v>
      </c>
      <c r="V348">
        <f t="shared" si="75"/>
        <v>1.3220219368263972E-5</v>
      </c>
      <c r="X348">
        <v>3.16</v>
      </c>
      <c r="Y348">
        <f>Y347+Z348*(X348-X347)</f>
        <v>1.2258338624927855E-3</v>
      </c>
      <c r="Z348">
        <f>Z347+AA347*(X348-X347)</f>
        <v>1.6269156113369074E-2</v>
      </c>
      <c r="AA348">
        <f>IF(Z348=0,-$C$33*Y348,-$C$33*Y348 + AB348*$C$38*$C$31*$C$32)</f>
        <v>-2.0825833862492789</v>
      </c>
      <c r="AB348">
        <f>IF(Z348&gt;0, -1,1)</f>
        <v>-1</v>
      </c>
      <c r="AC348">
        <f t="shared" si="76"/>
        <v>1.3234272032058717E-4</v>
      </c>
      <c r="AD348">
        <f t="shared" si="77"/>
        <v>7.5133432921699073E-5</v>
      </c>
      <c r="AE348">
        <f t="shared" si="78"/>
        <v>2.0747615324228624E-4</v>
      </c>
    </row>
    <row r="349" spans="6:31" x14ac:dyDescent="0.3">
      <c r="F349">
        <v>3.17</v>
      </c>
      <c r="G349">
        <f t="shared" si="79"/>
        <v>9.4146671300177856E-2</v>
      </c>
      <c r="H349">
        <f t="shared" si="80"/>
        <v>-0.29330340744327987</v>
      </c>
      <c r="I349">
        <f t="shared" si="68"/>
        <v>-9.4146671300177864</v>
      </c>
      <c r="J349">
        <f t="shared" si="81"/>
        <v>1</v>
      </c>
      <c r="K349">
        <f t="shared" si="69"/>
        <v>4.301344440891932E-2</v>
      </c>
      <c r="L349">
        <f t="shared" si="70"/>
        <v>0.44317978584518664</v>
      </c>
      <c r="M349">
        <f t="shared" si="71"/>
        <v>0.48619323025410593</v>
      </c>
      <c r="O349">
        <v>3.17</v>
      </c>
      <c r="P349">
        <f t="shared" si="82"/>
        <v>-4.1335031685735653E-4</v>
      </c>
      <c r="Q349">
        <f t="shared" si="83"/>
        <v>9.9719850957109956E-3</v>
      </c>
      <c r="R349">
        <f t="shared" si="72"/>
        <v>-0.93866496831426449</v>
      </c>
      <c r="S349">
        <f t="shared" si="84"/>
        <v>-1</v>
      </c>
      <c r="T349">
        <f t="shared" si="73"/>
        <v>4.972024337454112E-5</v>
      </c>
      <c r="U349">
        <f t="shared" si="74"/>
        <v>8.5429242223038527E-6</v>
      </c>
      <c r="V349">
        <f t="shared" si="75"/>
        <v>5.8263167596844973E-5</v>
      </c>
      <c r="X349">
        <v>3.17</v>
      </c>
      <c r="Y349">
        <f>Y348+Z349*(X349-X348)</f>
        <v>1.1802670850015538E-3</v>
      </c>
      <c r="Z349">
        <f>Z348+AA348*(X349-X348)</f>
        <v>-4.5566777491232689E-3</v>
      </c>
      <c r="AA349">
        <f>IF(Z349=0,-$C$33*Y349,-$C$33*Y349 + AB349*$C$38*$C$31*$C$32)</f>
        <v>1.8419732914998448</v>
      </c>
      <c r="AB349">
        <f>IF(Z349&gt;0, -1,1)</f>
        <v>1</v>
      </c>
      <c r="AC349">
        <f t="shared" si="76"/>
        <v>1.0381656054677551E-5</v>
      </c>
      <c r="AD349">
        <f t="shared" si="77"/>
        <v>6.9651519596903251E-5</v>
      </c>
      <c r="AE349">
        <f t="shared" si="78"/>
        <v>8.0033175651580802E-5</v>
      </c>
    </row>
    <row r="350" spans="6:31" x14ac:dyDescent="0.3">
      <c r="F350">
        <v>3.18</v>
      </c>
      <c r="G350">
        <f t="shared" si="79"/>
        <v>9.0272170512743166E-2</v>
      </c>
      <c r="H350">
        <f t="shared" si="80"/>
        <v>-0.38745007874345994</v>
      </c>
      <c r="I350">
        <f t="shared" si="68"/>
        <v>-9.0272170512743166</v>
      </c>
      <c r="J350">
        <f t="shared" si="81"/>
        <v>1</v>
      </c>
      <c r="K350">
        <f t="shared" si="69"/>
        <v>7.5058781759156659E-2</v>
      </c>
      <c r="L350">
        <f t="shared" si="70"/>
        <v>0.40745323845408882</v>
      </c>
      <c r="M350">
        <f t="shared" si="71"/>
        <v>0.48251202021324546</v>
      </c>
      <c r="O350">
        <v>3.18</v>
      </c>
      <c r="P350">
        <f t="shared" si="82"/>
        <v>-4.0749696273167506E-4</v>
      </c>
      <c r="Q350">
        <f t="shared" si="83"/>
        <v>5.853354125681335E-4</v>
      </c>
      <c r="R350">
        <f t="shared" si="72"/>
        <v>-0.9392503037268326</v>
      </c>
      <c r="S350">
        <f t="shared" si="84"/>
        <v>-1</v>
      </c>
      <c r="T350">
        <f t="shared" si="73"/>
        <v>1.7130877260315354E-7</v>
      </c>
      <c r="U350">
        <f t="shared" si="74"/>
        <v>8.3026887317770096E-6</v>
      </c>
      <c r="V350">
        <f t="shared" si="75"/>
        <v>8.4739975043801636E-6</v>
      </c>
      <c r="X350">
        <v>3.18</v>
      </c>
      <c r="Y350">
        <f>Y349+Z350*(X350-X349)</f>
        <v>1.3188976366603131E-3</v>
      </c>
      <c r="Z350">
        <f>Z349+AA349*(X350-X349)</f>
        <v>1.3863055165875604E-2</v>
      </c>
      <c r="AA350">
        <f>IF(Z350=0,-$C$33*Y350,-$C$33*Y350 + AB350*$C$38*$C$31*$C$32)</f>
        <v>-2.0918897636660314</v>
      </c>
      <c r="AB350">
        <f>IF(Z350&gt;0, -1,1)</f>
        <v>-1</v>
      </c>
      <c r="AC350">
        <f t="shared" si="76"/>
        <v>9.6092149266055138E-5</v>
      </c>
      <c r="AD350">
        <f t="shared" si="77"/>
        <v>8.6974548799407961E-5</v>
      </c>
      <c r="AE350">
        <f t="shared" si="78"/>
        <v>1.8306669806546308E-4</v>
      </c>
    </row>
    <row r="351" spans="6:31" x14ac:dyDescent="0.3">
      <c r="F351">
        <v>3.19</v>
      </c>
      <c r="G351">
        <f t="shared" si="79"/>
        <v>8.5494948020181261E-2</v>
      </c>
      <c r="H351">
        <f t="shared" si="80"/>
        <v>-0.47772224925620116</v>
      </c>
      <c r="I351">
        <f t="shared" si="68"/>
        <v>-8.5494948020181258</v>
      </c>
      <c r="J351">
        <f t="shared" si="81"/>
        <v>1</v>
      </c>
      <c r="K351">
        <f t="shared" si="69"/>
        <v>0.11410927371720199</v>
      </c>
      <c r="L351">
        <f t="shared" si="70"/>
        <v>0.36546930684867474</v>
      </c>
      <c r="M351">
        <f t="shared" si="71"/>
        <v>0.47957858056587671</v>
      </c>
      <c r="O351">
        <v>3.19</v>
      </c>
      <c r="P351">
        <f t="shared" si="82"/>
        <v>-4.9556863897867308E-4</v>
      </c>
      <c r="Q351">
        <f t="shared" si="83"/>
        <v>-8.8071676246999926E-3</v>
      </c>
      <c r="R351">
        <f t="shared" si="72"/>
        <v>1.0295568638978674</v>
      </c>
      <c r="S351">
        <f t="shared" si="84"/>
        <v>1</v>
      </c>
      <c r="T351">
        <f t="shared" si="73"/>
        <v>3.8783100784781851E-5</v>
      </c>
      <c r="U351">
        <f t="shared" si="74"/>
        <v>1.2279413796958721E-5</v>
      </c>
      <c r="V351">
        <f t="shared" si="75"/>
        <v>5.1062514581740574E-5</v>
      </c>
      <c r="X351">
        <v>3.19</v>
      </c>
      <c r="Y351">
        <f>Y350+Z351*(X351-X350)</f>
        <v>1.2483392119524719E-3</v>
      </c>
      <c r="Z351">
        <f>Z350+AA350*(X351-X350)</f>
        <v>-7.0558424707842654E-3</v>
      </c>
      <c r="AA351">
        <f>IF(Z351=0,-$C$33*Y351,-$C$33*Y351 + AB351*$C$38*$C$31*$C$32)</f>
        <v>1.835166078804753</v>
      </c>
      <c r="AB351">
        <f>IF(Z351&gt;0, -1,1)</f>
        <v>1</v>
      </c>
      <c r="AC351">
        <f t="shared" si="76"/>
        <v>2.4892456486261502E-5</v>
      </c>
      <c r="AD351">
        <f t="shared" si="77"/>
        <v>7.791753940490592E-5</v>
      </c>
      <c r="AE351">
        <f t="shared" si="78"/>
        <v>1.0280999589116742E-4</v>
      </c>
    </row>
    <row r="352" spans="6:31" x14ac:dyDescent="0.3">
      <c r="F352">
        <v>3.2</v>
      </c>
      <c r="G352">
        <f t="shared" si="79"/>
        <v>7.9862776047417289E-2</v>
      </c>
      <c r="H352">
        <f t="shared" si="80"/>
        <v>-0.56321719727638442</v>
      </c>
      <c r="I352">
        <f t="shared" si="68"/>
        <v>-7.986277604741729</v>
      </c>
      <c r="J352">
        <f t="shared" si="81"/>
        <v>1</v>
      </c>
      <c r="K352">
        <f t="shared" si="69"/>
        <v>0.15860680565393287</v>
      </c>
      <c r="L352">
        <f t="shared" si="70"/>
        <v>0.31890314989999641</v>
      </c>
      <c r="M352">
        <f t="shared" si="71"/>
        <v>0.47750995555392928</v>
      </c>
      <c r="O352">
        <v>3.2</v>
      </c>
      <c r="P352">
        <f t="shared" si="82"/>
        <v>-4.8068462883588353E-4</v>
      </c>
      <c r="Q352">
        <f t="shared" si="83"/>
        <v>1.4884010142789186E-3</v>
      </c>
      <c r="R352">
        <f t="shared" si="72"/>
        <v>-0.93193153711641175</v>
      </c>
      <c r="S352">
        <f t="shared" si="84"/>
        <v>-1</v>
      </c>
      <c r="T352">
        <f t="shared" si="73"/>
        <v>1.107668789653257E-6</v>
      </c>
      <c r="U352">
        <f t="shared" si="74"/>
        <v>1.1552885619954556E-5</v>
      </c>
      <c r="V352">
        <f t="shared" si="75"/>
        <v>1.2660554409607813E-5</v>
      </c>
      <c r="X352">
        <v>3.2</v>
      </c>
      <c r="Y352">
        <f>Y351+Z352*(X352-X351)</f>
        <v>1.3612973951251115E-3</v>
      </c>
      <c r="Z352">
        <f>Z351+AA351*(X352-X351)</f>
        <v>1.129581831726369E-2</v>
      </c>
      <c r="AA352">
        <f>IF(Z352=0,-$C$33*Y352,-$C$33*Y352 + AB352*$C$38*$C$31*$C$32)</f>
        <v>-2.0961297395125111</v>
      </c>
      <c r="AB352">
        <f>IF(Z352&gt;0, -1,1)</f>
        <v>-1</v>
      </c>
      <c r="AC352">
        <f t="shared" si="76"/>
        <v>6.3797755728314955E-5</v>
      </c>
      <c r="AD352">
        <f t="shared" si="77"/>
        <v>9.2656529898720689E-5</v>
      </c>
      <c r="AE352">
        <f t="shared" si="78"/>
        <v>1.5645428562703563E-4</v>
      </c>
    </row>
    <row r="353" spans="6:31" x14ac:dyDescent="0.3">
      <c r="F353">
        <v>3.21</v>
      </c>
      <c r="G353">
        <f t="shared" si="79"/>
        <v>7.3431976314179428E-2</v>
      </c>
      <c r="H353">
        <f t="shared" si="80"/>
        <v>-0.64307997332379996</v>
      </c>
      <c r="I353">
        <f t="shared" ref="I353:I416" si="85">-$C$33*G353 + J353*$C$36*$C$31*$C$32</f>
        <v>-7.3431976314179428</v>
      </c>
      <c r="J353">
        <f t="shared" si="81"/>
        <v>1</v>
      </c>
      <c r="K353">
        <f t="shared" ref="K353:K416" si="86">$C$31*H353^2*(1/2)</f>
        <v>0.20677592604506964</v>
      </c>
      <c r="L353">
        <f t="shared" ref="L353:L416" si="87">G353^2*$C$33*(1/2)</f>
        <v>0.26961275727031042</v>
      </c>
      <c r="M353">
        <f t="shared" ref="M353:M416" si="88">K353+L353</f>
        <v>0.47638868331538009</v>
      </c>
      <c r="O353">
        <v>3.21</v>
      </c>
      <c r="P353">
        <f t="shared" si="82"/>
        <v>-5.589937724047319E-4</v>
      </c>
      <c r="Q353">
        <f t="shared" si="83"/>
        <v>-7.8309143568850003E-3</v>
      </c>
      <c r="R353">
        <f t="shared" ref="R353:R416" si="89">IF(Q353=0,-$C$33*P353,-$C$33*P353+S353*$C$37*$C$31*$C$32)</f>
        <v>1.0358993772404732</v>
      </c>
      <c r="S353">
        <f t="shared" si="84"/>
        <v>1</v>
      </c>
      <c r="T353">
        <f t="shared" ref="T353:T416" si="90">Q353^2*$C$31*(1/2)</f>
        <v>3.0661609832433809E-5</v>
      </c>
      <c r="U353">
        <f t="shared" ref="U353:U416" si="91">P353^2*$C$33*(1/2)</f>
        <v>1.562370187936366E-5</v>
      </c>
      <c r="V353">
        <f t="shared" ref="V353:V416" si="92">T353+U353</f>
        <v>4.6285311711797468E-5</v>
      </c>
      <c r="X353">
        <v>3.21</v>
      </c>
      <c r="Y353">
        <f>Y352+Z353*(X353-X352)</f>
        <v>1.2646426043465037E-3</v>
      </c>
      <c r="Z353">
        <f>Z352+AA352*(X353-X352)</f>
        <v>-9.6654790778609757E-3</v>
      </c>
      <c r="AA353">
        <f>IF(Z353=0,-$C$33*Y353,-$C$33*Y353 + AB353*$C$38*$C$31*$C$32)</f>
        <v>1.8335357395653498</v>
      </c>
      <c r="AB353">
        <f>IF(Z353&gt;0, -1,1)</f>
        <v>1</v>
      </c>
      <c r="AC353">
        <f t="shared" ref="AC353:AC416" si="93">Z353^2*$C$31*(1/2)</f>
        <v>4.6710742902284129E-5</v>
      </c>
      <c r="AD353">
        <f t="shared" ref="AD353:AD416" si="94">Y353^2*$C$33*(1/2)</f>
        <v>7.9966045836415379E-5</v>
      </c>
      <c r="AE353">
        <f t="shared" ref="AE353:AE416" si="95">AC353+AD353</f>
        <v>1.2667678873869951E-4</v>
      </c>
    </row>
    <row r="354" spans="6:31" x14ac:dyDescent="0.3">
      <c r="F354">
        <v>3.22</v>
      </c>
      <c r="G354">
        <f t="shared" ref="G354:G417" si="96">G353+H354*(F354-F353)</f>
        <v>6.6266856817799452E-2</v>
      </c>
      <c r="H354">
        <f t="shared" ref="H354:H417" si="97">H353+I353*(F354-F353)</f>
        <v>-0.71651194963798104</v>
      </c>
      <c r="I354">
        <f t="shared" si="85"/>
        <v>-6.6266856817799455</v>
      </c>
      <c r="J354">
        <f t="shared" ref="J354:J417" si="98">IF(H354&gt;0, -1,1)</f>
        <v>1</v>
      </c>
      <c r="K354">
        <f t="shared" si="86"/>
        <v>0.25669468698701031</v>
      </c>
      <c r="L354">
        <f t="shared" si="87"/>
        <v>0.21956481562553667</v>
      </c>
      <c r="M354">
        <f t="shared" si="88"/>
        <v>0.47625950261254701</v>
      </c>
      <c r="O354">
        <v>3.22</v>
      </c>
      <c r="P354">
        <f t="shared" ref="P354:P417" si="99">P353+Q354*(O354-O353)</f>
        <v>-5.3371297824953161E-4</v>
      </c>
      <c r="Q354">
        <f t="shared" ref="Q354:Q417" si="100">Q353+R353*(O354-O353)</f>
        <v>2.5280794155199716E-3</v>
      </c>
      <c r="R354">
        <f t="shared" si="89"/>
        <v>-0.92662870217504689</v>
      </c>
      <c r="S354">
        <f t="shared" ref="S354:S417" si="101">IF(Q354&gt;0, -1,1)</f>
        <v>-1</v>
      </c>
      <c r="T354">
        <f t="shared" si="90"/>
        <v>3.1955927655879009E-6</v>
      </c>
      <c r="U354">
        <f t="shared" si="91"/>
        <v>1.4242477157599252E-5</v>
      </c>
      <c r="V354">
        <f t="shared" si="92"/>
        <v>1.7438069923187152E-5</v>
      </c>
      <c r="X354">
        <v>3.22</v>
      </c>
      <c r="Y354">
        <f>Y353+Z354*(X354-X353)</f>
        <v>1.3513413875244351E-3</v>
      </c>
      <c r="Z354">
        <f>Z353+AA353*(X354-X353)</f>
        <v>8.6698783177929437E-3</v>
      </c>
      <c r="AA354">
        <f>IF(Z354=0,-$C$33*Y354,-$C$33*Y354 + AB354*$C$38*$C$31*$C$32)</f>
        <v>-2.0951341387524436</v>
      </c>
      <c r="AB354">
        <f>IF(Z354&gt;0, -1,1)</f>
        <v>-1</v>
      </c>
      <c r="AC354">
        <f t="shared" si="93"/>
        <v>3.7583395022668102E-5</v>
      </c>
      <c r="AD354">
        <f t="shared" si="94"/>
        <v>9.1306177281823278E-5</v>
      </c>
      <c r="AE354">
        <f t="shared" si="95"/>
        <v>1.2888957230449137E-4</v>
      </c>
    </row>
    <row r="355" spans="6:31" x14ac:dyDescent="0.3">
      <c r="F355">
        <v>3.23</v>
      </c>
      <c r="G355">
        <f t="shared" si="96"/>
        <v>5.8439068753241827E-2</v>
      </c>
      <c r="H355">
        <f t="shared" si="97"/>
        <v>-0.78277880645577902</v>
      </c>
      <c r="I355">
        <f t="shared" si="85"/>
        <v>-5.8439068753241825</v>
      </c>
      <c r="J355">
        <f t="shared" si="98"/>
        <v>1</v>
      </c>
      <c r="K355">
        <f t="shared" si="86"/>
        <v>0.30637132991816696</v>
      </c>
      <c r="L355">
        <f t="shared" si="87"/>
        <v>0.17075623783730626</v>
      </c>
      <c r="M355">
        <f t="shared" si="88"/>
        <v>0.47712756775547321</v>
      </c>
      <c r="O355">
        <v>3.23</v>
      </c>
      <c r="P355">
        <f t="shared" si="99"/>
        <v>-6.0109505431183319E-4</v>
      </c>
      <c r="Q355">
        <f t="shared" si="100"/>
        <v>-6.7382076062302999E-3</v>
      </c>
      <c r="R355">
        <f t="shared" si="89"/>
        <v>1.0401095054311833</v>
      </c>
      <c r="S355">
        <f t="shared" si="101"/>
        <v>1</v>
      </c>
      <c r="T355">
        <f t="shared" si="90"/>
        <v>2.2701720872329933E-5</v>
      </c>
      <c r="U355">
        <f t="shared" si="91"/>
        <v>1.8065763215907287E-5</v>
      </c>
      <c r="V355">
        <f t="shared" si="92"/>
        <v>4.076748408823722E-5</v>
      </c>
      <c r="X355">
        <v>3.23</v>
      </c>
      <c r="Y355">
        <f>Y354+Z355*(X355-X354)</f>
        <v>1.2285267568271272E-3</v>
      </c>
      <c r="Z355">
        <f>Z354+AA354*(X355-X354)</f>
        <v>-1.2281463069731047E-2</v>
      </c>
      <c r="AA355">
        <f>IF(Z355=0,-$C$33*Y355,-$C$33*Y355 + AB355*$C$38*$C$31*$C$32)</f>
        <v>1.8371473243172876</v>
      </c>
      <c r="AB355">
        <f>IF(Z355&gt;0, -1,1)</f>
        <v>1</v>
      </c>
      <c r="AC355">
        <f t="shared" si="93"/>
        <v>7.5417167566583777E-5</v>
      </c>
      <c r="AD355">
        <f t="shared" si="94"/>
        <v>7.5463899612008957E-5</v>
      </c>
      <c r="AE355">
        <f t="shared" si="95"/>
        <v>1.5088106717859272E-4</v>
      </c>
    </row>
    <row r="356" spans="6:31" x14ac:dyDescent="0.3">
      <c r="F356">
        <v>3.24</v>
      </c>
      <c r="G356">
        <f t="shared" si="96"/>
        <v>5.002689000115141E-2</v>
      </c>
      <c r="H356">
        <f t="shared" si="97"/>
        <v>-0.84121787520902225</v>
      </c>
      <c r="I356">
        <f t="shared" si="85"/>
        <v>-5.0026890001151409</v>
      </c>
      <c r="J356">
        <f t="shared" si="98"/>
        <v>1</v>
      </c>
      <c r="K356">
        <f t="shared" si="86"/>
        <v>0.35382375678559108</v>
      </c>
      <c r="L356">
        <f t="shared" si="87"/>
        <v>0.12513448615936515</v>
      </c>
      <c r="M356">
        <f t="shared" si="88"/>
        <v>0.47895824294495626</v>
      </c>
      <c r="O356">
        <v>3.24</v>
      </c>
      <c r="P356">
        <f t="shared" si="99"/>
        <v>-5.6446617983101457E-4</v>
      </c>
      <c r="Q356">
        <f t="shared" si="100"/>
        <v>3.6628874480817732E-3</v>
      </c>
      <c r="R356">
        <f t="shared" si="89"/>
        <v>-0.92355338201689863</v>
      </c>
      <c r="S356">
        <f t="shared" si="101"/>
        <v>-1</v>
      </c>
      <c r="T356">
        <f t="shared" si="90"/>
        <v>6.7083722286575022E-6</v>
      </c>
      <c r="U356">
        <f t="shared" si="91"/>
        <v>1.5931103408650963E-5</v>
      </c>
      <c r="V356">
        <f t="shared" si="92"/>
        <v>2.2639475637308464E-5</v>
      </c>
      <c r="X356">
        <v>3.24</v>
      </c>
      <c r="Y356">
        <f>Y355+Z356*(X356-X355)</f>
        <v>1.289426858561551E-3</v>
      </c>
      <c r="Z356">
        <f>Z355+AA355*(X356-X355)</f>
        <v>6.0900101734422535E-3</v>
      </c>
      <c r="AA356">
        <f>IF(Z356=0,-$C$33*Y356,-$C$33*Y356 + AB356*$C$38*$C$31*$C$32)</f>
        <v>-2.0889426858561553</v>
      </c>
      <c r="AB356">
        <f>IF(Z356&gt;0, -1,1)</f>
        <v>-1</v>
      </c>
      <c r="AC356">
        <f t="shared" si="93"/>
        <v>1.8544111956315072E-5</v>
      </c>
      <c r="AD356">
        <f t="shared" si="94"/>
        <v>8.3131081178995506E-5</v>
      </c>
      <c r="AE356">
        <f t="shared" si="95"/>
        <v>1.0167519313531058E-4</v>
      </c>
    </row>
    <row r="357" spans="6:31" x14ac:dyDescent="0.3">
      <c r="F357">
        <v>3.25</v>
      </c>
      <c r="G357">
        <f t="shared" si="96"/>
        <v>4.1114442349049873E-2</v>
      </c>
      <c r="H357">
        <f t="shared" si="97"/>
        <v>-0.8912447652101726</v>
      </c>
      <c r="I357">
        <f t="shared" si="85"/>
        <v>-4.1114442349049876</v>
      </c>
      <c r="J357">
        <f t="shared" si="98"/>
        <v>1</v>
      </c>
      <c r="K357">
        <f t="shared" si="86"/>
        <v>0.39715861575726785</v>
      </c>
      <c r="L357">
        <f t="shared" si="87"/>
        <v>8.4519868483667285E-2</v>
      </c>
      <c r="M357">
        <f t="shared" si="88"/>
        <v>0.48167848424093512</v>
      </c>
      <c r="O357">
        <v>3.25</v>
      </c>
      <c r="P357">
        <f t="shared" si="99"/>
        <v>-6.2019264355188354E-4</v>
      </c>
      <c r="Q357">
        <f t="shared" si="100"/>
        <v>-5.5726463720870163E-3</v>
      </c>
      <c r="R357">
        <f t="shared" si="89"/>
        <v>1.0420192643551884</v>
      </c>
      <c r="S357">
        <f t="shared" si="101"/>
        <v>1</v>
      </c>
      <c r="T357">
        <f t="shared" si="90"/>
        <v>1.5527193794167294E-5</v>
      </c>
      <c r="U357">
        <f t="shared" si="91"/>
        <v>1.9231945755793683E-5</v>
      </c>
      <c r="V357">
        <f t="shared" si="92"/>
        <v>3.475913954996098E-5</v>
      </c>
      <c r="X357">
        <v>3.25</v>
      </c>
      <c r="Y357">
        <f>Y356+Z357*(X357-X356)</f>
        <v>1.1414326917103656E-3</v>
      </c>
      <c r="Z357">
        <f>Z356+AA356*(X357-X356)</f>
        <v>-1.4799416685118853E-2</v>
      </c>
      <c r="AA357">
        <f>IF(Z357=0,-$C$33*Y357,-$C$33*Y357 + AB357*$C$38*$C$31*$C$32)</f>
        <v>1.8458567308289635</v>
      </c>
      <c r="AB357">
        <f>IF(Z357&gt;0, -1,1)</f>
        <v>1</v>
      </c>
      <c r="AC357">
        <f t="shared" si="93"/>
        <v>1.0951136710988716E-4</v>
      </c>
      <c r="AD357">
        <f t="shared" si="94"/>
        <v>6.5143429485258524E-5</v>
      </c>
      <c r="AE357">
        <f t="shared" si="95"/>
        <v>1.7465479659514569E-4</v>
      </c>
    </row>
    <row r="358" spans="6:31" x14ac:dyDescent="0.3">
      <c r="F358">
        <v>3.2600000000000002</v>
      </c>
      <c r="G358">
        <f t="shared" si="96"/>
        <v>3.1790850273457426E-2</v>
      </c>
      <c r="H358">
        <f t="shared" si="97"/>
        <v>-0.93235920755922341</v>
      </c>
      <c r="I358">
        <f t="shared" si="85"/>
        <v>-3.1790850273457427</v>
      </c>
      <c r="J358">
        <f t="shared" si="98"/>
        <v>1</v>
      </c>
      <c r="K358">
        <f t="shared" si="86"/>
        <v>0.43464684596023151</v>
      </c>
      <c r="L358">
        <f t="shared" si="87"/>
        <v>5.0532908055469401E-2</v>
      </c>
      <c r="M358">
        <f t="shared" si="88"/>
        <v>0.4851797540157009</v>
      </c>
      <c r="O358">
        <v>3.2600000000000002</v>
      </c>
      <c r="P358">
        <f t="shared" si="99"/>
        <v>-5.7171718083723138E-4</v>
      </c>
      <c r="Q358">
        <f t="shared" si="100"/>
        <v>4.8475462714651085E-3</v>
      </c>
      <c r="R358">
        <f t="shared" si="89"/>
        <v>-0.92282828191627697</v>
      </c>
      <c r="S358">
        <f t="shared" si="101"/>
        <v>-1</v>
      </c>
      <c r="T358">
        <f t="shared" si="90"/>
        <v>1.1749352426997638E-5</v>
      </c>
      <c r="U358">
        <f t="shared" si="91"/>
        <v>1.6343026743223578E-5</v>
      </c>
      <c r="V358">
        <f t="shared" si="92"/>
        <v>2.8092379170221216E-5</v>
      </c>
      <c r="X358">
        <v>3.2600000000000002</v>
      </c>
      <c r="Y358">
        <f>Y357+Z358*(X358-X357)</f>
        <v>1.1780241979420785E-3</v>
      </c>
      <c r="Z358">
        <f>Z357+AA357*(X358-X357)</f>
        <v>3.659150623171209E-3</v>
      </c>
      <c r="AA358">
        <f>IF(Z358=0,-$C$33*Y358,-$C$33*Y358 + AB358*$C$38*$C$31*$C$32)</f>
        <v>-2.077802419794208</v>
      </c>
      <c r="AB358">
        <f>IF(Z358&gt;0, -1,1)</f>
        <v>-1</v>
      </c>
      <c r="AC358">
        <f t="shared" si="93"/>
        <v>6.6946916415271231E-6</v>
      </c>
      <c r="AD358">
        <f t="shared" si="94"/>
        <v>6.9387050546853871E-5</v>
      </c>
      <c r="AE358">
        <f t="shared" si="95"/>
        <v>7.608174218838099E-5</v>
      </c>
    </row>
    <row r="359" spans="6:31" x14ac:dyDescent="0.3">
      <c r="F359">
        <v>3.27</v>
      </c>
      <c r="G359">
        <f t="shared" si="96"/>
        <v>2.214934969513083E-2</v>
      </c>
      <c r="H359">
        <f t="shared" si="97"/>
        <v>-0.96415005783268015</v>
      </c>
      <c r="I359">
        <f t="shared" si="85"/>
        <v>-2.2149349695130831</v>
      </c>
      <c r="J359">
        <f t="shared" si="98"/>
        <v>1</v>
      </c>
      <c r="K359">
        <f t="shared" si="86"/>
        <v>0.46479266700938027</v>
      </c>
      <c r="L359">
        <f t="shared" si="87"/>
        <v>2.4529684595859608E-2</v>
      </c>
      <c r="M359">
        <f t="shared" si="88"/>
        <v>0.48932235160523985</v>
      </c>
      <c r="O359">
        <v>3.27</v>
      </c>
      <c r="P359">
        <f t="shared" si="99"/>
        <v>-6.1552454631420513E-4</v>
      </c>
      <c r="Q359">
        <f t="shared" si="100"/>
        <v>-4.3807365476974652E-3</v>
      </c>
      <c r="R359">
        <f t="shared" si="89"/>
        <v>1.0415524546314205</v>
      </c>
      <c r="S359">
        <f t="shared" si="101"/>
        <v>1</v>
      </c>
      <c r="T359">
        <f t="shared" si="90"/>
        <v>9.595426350166152E-6</v>
      </c>
      <c r="U359">
        <f t="shared" si="91"/>
        <v>1.8943523355765404E-5</v>
      </c>
      <c r="V359">
        <f t="shared" si="92"/>
        <v>2.8538949705931556E-5</v>
      </c>
      <c r="X359">
        <v>3.27</v>
      </c>
      <c r="Y359">
        <f>Y358+Z359*(X359-X358)</f>
        <v>1.0068354621943778E-3</v>
      </c>
      <c r="Z359">
        <f>Z358+AA358*(X359-X358)</f>
        <v>-1.7118873574770429E-2</v>
      </c>
      <c r="AA359">
        <f>IF(Z359=0,-$C$33*Y359,-$C$33*Y359 + AB359*$C$38*$C$31*$C$32)</f>
        <v>1.8593164537805624</v>
      </c>
      <c r="AB359">
        <f>IF(Z359&gt;0, -1,1)</f>
        <v>1</v>
      </c>
      <c r="AC359">
        <f t="shared" si="93"/>
        <v>1.4652791623448664E-4</v>
      </c>
      <c r="AD359">
        <f t="shared" si="94"/>
        <v>5.0685882396608323E-5</v>
      </c>
      <c r="AE359">
        <f t="shared" si="95"/>
        <v>1.9721379863109497E-4</v>
      </c>
    </row>
    <row r="360" spans="6:31" x14ac:dyDescent="0.3">
      <c r="F360">
        <v>3.2800000000000002</v>
      </c>
      <c r="G360">
        <f t="shared" si="96"/>
        <v>1.2286355619852488E-2</v>
      </c>
      <c r="H360">
        <f t="shared" si="97"/>
        <v>-0.98629940752781153</v>
      </c>
      <c r="I360">
        <f t="shared" si="85"/>
        <v>-1.2286355619852487</v>
      </c>
      <c r="J360">
        <f t="shared" si="98"/>
        <v>1</v>
      </c>
      <c r="K360">
        <f t="shared" si="86"/>
        <v>0.48639326064485605</v>
      </c>
      <c r="L360">
        <f t="shared" si="87"/>
        <v>7.5477267208740404E-3</v>
      </c>
      <c r="M360">
        <f t="shared" si="88"/>
        <v>0.49394098736573011</v>
      </c>
      <c r="O360">
        <v>3.2800000000000002</v>
      </c>
      <c r="P360">
        <f t="shared" si="99"/>
        <v>-5.5517666632803398E-4</v>
      </c>
      <c r="Q360">
        <f t="shared" si="100"/>
        <v>6.0347879986169806E-3</v>
      </c>
      <c r="R360">
        <f t="shared" si="89"/>
        <v>-0.92448233336719665</v>
      </c>
      <c r="S360">
        <f t="shared" si="101"/>
        <v>-1</v>
      </c>
      <c r="T360">
        <f t="shared" si="90"/>
        <v>1.8209333094125769E-5</v>
      </c>
      <c r="U360">
        <f t="shared" si="91"/>
        <v>1.5411056541755458E-5</v>
      </c>
      <c r="V360">
        <f t="shared" si="92"/>
        <v>3.3620389635881224E-5</v>
      </c>
      <c r="X360">
        <v>3.2800000000000002</v>
      </c>
      <c r="Y360">
        <f>Y359+Z360*(X360-X359)</f>
        <v>1.0215783718247344E-3</v>
      </c>
      <c r="Z360">
        <f>Z359+AA359*(X360-X359)</f>
        <v>1.4742909630356231E-3</v>
      </c>
      <c r="AA360">
        <f>IF(Z360=0,-$C$33*Y360,-$C$33*Y360 + AB360*$C$38*$C$31*$C$32)</f>
        <v>-2.0621578371824736</v>
      </c>
      <c r="AB360">
        <f>IF(Z360&gt;0, -1,1)</f>
        <v>-1</v>
      </c>
      <c r="AC360">
        <f t="shared" si="93"/>
        <v>1.0867669218442524E-6</v>
      </c>
      <c r="AD360">
        <f t="shared" si="94"/>
        <v>5.2181118489003759E-5</v>
      </c>
      <c r="AE360">
        <f t="shared" si="95"/>
        <v>5.3267885410848009E-5</v>
      </c>
    </row>
    <row r="361" spans="6:31" x14ac:dyDescent="0.3">
      <c r="F361">
        <v>3.29</v>
      </c>
      <c r="G361">
        <f t="shared" si="96"/>
        <v>2.3004979883760619E-3</v>
      </c>
      <c r="H361">
        <f t="shared" si="97"/>
        <v>-0.99858576314766379</v>
      </c>
      <c r="I361">
        <f t="shared" si="85"/>
        <v>-0.23004979883760618</v>
      </c>
      <c r="J361">
        <f t="shared" si="98"/>
        <v>1</v>
      </c>
      <c r="K361">
        <f t="shared" si="86"/>
        <v>0.49858676318060102</v>
      </c>
      <c r="L361">
        <f t="shared" si="87"/>
        <v>2.6461454972611536E-4</v>
      </c>
      <c r="M361">
        <f t="shared" si="88"/>
        <v>0.49885137773032712</v>
      </c>
      <c r="O361">
        <v>3.29</v>
      </c>
      <c r="P361">
        <f t="shared" si="99"/>
        <v>-5.8727701967858123E-4</v>
      </c>
      <c r="Q361">
        <f t="shared" si="100"/>
        <v>-3.2100353350547894E-3</v>
      </c>
      <c r="R361">
        <f t="shared" si="89"/>
        <v>1.0387277019678582</v>
      </c>
      <c r="S361">
        <f t="shared" si="101"/>
        <v>1</v>
      </c>
      <c r="T361">
        <f t="shared" si="90"/>
        <v>5.1521634261501574E-6</v>
      </c>
      <c r="U361">
        <f t="shared" si="91"/>
        <v>1.7244714892127836E-5</v>
      </c>
      <c r="V361">
        <f t="shared" si="92"/>
        <v>2.2396878318277992E-5</v>
      </c>
      <c r="X361">
        <v>3.29</v>
      </c>
      <c r="Y361">
        <f>Y360+Z361*(X361-X360)</f>
        <v>8.3010549773685177E-4</v>
      </c>
      <c r="Z361">
        <f>Z360+AA360*(X361-X360)</f>
        <v>-1.9147287408788672E-2</v>
      </c>
      <c r="AA361">
        <f>IF(Z361=0,-$C$33*Y361,-$C$33*Y361 + AB361*$C$38*$C$31*$C$32)</f>
        <v>1.8769894502263149</v>
      </c>
      <c r="AB361">
        <f>IF(Z361&gt;0, -1,1)</f>
        <v>1</v>
      </c>
      <c r="AC361">
        <f t="shared" si="93"/>
        <v>1.8330930755737862E-4</v>
      </c>
      <c r="AD361">
        <f t="shared" si="94"/>
        <v>3.4453756868647322E-5</v>
      </c>
      <c r="AE361">
        <f t="shared" si="95"/>
        <v>2.1776306442602592E-4</v>
      </c>
    </row>
    <row r="362" spans="6:31" x14ac:dyDescent="0.3">
      <c r="F362">
        <v>3.3000000000000003</v>
      </c>
      <c r="G362">
        <f t="shared" si="96"/>
        <v>-7.7083646229845672E-3</v>
      </c>
      <c r="H362">
        <f t="shared" si="97"/>
        <v>-1.0008862611360398</v>
      </c>
      <c r="I362">
        <f t="shared" si="85"/>
        <v>0.7708364622984567</v>
      </c>
      <c r="J362">
        <f t="shared" si="98"/>
        <v>1</v>
      </c>
      <c r="K362">
        <f t="shared" si="86"/>
        <v>0.50088665386544051</v>
      </c>
      <c r="L362">
        <f t="shared" si="87"/>
        <v>2.9709442580440003E-3</v>
      </c>
      <c r="M362">
        <f t="shared" si="88"/>
        <v>0.50385759812348452</v>
      </c>
      <c r="O362">
        <v>3.3000000000000003</v>
      </c>
      <c r="P362">
        <f t="shared" si="99"/>
        <v>-5.1550460283233924E-4</v>
      </c>
      <c r="Q362">
        <f t="shared" si="100"/>
        <v>7.1772416846240337E-3</v>
      </c>
      <c r="R362">
        <f t="shared" si="89"/>
        <v>-0.92844953971676614</v>
      </c>
      <c r="S362">
        <f t="shared" si="101"/>
        <v>-1</v>
      </c>
      <c r="T362">
        <f t="shared" si="90"/>
        <v>2.5756399099752417E-5</v>
      </c>
      <c r="U362">
        <f t="shared" si="91"/>
        <v>1.3287249777066391E-5</v>
      </c>
      <c r="V362">
        <f t="shared" si="92"/>
        <v>3.9043648876818811E-5</v>
      </c>
      <c r="X362">
        <v>3.3000000000000003</v>
      </c>
      <c r="Y362">
        <f>Y361+Z362*(X362-X361)</f>
        <v>8.2633156867160083E-4</v>
      </c>
      <c r="Z362">
        <f>Z361+AA361*(X362-X361)</f>
        <v>-3.7739290652508833E-4</v>
      </c>
      <c r="AA362">
        <f>IF(Z362=0,-$C$33*Y362,-$C$33*Y362 + AB362*$C$38*$C$31*$C$32)</f>
        <v>1.8773668431328401</v>
      </c>
      <c r="AB362">
        <f>IF(Z362&gt;0, -1,1)</f>
        <v>1</v>
      </c>
      <c r="AC362">
        <f t="shared" si="93"/>
        <v>7.1212702947727028E-8</v>
      </c>
      <c r="AD362">
        <f t="shared" si="94"/>
        <v>3.4141193069163423E-5</v>
      </c>
      <c r="AE362">
        <f t="shared" si="95"/>
        <v>3.4212405772111153E-5</v>
      </c>
    </row>
    <row r="363" spans="6:31" x14ac:dyDescent="0.3">
      <c r="F363">
        <v>3.31</v>
      </c>
      <c r="G363">
        <f t="shared" si="96"/>
        <v>-1.7640143588114908E-2</v>
      </c>
      <c r="H363">
        <f t="shared" si="97"/>
        <v>-0.99317789651305544</v>
      </c>
      <c r="I363">
        <f t="shared" si="85"/>
        <v>1.7640143588114907</v>
      </c>
      <c r="J363">
        <f t="shared" si="98"/>
        <v>1</v>
      </c>
      <c r="K363">
        <f t="shared" si="86"/>
        <v>0.49320116706104872</v>
      </c>
      <c r="L363">
        <f t="shared" si="87"/>
        <v>1.5558733290465575E-2</v>
      </c>
      <c r="M363">
        <f t="shared" si="88"/>
        <v>0.5087599003515143</v>
      </c>
      <c r="O363">
        <v>3.31</v>
      </c>
      <c r="P363">
        <f t="shared" si="99"/>
        <v>-5.3657713995777312E-4</v>
      </c>
      <c r="Q363">
        <f t="shared" si="100"/>
        <v>-2.1072537125434304E-3</v>
      </c>
      <c r="R363">
        <f t="shared" si="89"/>
        <v>1.0336577139957774</v>
      </c>
      <c r="S363">
        <f t="shared" si="101"/>
        <v>1</v>
      </c>
      <c r="T363">
        <f t="shared" si="90"/>
        <v>2.2202591045140351E-6</v>
      </c>
      <c r="U363">
        <f t="shared" si="91"/>
        <v>1.4395751356263182E-5</v>
      </c>
      <c r="V363">
        <f t="shared" si="92"/>
        <v>1.6616010460777218E-5</v>
      </c>
      <c r="X363">
        <v>3.31</v>
      </c>
      <c r="Y363">
        <f>Y362+Z363*(X363-X362)</f>
        <v>1.0102943239196261E-3</v>
      </c>
      <c r="Z363">
        <f>Z362+AA362*(X363-X362)</f>
        <v>1.8396275524802913E-2</v>
      </c>
      <c r="AA363">
        <f>IF(Z363=0,-$C$33*Y363,-$C$33*Y363 + AB363*$C$38*$C$31*$C$32)</f>
        <v>-2.0610294323919627</v>
      </c>
      <c r="AB363">
        <f>IF(Z363&gt;0, -1,1)</f>
        <v>-1</v>
      </c>
      <c r="AC363">
        <f t="shared" si="93"/>
        <v>1.6921147659223134E-4</v>
      </c>
      <c r="AD363">
        <f t="shared" si="94"/>
        <v>5.1034731047210715E-5</v>
      </c>
      <c r="AE363">
        <f t="shared" si="95"/>
        <v>2.2024620763944205E-4</v>
      </c>
    </row>
    <row r="364" spans="6:31" x14ac:dyDescent="0.3">
      <c r="F364">
        <v>3.3200000000000003</v>
      </c>
      <c r="G364">
        <f t="shared" si="96"/>
        <v>-2.7395521117364534E-2</v>
      </c>
      <c r="H364">
        <f t="shared" si="97"/>
        <v>-0.97553775292494016</v>
      </c>
      <c r="I364">
        <f t="shared" si="85"/>
        <v>2.7395521117364532</v>
      </c>
      <c r="J364">
        <f t="shared" si="98"/>
        <v>1</v>
      </c>
      <c r="K364">
        <f t="shared" si="86"/>
        <v>0.47583695369092077</v>
      </c>
      <c r="L364">
        <f t="shared" si="87"/>
        <v>3.7525728864598311E-2</v>
      </c>
      <c r="M364">
        <f t="shared" si="88"/>
        <v>0.51336268255551909</v>
      </c>
      <c r="O364">
        <v>3.3200000000000003</v>
      </c>
      <c r="P364">
        <f t="shared" si="99"/>
        <v>-4.5428390568362541E-4</v>
      </c>
      <c r="Q364">
        <f t="shared" si="100"/>
        <v>8.2293234274145831E-3</v>
      </c>
      <c r="R364">
        <f t="shared" si="89"/>
        <v>-0.93457160943163753</v>
      </c>
      <c r="S364">
        <f t="shared" si="101"/>
        <v>-1</v>
      </c>
      <c r="T364">
        <f t="shared" si="90"/>
        <v>3.3860882036497251E-5</v>
      </c>
      <c r="U364">
        <f t="shared" si="91"/>
        <v>1.0318693348158454E-5</v>
      </c>
      <c r="V364">
        <f t="shared" si="92"/>
        <v>4.4179575384655704E-5</v>
      </c>
      <c r="X364">
        <v>3.3200000000000003</v>
      </c>
      <c r="Y364">
        <f>Y363+Z364*(X364-X363)</f>
        <v>9.8815413592845359E-4</v>
      </c>
      <c r="Z364">
        <f>Z363+AA363*(X364-X363)</f>
        <v>-2.2140187991171907E-3</v>
      </c>
      <c r="AA364">
        <f>IF(Z364=0,-$C$33*Y364,-$C$33*Y364 + AB364*$C$38*$C$31*$C$32)</f>
        <v>1.8611845864071548</v>
      </c>
      <c r="AB364">
        <f>IF(Z364&gt;0, -1,1)</f>
        <v>1</v>
      </c>
      <c r="AC364">
        <f t="shared" si="93"/>
        <v>2.4509396214221635E-6</v>
      </c>
      <c r="AD364">
        <f t="shared" si="94"/>
        <v>4.8822429817625442E-5</v>
      </c>
      <c r="AE364">
        <f t="shared" si="95"/>
        <v>5.1273369439047607E-5</v>
      </c>
    </row>
    <row r="365" spans="6:31" x14ac:dyDescent="0.3">
      <c r="F365">
        <v>3.33</v>
      </c>
      <c r="G365">
        <f t="shared" si="96"/>
        <v>-3.6876943435440096E-2</v>
      </c>
      <c r="H365">
        <f t="shared" si="97"/>
        <v>-0.94814223180757617</v>
      </c>
      <c r="I365">
        <f t="shared" si="85"/>
        <v>3.6876943435440097</v>
      </c>
      <c r="J365">
        <f t="shared" si="98"/>
        <v>1</v>
      </c>
      <c r="K365">
        <f t="shared" si="86"/>
        <v>0.44948684586852578</v>
      </c>
      <c r="L365">
        <f t="shared" si="87"/>
        <v>6.7995447857032418E-2</v>
      </c>
      <c r="M365">
        <f t="shared" si="88"/>
        <v>0.51748229372555821</v>
      </c>
      <c r="O365">
        <v>3.33</v>
      </c>
      <c r="P365">
        <f t="shared" si="99"/>
        <v>-4.6544783235264109E-4</v>
      </c>
      <c r="Q365">
        <f t="shared" si="100"/>
        <v>-1.1163926669015937E-3</v>
      </c>
      <c r="R365">
        <f t="shared" si="89"/>
        <v>1.0265447832352641</v>
      </c>
      <c r="S365">
        <f t="shared" si="101"/>
        <v>1</v>
      </c>
      <c r="T365">
        <f t="shared" si="90"/>
        <v>6.2316629335582641E-7</v>
      </c>
      <c r="U365">
        <f t="shared" si="91"/>
        <v>1.0832084232088614E-5</v>
      </c>
      <c r="V365">
        <f t="shared" si="92"/>
        <v>1.1455250525444439E-5</v>
      </c>
      <c r="X365">
        <v>3.33</v>
      </c>
      <c r="Y365">
        <f>Y364+Z365*(X365-X364)</f>
        <v>1.1521324065779897E-3</v>
      </c>
      <c r="Z365">
        <f>Z364+AA364*(X365-X364)</f>
        <v>1.6397827064953959E-2</v>
      </c>
      <c r="AA365">
        <f>IF(Z365=0,-$C$33*Y365,-$C$33*Y365 + AB365*$C$38*$C$31*$C$32)</f>
        <v>-2.0752132406577992</v>
      </c>
      <c r="AB365">
        <f>IF(Z365&gt;0, -1,1)</f>
        <v>-1</v>
      </c>
      <c r="AC365">
        <f t="shared" si="93"/>
        <v>1.344443662260683E-4</v>
      </c>
      <c r="AD365">
        <f t="shared" si="94"/>
        <v>6.6370454114359509E-5</v>
      </c>
      <c r="AE365">
        <f t="shared" si="95"/>
        <v>2.0081482034042781E-4</v>
      </c>
    </row>
    <row r="366" spans="6:31" x14ac:dyDescent="0.3">
      <c r="F366">
        <v>3.34</v>
      </c>
      <c r="G366">
        <f t="shared" si="96"/>
        <v>-4.5989596319161268E-2</v>
      </c>
      <c r="H366">
        <f t="shared" si="97"/>
        <v>-0.91126528837213683</v>
      </c>
      <c r="I366">
        <f t="shared" si="85"/>
        <v>4.5989596319161263</v>
      </c>
      <c r="J366">
        <f t="shared" si="98"/>
        <v>1</v>
      </c>
      <c r="K366">
        <f t="shared" si="86"/>
        <v>0.41520221289597686</v>
      </c>
      <c r="L366">
        <f t="shared" si="87"/>
        <v>0.10575214847997058</v>
      </c>
      <c r="M366">
        <f t="shared" si="88"/>
        <v>0.52095436137594742</v>
      </c>
      <c r="O366">
        <v>3.34</v>
      </c>
      <c r="P366">
        <f t="shared" si="99"/>
        <v>-3.7395728069813478E-4</v>
      </c>
      <c r="Q366">
        <f t="shared" si="100"/>
        <v>9.1490551654508281E-3</v>
      </c>
      <c r="R366">
        <f t="shared" si="89"/>
        <v>-0.94260427193018659</v>
      </c>
      <c r="S366">
        <f t="shared" si="101"/>
        <v>-1</v>
      </c>
      <c r="T366">
        <f t="shared" si="90"/>
        <v>4.185260521023124E-5</v>
      </c>
      <c r="U366">
        <f t="shared" si="91"/>
        <v>6.9922023893571784E-6</v>
      </c>
      <c r="V366">
        <f t="shared" si="92"/>
        <v>4.8844807599588416E-5</v>
      </c>
      <c r="X366">
        <v>3.34</v>
      </c>
      <c r="Y366">
        <f>Y365+Z366*(X366-X365)</f>
        <v>1.1085893531617547E-3</v>
      </c>
      <c r="Z366">
        <f>Z365+AA365*(X366-X365)</f>
        <v>-4.3543053416235898E-3</v>
      </c>
      <c r="AA366">
        <f>IF(Z366=0,-$C$33*Y366,-$C$33*Y366 + AB366*$C$38*$C$31*$C$32)</f>
        <v>1.8491410646838247</v>
      </c>
      <c r="AB366">
        <f>IF(Z366&gt;0, -1,1)</f>
        <v>1</v>
      </c>
      <c r="AC366">
        <f t="shared" si="93"/>
        <v>9.4799875040458629E-6</v>
      </c>
      <c r="AD366">
        <f t="shared" si="94"/>
        <v>6.1448517697179896E-5</v>
      </c>
      <c r="AE366">
        <f t="shared" si="95"/>
        <v>7.0928505201225766E-5</v>
      </c>
    </row>
    <row r="367" spans="6:31" x14ac:dyDescent="0.3">
      <c r="F367">
        <v>3.35</v>
      </c>
      <c r="G367">
        <f t="shared" si="96"/>
        <v>-5.4642353239691216E-2</v>
      </c>
      <c r="H367">
        <f t="shared" si="97"/>
        <v>-0.8652756920529745</v>
      </c>
      <c r="I367">
        <f t="shared" si="85"/>
        <v>5.4642353239691213</v>
      </c>
      <c r="J367">
        <f t="shared" si="98"/>
        <v>1</v>
      </c>
      <c r="K367">
        <f t="shared" si="86"/>
        <v>0.37435101162887696</v>
      </c>
      <c r="L367">
        <f t="shared" si="87"/>
        <v>0.14928933837855965</v>
      </c>
      <c r="M367">
        <f t="shared" si="88"/>
        <v>0.52364035000743658</v>
      </c>
      <c r="O367">
        <v>3.35</v>
      </c>
      <c r="P367">
        <f t="shared" si="99"/>
        <v>-3.7672715623664741E-4</v>
      </c>
      <c r="Q367">
        <f t="shared" si="100"/>
        <v>-2.769875538512559E-4</v>
      </c>
      <c r="R367">
        <f t="shared" si="89"/>
        <v>1.0176727156236649</v>
      </c>
      <c r="S367">
        <f t="shared" si="101"/>
        <v>1</v>
      </c>
      <c r="T367">
        <f t="shared" si="90"/>
        <v>3.8361052494251194E-8</v>
      </c>
      <c r="U367">
        <f t="shared" si="91"/>
        <v>7.0961675123075668E-6</v>
      </c>
      <c r="V367">
        <f t="shared" si="92"/>
        <v>7.1345285648018182E-6</v>
      </c>
      <c r="X367">
        <v>3.35</v>
      </c>
      <c r="Y367">
        <f>Y366+Z367*(X367-X366)</f>
        <v>1.2499604062139089E-3</v>
      </c>
      <c r="Z367">
        <f>Z366+AA366*(X367-X366)</f>
        <v>1.4137105305215083E-2</v>
      </c>
      <c r="AA367">
        <f>IF(Z367=0,-$C$33*Y367,-$C$33*Y367 + AB367*$C$38*$C$31*$C$32)</f>
        <v>-2.084996040621391</v>
      </c>
      <c r="AB367">
        <f>IF(Z367&gt;0, -1,1)</f>
        <v>-1</v>
      </c>
      <c r="AC367">
        <f t="shared" si="93"/>
        <v>9.9928873205370217E-5</v>
      </c>
      <c r="AD367">
        <f t="shared" si="94"/>
        <v>7.8120050855122011E-5</v>
      </c>
      <c r="AE367">
        <f t="shared" si="95"/>
        <v>1.7804892406049223E-4</v>
      </c>
    </row>
    <row r="368" spans="6:31" x14ac:dyDescent="0.3">
      <c r="F368">
        <v>3.36</v>
      </c>
      <c r="G368">
        <f t="shared" si="96"/>
        <v>-6.2748686627823888E-2</v>
      </c>
      <c r="H368">
        <f t="shared" si="97"/>
        <v>-0.81063333881328448</v>
      </c>
      <c r="I368">
        <f t="shared" si="85"/>
        <v>6.2748686627823886</v>
      </c>
      <c r="J368">
        <f t="shared" si="98"/>
        <v>1</v>
      </c>
      <c r="K368">
        <f t="shared" si="86"/>
        <v>0.32856320499778663</v>
      </c>
      <c r="L368">
        <f t="shared" si="87"/>
        <v>0.19686988367584221</v>
      </c>
      <c r="M368">
        <f t="shared" si="88"/>
        <v>0.52543308867362881</v>
      </c>
      <c r="O368">
        <v>3.36</v>
      </c>
      <c r="P368">
        <f t="shared" si="99"/>
        <v>-2.7772976021279777E-4</v>
      </c>
      <c r="Q368">
        <f t="shared" si="100"/>
        <v>9.8997396023851759E-3</v>
      </c>
      <c r="R368">
        <f t="shared" si="89"/>
        <v>-0.95222702397872028</v>
      </c>
      <c r="S368">
        <f t="shared" si="101"/>
        <v>-1</v>
      </c>
      <c r="T368">
        <f t="shared" si="90"/>
        <v>4.9002422097516698E-5</v>
      </c>
      <c r="U368">
        <f t="shared" si="91"/>
        <v>3.8566909853929069E-6</v>
      </c>
      <c r="V368">
        <f t="shared" si="92"/>
        <v>5.2859113082909603E-5</v>
      </c>
      <c r="X368">
        <v>3.36</v>
      </c>
      <c r="Y368">
        <f>Y367+Z368*(X368-X367)</f>
        <v>1.1828318552039264E-3</v>
      </c>
      <c r="Z368">
        <f>Z367+AA367*(X368-X367)</f>
        <v>-6.7128551009983835E-3</v>
      </c>
      <c r="AA368">
        <f>IF(Z368=0,-$C$33*Y368,-$C$33*Y368 + AB368*$C$38*$C$31*$C$32)</f>
        <v>1.8417168144796074</v>
      </c>
      <c r="AB368">
        <f>IF(Z368&gt;0, -1,1)</f>
        <v>1</v>
      </c>
      <c r="AC368">
        <f t="shared" si="93"/>
        <v>2.253121180350001E-5</v>
      </c>
      <c r="AD368">
        <f t="shared" si="94"/>
        <v>6.9954559884258125E-5</v>
      </c>
      <c r="AE368">
        <f t="shared" si="95"/>
        <v>9.2485771687758134E-5</v>
      </c>
    </row>
    <row r="369" spans="6:31" x14ac:dyDescent="0.3">
      <c r="F369">
        <v>3.37</v>
      </c>
      <c r="G369">
        <f t="shared" si="96"/>
        <v>-7.0227533149678653E-2</v>
      </c>
      <c r="H369">
        <f t="shared" si="97"/>
        <v>-0.74788465218545919</v>
      </c>
      <c r="I369">
        <f t="shared" si="85"/>
        <v>7.0227533149678649</v>
      </c>
      <c r="J369">
        <f t="shared" si="98"/>
        <v>1</v>
      </c>
      <c r="K369">
        <f t="shared" si="86"/>
        <v>0.27966572648728261</v>
      </c>
      <c r="L369">
        <f t="shared" si="87"/>
        <v>0.24659532061446068</v>
      </c>
      <c r="M369">
        <f t="shared" si="88"/>
        <v>0.52626104710174326</v>
      </c>
      <c r="O369">
        <v>3.37</v>
      </c>
      <c r="P369">
        <f t="shared" si="99"/>
        <v>-2.7395506658682014E-4</v>
      </c>
      <c r="Q369">
        <f t="shared" si="100"/>
        <v>3.7746936259775397E-4</v>
      </c>
      <c r="R369">
        <f t="shared" si="89"/>
        <v>-0.95260449334131803</v>
      </c>
      <c r="S369">
        <f t="shared" si="101"/>
        <v>-1</v>
      </c>
      <c r="T369">
        <f t="shared" si="90"/>
        <v>7.1241559849977338E-8</v>
      </c>
      <c r="U369">
        <f t="shared" si="91"/>
        <v>3.752568925429453E-6</v>
      </c>
      <c r="V369">
        <f t="shared" si="92"/>
        <v>3.8238104852794306E-6</v>
      </c>
      <c r="X369">
        <v>3.37</v>
      </c>
      <c r="Y369">
        <f>Y368+Z369*(X369-X368)</f>
        <v>1.2998749856419102E-3</v>
      </c>
      <c r="Z369">
        <f>Z368+AA368*(X369-X368)</f>
        <v>1.1704313043798115E-2</v>
      </c>
      <c r="AA369">
        <f>IF(Z369=0,-$C$33*Y369,-$C$33*Y369 + AB369*$C$38*$C$31*$C$32)</f>
        <v>-2.0899874985641911</v>
      </c>
      <c r="AB369">
        <f>IF(Z369&gt;0, -1,1)</f>
        <v>-1</v>
      </c>
      <c r="AC369">
        <f t="shared" si="93"/>
        <v>6.8495471913611352E-5</v>
      </c>
      <c r="AD369">
        <f t="shared" si="94"/>
        <v>8.448374891487781E-5</v>
      </c>
      <c r="AE369">
        <f t="shared" si="95"/>
        <v>1.5297922082848915E-4</v>
      </c>
    </row>
    <row r="370" spans="6:31" x14ac:dyDescent="0.3">
      <c r="F370">
        <v>3.38</v>
      </c>
      <c r="G370">
        <f t="shared" si="96"/>
        <v>-7.7004104340036322E-2</v>
      </c>
      <c r="H370">
        <f t="shared" si="97"/>
        <v>-0.67765711903578207</v>
      </c>
      <c r="I370">
        <f t="shared" si="85"/>
        <v>7.7004104340036319</v>
      </c>
      <c r="J370">
        <f t="shared" si="98"/>
        <v>1</v>
      </c>
      <c r="K370">
        <f t="shared" si="86"/>
        <v>0.22960958548993807</v>
      </c>
      <c r="L370">
        <f t="shared" si="87"/>
        <v>0.29648160426056003</v>
      </c>
      <c r="M370">
        <f t="shared" si="88"/>
        <v>0.52609118975049807</v>
      </c>
      <c r="O370">
        <v>3.38</v>
      </c>
      <c r="P370">
        <f t="shared" si="99"/>
        <v>-3.6544082229497042E-4</v>
      </c>
      <c r="Q370">
        <f t="shared" si="100"/>
        <v>-9.148575570815224E-3</v>
      </c>
      <c r="R370">
        <f t="shared" si="89"/>
        <v>1.0165440822294971</v>
      </c>
      <c r="S370">
        <f t="shared" si="101"/>
        <v>1</v>
      </c>
      <c r="T370">
        <f t="shared" si="90"/>
        <v>4.1848217487458554E-5</v>
      </c>
      <c r="U370">
        <f t="shared" si="91"/>
        <v>6.6773497299812079E-6</v>
      </c>
      <c r="V370">
        <f t="shared" si="92"/>
        <v>4.8525567217439759E-5</v>
      </c>
      <c r="X370">
        <v>3.38</v>
      </c>
      <c r="Y370">
        <f>Y369+Z370*(X370-X369)</f>
        <v>1.2079193662234786E-3</v>
      </c>
      <c r="Z370">
        <f>Z369+AA369*(X370-X369)</f>
        <v>-9.1955619418433512E-3</v>
      </c>
      <c r="AA370">
        <f>IF(Z370=0,-$C$33*Y370,-$C$33*Y370 + AB370*$C$38*$C$31*$C$32)</f>
        <v>1.8392080633776524</v>
      </c>
      <c r="AB370">
        <f>IF(Z370&gt;0, -1,1)</f>
        <v>1</v>
      </c>
      <c r="AC370">
        <f t="shared" si="93"/>
        <v>4.2279179713138935E-5</v>
      </c>
      <c r="AD370">
        <f t="shared" si="94"/>
        <v>7.2953459764886513E-5</v>
      </c>
      <c r="AE370">
        <f t="shared" si="95"/>
        <v>1.1523263947802545E-4</v>
      </c>
    </row>
    <row r="371" spans="6:31" x14ac:dyDescent="0.3">
      <c r="F371">
        <v>3.39</v>
      </c>
      <c r="G371">
        <f t="shared" si="96"/>
        <v>-8.3010634486993903E-2</v>
      </c>
      <c r="H371">
        <f t="shared" si="97"/>
        <v>-0.60065301469574395</v>
      </c>
      <c r="I371">
        <f t="shared" si="85"/>
        <v>8.3010634486993897</v>
      </c>
      <c r="J371">
        <f t="shared" si="98"/>
        <v>1</v>
      </c>
      <c r="K371">
        <f t="shared" si="86"/>
        <v>0.18039202203154281</v>
      </c>
      <c r="L371">
        <f t="shared" si="87"/>
        <v>0.34453827189666508</v>
      </c>
      <c r="M371">
        <f t="shared" si="88"/>
        <v>0.52493029392820789</v>
      </c>
      <c r="O371">
        <v>3.39</v>
      </c>
      <c r="P371">
        <f t="shared" si="99"/>
        <v>-3.5527216978017035E-4</v>
      </c>
      <c r="Q371">
        <f t="shared" si="100"/>
        <v>1.0168652514799814E-3</v>
      </c>
      <c r="R371">
        <f t="shared" si="89"/>
        <v>-0.94447278302198301</v>
      </c>
      <c r="S371">
        <f t="shared" si="101"/>
        <v>-1</v>
      </c>
      <c r="T371">
        <f t="shared" si="90"/>
        <v>5.1700746983372296E-7</v>
      </c>
      <c r="U371">
        <f t="shared" si="91"/>
        <v>6.3109157310155087E-6</v>
      </c>
      <c r="V371">
        <f t="shared" si="92"/>
        <v>6.8279232008492316E-6</v>
      </c>
      <c r="X371">
        <v>3.39</v>
      </c>
      <c r="Y371">
        <f>Y370+Z371*(X371-X370)</f>
        <v>1.2998845531428168E-3</v>
      </c>
      <c r="Z371">
        <f>Z370+AA370*(X371-X370)</f>
        <v>9.196518691933598E-3</v>
      </c>
      <c r="AA371">
        <f>IF(Z371=0,-$C$33*Y371,-$C$33*Y371 + AB371*$C$38*$C$31*$C$32)</f>
        <v>-2.0899884553142818</v>
      </c>
      <c r="AB371">
        <f>IF(Z371&gt;0, -1,1)</f>
        <v>-1</v>
      </c>
      <c r="AC371">
        <f t="shared" si="93"/>
        <v>4.2287978025542027E-5</v>
      </c>
      <c r="AD371">
        <f t="shared" si="94"/>
        <v>8.4484992574965023E-5</v>
      </c>
      <c r="AE371">
        <f t="shared" si="95"/>
        <v>1.2677297060050704E-4</v>
      </c>
    </row>
    <row r="372" spans="6:31" x14ac:dyDescent="0.3">
      <c r="F372">
        <v>3.4</v>
      </c>
      <c r="G372">
        <f t="shared" si="96"/>
        <v>-8.8187058289081313E-2</v>
      </c>
      <c r="H372">
        <f t="shared" si="97"/>
        <v>-0.51764238020875186</v>
      </c>
      <c r="I372">
        <f t="shared" si="85"/>
        <v>8.818705828908131</v>
      </c>
      <c r="J372">
        <f t="shared" si="98"/>
        <v>1</v>
      </c>
      <c r="K372">
        <f t="shared" si="86"/>
        <v>0.13397681689409102</v>
      </c>
      <c r="L372">
        <f t="shared" si="87"/>
        <v>0.38884786248409126</v>
      </c>
      <c r="M372">
        <f t="shared" si="88"/>
        <v>0.52282467937818233</v>
      </c>
      <c r="O372">
        <v>3.4</v>
      </c>
      <c r="P372">
        <f t="shared" si="99"/>
        <v>-4.3955079556756504E-4</v>
      </c>
      <c r="Q372">
        <f t="shared" si="100"/>
        <v>-8.4278625787396477E-3</v>
      </c>
      <c r="R372">
        <f t="shared" si="89"/>
        <v>1.0239550795567567</v>
      </c>
      <c r="S372">
        <f t="shared" si="101"/>
        <v>1</v>
      </c>
      <c r="T372">
        <f t="shared" si="90"/>
        <v>3.5514433823060055E-5</v>
      </c>
      <c r="U372">
        <f t="shared" si="91"/>
        <v>9.6602450942039678E-6</v>
      </c>
      <c r="V372">
        <f t="shared" si="92"/>
        <v>4.5174678917264026E-5</v>
      </c>
      <c r="X372">
        <v>3.4</v>
      </c>
      <c r="Y372">
        <f>Y371+Z372*(X372-X371)</f>
        <v>1.1828508945307314E-3</v>
      </c>
      <c r="Z372">
        <f>Z371+AA371*(X372-X371)</f>
        <v>-1.1703365861208775E-2</v>
      </c>
      <c r="AA372">
        <f>IF(Z372=0,-$C$33*Y372,-$C$33*Y372 + AB372*$C$38*$C$31*$C$32)</f>
        <v>1.841714910546927</v>
      </c>
      <c r="AB372">
        <f>IF(Z372&gt;0, -1,1)</f>
        <v>1</v>
      </c>
      <c r="AC372">
        <f t="shared" si="93"/>
        <v>6.8484386240653505E-5</v>
      </c>
      <c r="AD372">
        <f t="shared" si="94"/>
        <v>6.995681193460758E-5</v>
      </c>
      <c r="AE372">
        <f t="shared" si="95"/>
        <v>1.3844119817526108E-4</v>
      </c>
    </row>
    <row r="373" spans="6:31" x14ac:dyDescent="0.3">
      <c r="F373">
        <v>3.41</v>
      </c>
      <c r="G373">
        <f t="shared" si="96"/>
        <v>-9.2481611508278092E-2</v>
      </c>
      <c r="H373">
        <f t="shared" si="97"/>
        <v>-0.42945532191966851</v>
      </c>
      <c r="I373">
        <f t="shared" si="85"/>
        <v>9.2481611508278085</v>
      </c>
      <c r="J373">
        <f t="shared" si="98"/>
        <v>1</v>
      </c>
      <c r="K373">
        <f t="shared" si="86"/>
        <v>9.2215936762563053E-2</v>
      </c>
      <c r="L373">
        <f t="shared" si="87"/>
        <v>0.42764242335840374</v>
      </c>
      <c r="M373">
        <f t="shared" si="88"/>
        <v>0.51985836012096676</v>
      </c>
      <c r="O373">
        <v>3.41</v>
      </c>
      <c r="P373">
        <f t="shared" si="99"/>
        <v>-4.2143391339928305E-4</v>
      </c>
      <c r="Q373">
        <f t="shared" si="100"/>
        <v>1.8116882168281549E-3</v>
      </c>
      <c r="R373">
        <f t="shared" si="89"/>
        <v>-0.93785660866007181</v>
      </c>
      <c r="S373">
        <f t="shared" si="101"/>
        <v>-1</v>
      </c>
      <c r="T373">
        <f t="shared" si="90"/>
        <v>1.6411070974969899E-6</v>
      </c>
      <c r="U373">
        <f t="shared" si="91"/>
        <v>8.8803271681517195E-6</v>
      </c>
      <c r="V373">
        <f t="shared" si="92"/>
        <v>1.0521434265648709E-5</v>
      </c>
      <c r="X373">
        <v>3.41</v>
      </c>
      <c r="Y373">
        <f>Y372+Z373*(X373-X372)</f>
        <v>1.2499887269733423E-3</v>
      </c>
      <c r="Z373">
        <f>Z372+AA372*(X373-X372)</f>
        <v>6.7137832442609215E-3</v>
      </c>
      <c r="AA373">
        <f>IF(Z373=0,-$C$33*Y373,-$C$33*Y373 + AB373*$C$38*$C$31*$C$32)</f>
        <v>-2.0849988726973345</v>
      </c>
      <c r="AB373">
        <f>IF(Z373&gt;0, -1,1)</f>
        <v>-1</v>
      </c>
      <c r="AC373">
        <f t="shared" si="93"/>
        <v>2.2537442725459352E-5</v>
      </c>
      <c r="AD373">
        <f t="shared" si="94"/>
        <v>7.8123590878021842E-5</v>
      </c>
      <c r="AE373">
        <f t="shared" si="95"/>
        <v>1.0066103360348119E-4</v>
      </c>
    </row>
    <row r="374" spans="6:31" x14ac:dyDescent="0.3">
      <c r="F374">
        <v>3.42</v>
      </c>
      <c r="G374">
        <f t="shared" si="96"/>
        <v>-9.5851348612391946E-2</v>
      </c>
      <c r="H374">
        <f t="shared" si="97"/>
        <v>-0.3369737104113924</v>
      </c>
      <c r="I374">
        <f t="shared" si="85"/>
        <v>9.5851348612391938</v>
      </c>
      <c r="J374">
        <f t="shared" si="98"/>
        <v>1</v>
      </c>
      <c r="K374">
        <f t="shared" si="86"/>
        <v>5.6775640754210474E-2</v>
      </c>
      <c r="L374">
        <f t="shared" si="87"/>
        <v>0.45937405154071453</v>
      </c>
      <c r="M374">
        <f t="shared" si="88"/>
        <v>0.51614969229492502</v>
      </c>
      <c r="O374">
        <v>3.42</v>
      </c>
      <c r="P374">
        <f t="shared" si="99"/>
        <v>-4.9710269209700506E-4</v>
      </c>
      <c r="Q374">
        <f t="shared" si="100"/>
        <v>-7.5668778697723631E-3</v>
      </c>
      <c r="R374">
        <f t="shared" si="89"/>
        <v>1.0297102692097007</v>
      </c>
      <c r="S374">
        <f t="shared" si="101"/>
        <v>1</v>
      </c>
      <c r="T374">
        <f t="shared" si="90"/>
        <v>2.8628820348025368E-5</v>
      </c>
      <c r="U374">
        <f t="shared" si="91"/>
        <v>1.2355554324504492E-5</v>
      </c>
      <c r="V374">
        <f t="shared" si="92"/>
        <v>4.0984374672529858E-5</v>
      </c>
      <c r="X374">
        <v>3.42</v>
      </c>
      <c r="Y374">
        <f>Y373+Z374*(X374-X373)</f>
        <v>1.1086266721462255E-3</v>
      </c>
      <c r="Z374">
        <f>Z373+AA373*(X374-X373)</f>
        <v>-1.413620548271198E-2</v>
      </c>
      <c r="AA374">
        <f>IF(Z374=0,-$C$33*Y374,-$C$33*Y374 + AB374*$C$38*$C$31*$C$32)</f>
        <v>1.8491373327853777</v>
      </c>
      <c r="AB374">
        <f>IF(Z374&gt;0, -1,1)</f>
        <v>1</v>
      </c>
      <c r="AC374">
        <f t="shared" si="93"/>
        <v>9.9916152724728125E-5</v>
      </c>
      <c r="AD374">
        <f t="shared" si="94"/>
        <v>6.1452654909700737E-5</v>
      </c>
      <c r="AE374">
        <f t="shared" si="95"/>
        <v>1.6136880763442885E-4</v>
      </c>
    </row>
    <row r="375" spans="6:31" x14ac:dyDescent="0.3">
      <c r="F375">
        <v>3.43</v>
      </c>
      <c r="G375">
        <f t="shared" si="96"/>
        <v>-9.8262572230381984E-2</v>
      </c>
      <c r="H375">
        <f t="shared" si="97"/>
        <v>-0.24112236179899826</v>
      </c>
      <c r="I375">
        <f t="shared" si="85"/>
        <v>9.8262572230381977</v>
      </c>
      <c r="J375">
        <f t="shared" si="98"/>
        <v>1</v>
      </c>
      <c r="K375">
        <f t="shared" si="86"/>
        <v>2.906999667976351E-2</v>
      </c>
      <c r="L375">
        <f t="shared" si="87"/>
        <v>0.48277665506655182</v>
      </c>
      <c r="M375">
        <f t="shared" si="88"/>
        <v>0.51184665174631538</v>
      </c>
      <c r="O375">
        <v>3.43</v>
      </c>
      <c r="P375">
        <f t="shared" si="99"/>
        <v>-4.698004438737556E-4</v>
      </c>
      <c r="Q375">
        <f t="shared" si="100"/>
        <v>2.7302248223248816E-3</v>
      </c>
      <c r="R375">
        <f t="shared" si="89"/>
        <v>-0.93301995561262452</v>
      </c>
      <c r="S375">
        <f t="shared" si="101"/>
        <v>-1</v>
      </c>
      <c r="T375">
        <f t="shared" si="90"/>
        <v>3.7270637902194658E-6</v>
      </c>
      <c r="U375">
        <f t="shared" si="91"/>
        <v>1.103562285319889E-5</v>
      </c>
      <c r="V375">
        <f t="shared" si="92"/>
        <v>1.4762686643418355E-5</v>
      </c>
      <c r="X375">
        <v>3.43</v>
      </c>
      <c r="Y375">
        <f>Y374+Z375*(X375-X374)</f>
        <v>1.1521783505976488E-3</v>
      </c>
      <c r="Z375">
        <f>Z374+AA374*(X375-X374)</f>
        <v>4.3551678451422236E-3</v>
      </c>
      <c r="AA375">
        <f>IF(Z375=0,-$C$33*Y375,-$C$33*Y375 + AB375*$C$38*$C$31*$C$32)</f>
        <v>-2.0752178350597652</v>
      </c>
      <c r="AB375">
        <f>IF(Z375&gt;0, -1,1)</f>
        <v>-1</v>
      </c>
      <c r="AC375">
        <f t="shared" si="93"/>
        <v>9.4837434796803803E-6</v>
      </c>
      <c r="AD375">
        <f t="shared" si="94"/>
        <v>6.6375747579295927E-5</v>
      </c>
      <c r="AE375">
        <f t="shared" si="95"/>
        <v>7.5859491058976312E-5</v>
      </c>
    </row>
    <row r="376" spans="6:31" x14ac:dyDescent="0.3">
      <c r="F376">
        <v>3.44</v>
      </c>
      <c r="G376">
        <f t="shared" si="96"/>
        <v>-9.9691170126068138E-2</v>
      </c>
      <c r="H376">
        <f t="shared" si="97"/>
        <v>-0.14285978956861839</v>
      </c>
      <c r="I376">
        <f t="shared" si="85"/>
        <v>9.969117012606814</v>
      </c>
      <c r="J376">
        <f t="shared" si="98"/>
        <v>1</v>
      </c>
      <c r="K376">
        <f t="shared" si="86"/>
        <v>1.0204459737794963E-2</v>
      </c>
      <c r="L376">
        <f t="shared" si="87"/>
        <v>0.49691647005523304</v>
      </c>
      <c r="M376">
        <f t="shared" si="88"/>
        <v>0.50712092979302803</v>
      </c>
      <c r="O376">
        <v>3.44</v>
      </c>
      <c r="P376">
        <f t="shared" si="99"/>
        <v>-5.3580019121176584E-4</v>
      </c>
      <c r="Q376">
        <f t="shared" si="100"/>
        <v>-6.5999747338011654E-3</v>
      </c>
      <c r="R376">
        <f t="shared" si="89"/>
        <v>1.0335800191211766</v>
      </c>
      <c r="S376">
        <f t="shared" si="101"/>
        <v>1</v>
      </c>
      <c r="T376">
        <f t="shared" si="90"/>
        <v>2.1779833243406882E-5</v>
      </c>
      <c r="U376">
        <f t="shared" si="91"/>
        <v>1.4354092245128242E-5</v>
      </c>
      <c r="V376">
        <f t="shared" si="92"/>
        <v>3.6133925488535121E-5</v>
      </c>
      <c r="X376">
        <v>3.44</v>
      </c>
      <c r="Y376">
        <f>Y375+Z376*(X376-X375)</f>
        <v>9.8820824554310231E-4</v>
      </c>
      <c r="Z376">
        <f>Z375+AA375*(X376-X375)</f>
        <v>-1.6397010505454987E-2</v>
      </c>
      <c r="AA376">
        <f>IF(Z376=0,-$C$33*Y376,-$C$33*Y376 + AB376*$C$38*$C$31*$C$32)</f>
        <v>1.8611791754456899</v>
      </c>
      <c r="AB376">
        <f>IF(Z376&gt;0, -1,1)</f>
        <v>1</v>
      </c>
      <c r="AC376">
        <f t="shared" si="93"/>
        <v>1.344309767580006E-4</v>
      </c>
      <c r="AD376">
        <f t="shared" si="94"/>
        <v>4.8827776827968825E-5</v>
      </c>
      <c r="AE376">
        <f t="shared" si="95"/>
        <v>1.8325875358596942E-4</v>
      </c>
    </row>
    <row r="377" spans="6:31" x14ac:dyDescent="0.3">
      <c r="F377">
        <v>3.45</v>
      </c>
      <c r="G377">
        <f t="shared" si="96"/>
        <v>-0.10012285632049363</v>
      </c>
      <c r="H377">
        <f t="shared" si="97"/>
        <v>-4.3168619442547948E-2</v>
      </c>
      <c r="I377">
        <f t="shared" si="85"/>
        <v>10.012285632049363</v>
      </c>
      <c r="J377">
        <f t="shared" si="98"/>
        <v>1</v>
      </c>
      <c r="K377">
        <f t="shared" si="86"/>
        <v>9.3176485228776431E-4</v>
      </c>
      <c r="L377">
        <f t="shared" si="87"/>
        <v>0.50122931788871061</v>
      </c>
      <c r="M377">
        <f t="shared" si="88"/>
        <v>0.50216108274099835</v>
      </c>
      <c r="O377">
        <v>3.45</v>
      </c>
      <c r="P377">
        <f t="shared" si="99"/>
        <v>-4.9844193663765662E-4</v>
      </c>
      <c r="Q377">
        <f t="shared" si="100"/>
        <v>3.7358254574108383E-3</v>
      </c>
      <c r="R377">
        <f t="shared" si="89"/>
        <v>-0.9301558063362344</v>
      </c>
      <c r="S377">
        <f t="shared" si="101"/>
        <v>-1</v>
      </c>
      <c r="T377">
        <f t="shared" si="90"/>
        <v>6.9781959241194498E-6</v>
      </c>
      <c r="U377">
        <f t="shared" si="91"/>
        <v>1.2422218209954885E-5</v>
      </c>
      <c r="V377">
        <f t="shared" si="92"/>
        <v>1.9400414134074334E-5</v>
      </c>
      <c r="X377">
        <v>3.45</v>
      </c>
      <c r="Y377">
        <f>Y376+Z377*(X377-X376)</f>
        <v>1.0103560580331263E-3</v>
      </c>
      <c r="Z377">
        <f>Z376+AA376*(X377-X376)</f>
        <v>2.2147812490023421E-3</v>
      </c>
      <c r="AA377">
        <f>IF(Z377=0,-$C$33*Y377,-$C$33*Y377 + AB377*$C$38*$C$31*$C$32)</f>
        <v>-2.0610356058033128</v>
      </c>
      <c r="AB377">
        <f>IF(Z377&gt;0, -1,1)</f>
        <v>-1</v>
      </c>
      <c r="AC377">
        <f t="shared" si="93"/>
        <v>2.4526279904661872E-6</v>
      </c>
      <c r="AD377">
        <f t="shared" si="94"/>
        <v>5.1040968200211904E-5</v>
      </c>
      <c r="AE377">
        <f t="shared" si="95"/>
        <v>5.3493596190678089E-5</v>
      </c>
    </row>
    <row r="378" spans="6:31" x14ac:dyDescent="0.3">
      <c r="F378">
        <v>3.46</v>
      </c>
      <c r="G378">
        <f t="shared" si="96"/>
        <v>-9.9553313951714198E-2</v>
      </c>
      <c r="H378">
        <f t="shared" si="97"/>
        <v>5.6954236877943543E-2</v>
      </c>
      <c r="I378">
        <f t="shared" si="85"/>
        <v>9.9553313951714202</v>
      </c>
      <c r="J378">
        <f t="shared" si="98"/>
        <v>-1</v>
      </c>
      <c r="K378">
        <f t="shared" si="86"/>
        <v>1.621892549174452E-3</v>
      </c>
      <c r="L378">
        <f t="shared" si="87"/>
        <v>0.4955431159384287</v>
      </c>
      <c r="M378">
        <f t="shared" si="88"/>
        <v>0.49716500848760314</v>
      </c>
      <c r="O378">
        <v>3.46</v>
      </c>
      <c r="P378">
        <f t="shared" si="99"/>
        <v>-5.5409926269716844E-4</v>
      </c>
      <c r="Q378">
        <f t="shared" si="100"/>
        <v>-5.5657326059513068E-3</v>
      </c>
      <c r="R378">
        <f t="shared" si="89"/>
        <v>1.035409926269717</v>
      </c>
      <c r="S378">
        <f t="shared" si="101"/>
        <v>1</v>
      </c>
      <c r="T378">
        <f t="shared" si="90"/>
        <v>1.5488689720474762E-5</v>
      </c>
      <c r="U378">
        <f t="shared" si="91"/>
        <v>1.5351299646077285E-5</v>
      </c>
      <c r="V378">
        <f t="shared" si="92"/>
        <v>3.0839989366552044E-5</v>
      </c>
      <c r="X378">
        <v>3.46</v>
      </c>
      <c r="Y378">
        <f>Y377+Z378*(X378-X377)</f>
        <v>8.2640030994282675E-4</v>
      </c>
      <c r="Z378">
        <f>Z377+AA377*(X378-X377)</f>
        <v>-1.8395574809030348E-2</v>
      </c>
      <c r="AA378">
        <f>IF(Z378=0,-$C$33*Y378,-$C$33*Y378 + AB378*$C$38*$C$31*$C$32)</f>
        <v>1.8773599690057174</v>
      </c>
      <c r="AB378">
        <f>IF(Z378&gt;0, -1,1)</f>
        <v>1</v>
      </c>
      <c r="AC378">
        <f t="shared" si="93"/>
        <v>1.6919858627731596E-4</v>
      </c>
      <c r="AD378">
        <f t="shared" si="94"/>
        <v>3.4146873613680008E-5</v>
      </c>
      <c r="AE378">
        <f t="shared" si="95"/>
        <v>2.0334545989099596E-4</v>
      </c>
    </row>
    <row r="379" spans="6:31" x14ac:dyDescent="0.3">
      <c r="F379">
        <v>3.47</v>
      </c>
      <c r="G379">
        <f t="shared" si="96"/>
        <v>-9.7988238443417558E-2</v>
      </c>
      <c r="H379">
        <f t="shared" si="97"/>
        <v>0.15650755082966006</v>
      </c>
      <c r="I379">
        <f t="shared" si="85"/>
        <v>9.7988238443417561</v>
      </c>
      <c r="J379">
        <f t="shared" si="98"/>
        <v>-1</v>
      </c>
      <c r="K379">
        <f t="shared" si="86"/>
        <v>1.2247306733349313E-2</v>
      </c>
      <c r="L379">
        <f t="shared" si="87"/>
        <v>0.48008474366220272</v>
      </c>
      <c r="M379">
        <f t="shared" si="88"/>
        <v>0.49233205039555206</v>
      </c>
      <c r="O379">
        <v>3.47</v>
      </c>
      <c r="P379">
        <f t="shared" si="99"/>
        <v>-5.0621559612970633E-4</v>
      </c>
      <c r="Q379">
        <f t="shared" si="100"/>
        <v>4.7883666567461024E-3</v>
      </c>
      <c r="R379">
        <f t="shared" si="89"/>
        <v>-0.92937844038702944</v>
      </c>
      <c r="S379">
        <f t="shared" si="101"/>
        <v>-1</v>
      </c>
      <c r="T379">
        <f t="shared" si="90"/>
        <v>1.1464227619718923E-5</v>
      </c>
      <c r="U379">
        <f t="shared" si="91"/>
        <v>1.2812711488247697E-5</v>
      </c>
      <c r="V379">
        <f t="shared" si="92"/>
        <v>2.4276939107966619E-5</v>
      </c>
      <c r="X379">
        <v>3.47</v>
      </c>
      <c r="Y379">
        <f>Y378+Z379*(X379-X378)</f>
        <v>8.3018055875309948E-4</v>
      </c>
      <c r="Z379">
        <f>Z378+AA378*(X379-X378)</f>
        <v>3.780248810272592E-4</v>
      </c>
      <c r="AA379">
        <f>IF(Z379=0,-$C$33*Y379,-$C$33*Y379 + AB379*$C$38*$C$31*$C$32)</f>
        <v>-2.0430180558753102</v>
      </c>
      <c r="AB379">
        <f>IF(Z379&gt;0, -1,1)</f>
        <v>-1</v>
      </c>
      <c r="AC379">
        <f t="shared" si="93"/>
        <v>7.1451405337836731E-8</v>
      </c>
      <c r="AD379">
        <f t="shared" si="94"/>
        <v>3.4459988006580422E-5</v>
      </c>
      <c r="AE379">
        <f t="shared" si="95"/>
        <v>3.4531439411918261E-5</v>
      </c>
    </row>
    <row r="380" spans="6:31" x14ac:dyDescent="0.3">
      <c r="F380">
        <v>3.48</v>
      </c>
      <c r="G380">
        <f t="shared" si="96"/>
        <v>-9.5443280550686863E-2</v>
      </c>
      <c r="H380">
        <f t="shared" si="97"/>
        <v>0.25449578927307553</v>
      </c>
      <c r="I380">
        <f t="shared" si="85"/>
        <v>9.5443280550686858</v>
      </c>
      <c r="J380">
        <f t="shared" si="98"/>
        <v>-1</v>
      </c>
      <c r="K380">
        <f t="shared" si="86"/>
        <v>3.2384053378862833E-2</v>
      </c>
      <c r="L380">
        <f t="shared" si="87"/>
        <v>0.455470990113856</v>
      </c>
      <c r="M380">
        <f t="shared" si="88"/>
        <v>0.48785504349271885</v>
      </c>
      <c r="O380">
        <v>3.48</v>
      </c>
      <c r="P380">
        <f t="shared" si="99"/>
        <v>-5.512697736009453E-4</v>
      </c>
      <c r="Q380">
        <f t="shared" si="100"/>
        <v>-4.505417747123994E-3</v>
      </c>
      <c r="R380">
        <f t="shared" si="89"/>
        <v>1.0351269773600946</v>
      </c>
      <c r="S380">
        <f t="shared" si="101"/>
        <v>1</v>
      </c>
      <c r="T380">
        <f t="shared" si="90"/>
        <v>1.0149394538049922E-5</v>
      </c>
      <c r="U380">
        <f t="shared" si="91"/>
        <v>1.5194918164301874E-5</v>
      </c>
      <c r="V380">
        <f t="shared" si="92"/>
        <v>2.5344312702351798E-5</v>
      </c>
      <c r="X380">
        <v>3.48</v>
      </c>
      <c r="Y380">
        <f>Y379+Z380*(X380-X379)</f>
        <v>6.2965900197584968E-4</v>
      </c>
      <c r="Z380">
        <f>Z379+AA379*(X380-X379)</f>
        <v>-2.0052155677725406E-2</v>
      </c>
      <c r="AA380">
        <f>IF(Z380=0,-$C$33*Y380,-$C$33*Y380 + AB380*$C$38*$C$31*$C$32)</f>
        <v>1.8970340998024153</v>
      </c>
      <c r="AB380">
        <f>IF(Z380&gt;0, -1,1)</f>
        <v>1</v>
      </c>
      <c r="AC380">
        <f t="shared" si="93"/>
        <v>2.0104447366186762E-4</v>
      </c>
      <c r="AD380">
        <f t="shared" si="94"/>
        <v>1.9823522938461156E-5</v>
      </c>
      <c r="AE380">
        <f t="shared" si="95"/>
        <v>2.2086799660032876E-4</v>
      </c>
    </row>
    <row r="381" spans="6:31" x14ac:dyDescent="0.3">
      <c r="F381">
        <v>3.49</v>
      </c>
      <c r="G381">
        <f t="shared" si="96"/>
        <v>-9.194388985244914E-2</v>
      </c>
      <c r="H381">
        <f t="shared" si="97"/>
        <v>0.3499390698237646</v>
      </c>
      <c r="I381">
        <f t="shared" si="85"/>
        <v>9.1943889852449132</v>
      </c>
      <c r="J381">
        <f t="shared" si="98"/>
        <v>-1</v>
      </c>
      <c r="K381">
        <f t="shared" si="86"/>
        <v>6.1228676294560802E-2</v>
      </c>
      <c r="L381">
        <f t="shared" si="87"/>
        <v>0.42268394405996501</v>
      </c>
      <c r="M381">
        <f t="shared" si="88"/>
        <v>0.48391262035452581</v>
      </c>
      <c r="O381">
        <v>3.49</v>
      </c>
      <c r="P381">
        <f t="shared" si="99"/>
        <v>-4.9281125333617204E-4</v>
      </c>
      <c r="Q381">
        <f t="shared" si="100"/>
        <v>5.8458520264771906E-3</v>
      </c>
      <c r="R381">
        <f t="shared" si="89"/>
        <v>-0.93071887466638292</v>
      </c>
      <c r="S381">
        <f t="shared" si="101"/>
        <v>-1</v>
      </c>
      <c r="T381">
        <f t="shared" si="90"/>
        <v>1.7086992957733739E-5</v>
      </c>
      <c r="U381">
        <f t="shared" si="91"/>
        <v>1.2143146570738437E-5</v>
      </c>
      <c r="V381">
        <f t="shared" si="92"/>
        <v>2.9230139528472174E-5</v>
      </c>
      <c r="X381">
        <v>3.49</v>
      </c>
      <c r="Y381">
        <f>Y380+Z381*(X381-X380)</f>
        <v>6.1884085517884132E-4</v>
      </c>
      <c r="Z381">
        <f>Z380+AA380*(X381-X380)</f>
        <v>-1.0818146797008134E-3</v>
      </c>
      <c r="AA381">
        <f>IF(Z381=0,-$C$33*Y381,-$C$33*Y381 + AB381*$C$38*$C$31*$C$32)</f>
        <v>1.898115914482116</v>
      </c>
      <c r="AB381">
        <f>IF(Z381&gt;0, -1,1)</f>
        <v>1</v>
      </c>
      <c r="AC381">
        <f t="shared" si="93"/>
        <v>5.8516150060808677E-7</v>
      </c>
      <c r="AD381">
        <f t="shared" si="94"/>
        <v>1.9148200201923982E-5</v>
      </c>
      <c r="AE381">
        <f t="shared" si="95"/>
        <v>1.9733361702532067E-5</v>
      </c>
    </row>
    <row r="382" spans="6:31" x14ac:dyDescent="0.3">
      <c r="F382">
        <v>3.5</v>
      </c>
      <c r="G382">
        <f t="shared" si="96"/>
        <v>-8.7525060255687112E-2</v>
      </c>
      <c r="H382">
        <f t="shared" si="97"/>
        <v>0.44188295967621177</v>
      </c>
      <c r="I382">
        <f t="shared" si="85"/>
        <v>8.7525060255687119</v>
      </c>
      <c r="J382">
        <f t="shared" si="98"/>
        <v>-1</v>
      </c>
      <c r="K382">
        <f t="shared" si="86"/>
        <v>9.7630275026104302E-2</v>
      </c>
      <c r="L382">
        <f t="shared" si="87"/>
        <v>0.38303180863808295</v>
      </c>
      <c r="M382">
        <f t="shared" si="88"/>
        <v>0.48066208366418728</v>
      </c>
      <c r="O382">
        <v>3.5</v>
      </c>
      <c r="P382">
        <f t="shared" si="99"/>
        <v>-5.2742462053803575E-4</v>
      </c>
      <c r="Q382">
        <f t="shared" si="100"/>
        <v>-3.4613367201864406E-3</v>
      </c>
      <c r="R382">
        <f t="shared" si="89"/>
        <v>1.0327424620538037</v>
      </c>
      <c r="S382">
        <f t="shared" si="101"/>
        <v>1</v>
      </c>
      <c r="T382">
        <f t="shared" si="90"/>
        <v>5.9904259452555133E-6</v>
      </c>
      <c r="U382">
        <f t="shared" si="91"/>
        <v>1.390883651748455E-5</v>
      </c>
      <c r="V382">
        <f t="shared" si="92"/>
        <v>1.9899262462740063E-5</v>
      </c>
      <c r="X382">
        <v>3.5</v>
      </c>
      <c r="Y382">
        <f>Y381+Z382*(X382-X381)</f>
        <v>7.9783429983003697E-4</v>
      </c>
      <c r="Z382">
        <f>Z381+AA381*(X382-X381)</f>
        <v>1.7899344465119944E-2</v>
      </c>
      <c r="AA382">
        <f>IF(Z382=0,-$C$33*Y382,-$C$33*Y382 + AB382*$C$38*$C$31*$C$32)</f>
        <v>-2.0397834299830038</v>
      </c>
      <c r="AB382">
        <f>IF(Z382&gt;0, -1,1)</f>
        <v>-1</v>
      </c>
      <c r="AC382">
        <f t="shared" si="93"/>
        <v>1.6019326614050998E-4</v>
      </c>
      <c r="AD382">
        <f t="shared" si="94"/>
        <v>3.182697849926427E-5</v>
      </c>
      <c r="AE382">
        <f t="shared" si="95"/>
        <v>1.9202024463977425E-4</v>
      </c>
    </row>
    <row r="383" spans="6:31" x14ac:dyDescent="0.3">
      <c r="F383">
        <v>3.5100000000000002</v>
      </c>
      <c r="G383">
        <f t="shared" si="96"/>
        <v>-8.2230980056367975E-2</v>
      </c>
      <c r="H383">
        <f t="shared" si="97"/>
        <v>0.5294080199319009</v>
      </c>
      <c r="I383">
        <f t="shared" si="85"/>
        <v>8.2230980056367979</v>
      </c>
      <c r="J383">
        <f t="shared" si="98"/>
        <v>-1</v>
      </c>
      <c r="K383">
        <f t="shared" si="86"/>
        <v>0.14013642578410798</v>
      </c>
      <c r="L383">
        <f t="shared" si="87"/>
        <v>0.33809670405153941</v>
      </c>
      <c r="M383">
        <f t="shared" si="88"/>
        <v>0.47823312983564736</v>
      </c>
      <c r="O383">
        <v>3.5100000000000002</v>
      </c>
      <c r="P383">
        <f t="shared" si="99"/>
        <v>-4.5876374153451581E-4</v>
      </c>
      <c r="Q383">
        <f t="shared" si="100"/>
        <v>6.8660879003518346E-3</v>
      </c>
      <c r="R383">
        <f t="shared" si="89"/>
        <v>-0.93412362584654851</v>
      </c>
      <c r="S383">
        <f t="shared" si="101"/>
        <v>-1</v>
      </c>
      <c r="T383">
        <f t="shared" si="90"/>
        <v>2.3571581527678932E-5</v>
      </c>
      <c r="U383">
        <f t="shared" si="91"/>
        <v>1.0523208527337402E-5</v>
      </c>
      <c r="V383">
        <f t="shared" si="92"/>
        <v>3.4094790055016332E-5</v>
      </c>
      <c r="X383">
        <v>3.5100000000000002</v>
      </c>
      <c r="Y383">
        <f>Y382+Z383*(X383-X382)</f>
        <v>7.7284940148293071E-4</v>
      </c>
      <c r="Z383">
        <f>Z382+AA382*(X383-X382)</f>
        <v>-2.4984898347105641E-3</v>
      </c>
      <c r="AA383">
        <f>IF(Z383=0,-$C$33*Y383,-$C$33*Y383 + AB383*$C$38*$C$31*$C$32)</f>
        <v>1.8827150598517071</v>
      </c>
      <c r="AB383">
        <f>IF(Z383&gt;0, -1,1)</f>
        <v>1</v>
      </c>
      <c r="AC383">
        <f t="shared" si="93"/>
        <v>3.1212257270760112E-6</v>
      </c>
      <c r="AD383">
        <f t="shared" si="94"/>
        <v>2.9864809868626209E-5</v>
      </c>
      <c r="AE383">
        <f t="shared" si="95"/>
        <v>3.298603559570222E-5</v>
      </c>
    </row>
    <row r="384" spans="6:31" x14ac:dyDescent="0.3">
      <c r="F384">
        <v>3.52</v>
      </c>
      <c r="G384">
        <f t="shared" si="96"/>
        <v>-7.6114590056485437E-2</v>
      </c>
      <c r="H384">
        <f t="shared" si="97"/>
        <v>0.6116389999882671</v>
      </c>
      <c r="I384">
        <f t="shared" si="85"/>
        <v>7.6114590056485438</v>
      </c>
      <c r="J384">
        <f t="shared" si="98"/>
        <v>-1</v>
      </c>
      <c r="K384">
        <f t="shared" si="86"/>
        <v>0.1870511331533237</v>
      </c>
      <c r="L384">
        <f t="shared" si="87"/>
        <v>0.28967154097334158</v>
      </c>
      <c r="M384">
        <f t="shared" si="88"/>
        <v>0.47672267412666525</v>
      </c>
      <c r="O384">
        <v>3.52</v>
      </c>
      <c r="P384">
        <f t="shared" si="99"/>
        <v>-4.8351522511564982E-4</v>
      </c>
      <c r="Q384">
        <f t="shared" si="100"/>
        <v>-2.475148358113452E-3</v>
      </c>
      <c r="R384">
        <f t="shared" si="89"/>
        <v>1.0283515225115651</v>
      </c>
      <c r="S384">
        <f t="shared" si="101"/>
        <v>1</v>
      </c>
      <c r="T384">
        <f t="shared" si="90"/>
        <v>3.0631796973358588E-6</v>
      </c>
      <c r="U384">
        <f t="shared" si="91"/>
        <v>1.1689348645931875E-5</v>
      </c>
      <c r="V384">
        <f t="shared" si="92"/>
        <v>1.4752528343267733E-5</v>
      </c>
      <c r="X384">
        <v>3.52</v>
      </c>
      <c r="Y384">
        <f>Y383+Z384*(X384-X383)</f>
        <v>9.3613600912098821E-4</v>
      </c>
      <c r="Z384">
        <f>Z383+AA383*(X384-X383)</f>
        <v>1.6328660763806103E-2</v>
      </c>
      <c r="AA384">
        <f>IF(Z384=0,-$C$33*Y384,-$C$33*Y384 + AB384*$C$38*$C$31*$C$32)</f>
        <v>-2.0536136009120991</v>
      </c>
      <c r="AB384">
        <f>IF(Z384&gt;0, -1,1)</f>
        <v>-1</v>
      </c>
      <c r="AC384">
        <f t="shared" si="93"/>
        <v>1.3331258116973046E-4</v>
      </c>
      <c r="AD384">
        <f t="shared" si="94"/>
        <v>4.3817531378648545E-5</v>
      </c>
      <c r="AE384">
        <f t="shared" si="95"/>
        <v>1.7713011254837902E-4</v>
      </c>
    </row>
    <row r="385" spans="6:31" x14ac:dyDescent="0.3">
      <c r="F385">
        <v>3.5300000000000002</v>
      </c>
      <c r="G385">
        <f t="shared" si="96"/>
        <v>-6.9237054156037731E-2</v>
      </c>
      <c r="H385">
        <f t="shared" si="97"/>
        <v>0.68775359004475434</v>
      </c>
      <c r="I385">
        <f t="shared" si="85"/>
        <v>6.9237054156037727</v>
      </c>
      <c r="J385">
        <f t="shared" si="98"/>
        <v>-1</v>
      </c>
      <c r="K385">
        <f t="shared" si="86"/>
        <v>0.236502500309724</v>
      </c>
      <c r="L385">
        <f t="shared" si="87"/>
        <v>0.23968848341030508</v>
      </c>
      <c r="M385">
        <f t="shared" si="88"/>
        <v>0.4761909837200291</v>
      </c>
      <c r="O385">
        <v>3.5300000000000002</v>
      </c>
      <c r="P385">
        <f t="shared" si="99"/>
        <v>-4.0543155644562367E-4</v>
      </c>
      <c r="Q385">
        <f t="shared" si="100"/>
        <v>7.8083668670024375E-3</v>
      </c>
      <c r="R385">
        <f t="shared" si="89"/>
        <v>-0.93945684435543775</v>
      </c>
      <c r="S385">
        <f t="shared" si="101"/>
        <v>-1</v>
      </c>
      <c r="T385">
        <f t="shared" si="90"/>
        <v>3.0485296564850731E-5</v>
      </c>
      <c r="U385">
        <f t="shared" si="91"/>
        <v>8.2187373480960477E-6</v>
      </c>
      <c r="V385">
        <f t="shared" si="92"/>
        <v>3.8704033912946779E-5</v>
      </c>
      <c r="X385">
        <v>3.5300000000000002</v>
      </c>
      <c r="Y385">
        <f>Y384+Z385*(X385-X384)</f>
        <v>8.9406125666783361E-4</v>
      </c>
      <c r="Z385">
        <f>Z384+AA384*(X385-X384)</f>
        <v>-4.2074752453153605E-3</v>
      </c>
      <c r="AA385">
        <f>IF(Z385=0,-$C$33*Y385,-$C$33*Y385 + AB385*$C$38*$C$31*$C$32)</f>
        <v>1.8705938743332169</v>
      </c>
      <c r="AB385">
        <f>IF(Z385&gt;0, -1,1)</f>
        <v>1</v>
      </c>
      <c r="AC385">
        <f t="shared" si="93"/>
        <v>8.8514239699707765E-6</v>
      </c>
      <c r="AD385">
        <f t="shared" si="94"/>
        <v>3.9967276533723294E-5</v>
      </c>
      <c r="AE385">
        <f t="shared" si="95"/>
        <v>4.8818700503694072E-5</v>
      </c>
    </row>
    <row r="386" spans="6:31" x14ac:dyDescent="0.3">
      <c r="F386">
        <v>3.54</v>
      </c>
      <c r="G386">
        <f t="shared" si="96"/>
        <v>-6.1667147714029986E-2</v>
      </c>
      <c r="H386">
        <f t="shared" si="97"/>
        <v>0.75699064420079054</v>
      </c>
      <c r="I386">
        <f t="shared" si="85"/>
        <v>6.1667147714029991</v>
      </c>
      <c r="J386">
        <f t="shared" si="98"/>
        <v>-1</v>
      </c>
      <c r="K386">
        <f t="shared" si="86"/>
        <v>0.28651741770376393</v>
      </c>
      <c r="L386">
        <f t="shared" si="87"/>
        <v>0.1901418553591997</v>
      </c>
      <c r="M386">
        <f t="shared" si="88"/>
        <v>0.47665927306296363</v>
      </c>
      <c r="O386">
        <v>3.54</v>
      </c>
      <c r="P386">
        <f t="shared" si="99"/>
        <v>-4.2129357221114071E-4</v>
      </c>
      <c r="Q386">
        <f t="shared" si="100"/>
        <v>-1.5862015765517393E-3</v>
      </c>
      <c r="R386">
        <f t="shared" si="89"/>
        <v>1.0221293572211141</v>
      </c>
      <c r="S386">
        <f t="shared" si="101"/>
        <v>1</v>
      </c>
      <c r="T386">
        <f t="shared" si="90"/>
        <v>1.2580177207276117E-6</v>
      </c>
      <c r="U386">
        <f t="shared" si="91"/>
        <v>8.8744136993211821E-6</v>
      </c>
      <c r="V386">
        <f t="shared" si="92"/>
        <v>1.0132431420048793E-5</v>
      </c>
      <c r="X386">
        <v>3.54</v>
      </c>
      <c r="Y386">
        <f>Y385+Z386*(X386-X385)</f>
        <v>1.0390458916479945E-3</v>
      </c>
      <c r="Z386">
        <f>Z385+AA385*(X386-X385)</f>
        <v>1.4498463498016409E-2</v>
      </c>
      <c r="AA386">
        <f>IF(Z386=0,-$C$33*Y386,-$C$33*Y386 + AB386*$C$38*$C$31*$C$32)</f>
        <v>-2.0639045891647996</v>
      </c>
      <c r="AB386">
        <f>IF(Z386&gt;0, -1,1)</f>
        <v>-1</v>
      </c>
      <c r="AC386">
        <f t="shared" si="93"/>
        <v>1.051027219016571E-4</v>
      </c>
      <c r="AD386">
        <f t="shared" si="94"/>
        <v>5.3980818247528803E-5</v>
      </c>
      <c r="AE386">
        <f t="shared" si="95"/>
        <v>1.590835401491859E-4</v>
      </c>
    </row>
    <row r="387" spans="6:31" x14ac:dyDescent="0.3">
      <c r="F387">
        <v>3.5500000000000003</v>
      </c>
      <c r="G387">
        <f t="shared" si="96"/>
        <v>-5.3480569794881576E-2</v>
      </c>
      <c r="H387">
        <f t="shared" si="97"/>
        <v>0.81865779191482191</v>
      </c>
      <c r="I387">
        <f t="shared" si="85"/>
        <v>5.3480569794881578</v>
      </c>
      <c r="J387">
        <f t="shared" si="98"/>
        <v>-1</v>
      </c>
      <c r="K387">
        <f t="shared" si="86"/>
        <v>0.33510029013142595</v>
      </c>
      <c r="L387">
        <f t="shared" si="87"/>
        <v>0.14300856727925998</v>
      </c>
      <c r="M387">
        <f t="shared" si="88"/>
        <v>0.47810885741068593</v>
      </c>
      <c r="O387">
        <v>3.5500000000000003</v>
      </c>
      <c r="P387">
        <f t="shared" si="99"/>
        <v>-3.3494265225454233E-4</v>
      </c>
      <c r="Q387">
        <f t="shared" si="100"/>
        <v>8.6350919956596373E-3</v>
      </c>
      <c r="R387">
        <f t="shared" si="89"/>
        <v>-0.9465057347745458</v>
      </c>
      <c r="S387">
        <f t="shared" si="101"/>
        <v>-1</v>
      </c>
      <c r="T387">
        <f t="shared" si="90"/>
        <v>3.7282406886752569E-5</v>
      </c>
      <c r="U387">
        <f t="shared" si="91"/>
        <v>5.6093290149653637E-6</v>
      </c>
      <c r="V387">
        <f t="shared" si="92"/>
        <v>4.2891735901717933E-5</v>
      </c>
      <c r="X387">
        <v>3.5500000000000003</v>
      </c>
      <c r="Y387">
        <f>Y386+Z387*(X387-X386)</f>
        <v>9.7764006771167253E-4</v>
      </c>
      <c r="Z387">
        <f>Z386+AA386*(X387-X386)</f>
        <v>-6.140582393632063E-3</v>
      </c>
      <c r="AA387">
        <f>IF(Z387=0,-$C$33*Y387,-$C$33*Y387 + AB387*$C$38*$C$31*$C$32)</f>
        <v>1.862235993228833</v>
      </c>
      <c r="AB387">
        <f>IF(Z387&gt;0, -1,1)</f>
        <v>1</v>
      </c>
      <c r="AC387">
        <f t="shared" si="93"/>
        <v>1.8853376066492038E-5</v>
      </c>
      <c r="AD387">
        <f t="shared" si="94"/>
        <v>4.7789005099764177E-5</v>
      </c>
      <c r="AE387">
        <f t="shared" si="95"/>
        <v>6.6642381166256222E-5</v>
      </c>
    </row>
    <row r="388" spans="6:31" x14ac:dyDescent="0.3">
      <c r="F388">
        <v>3.56</v>
      </c>
      <c r="G388">
        <f t="shared" si="96"/>
        <v>-4.4759186177784738E-2</v>
      </c>
      <c r="H388">
        <f t="shared" si="97"/>
        <v>0.87213836170970238</v>
      </c>
      <c r="I388">
        <f t="shared" si="85"/>
        <v>4.4759186177784738</v>
      </c>
      <c r="J388">
        <f t="shared" si="98"/>
        <v>-1</v>
      </c>
      <c r="K388">
        <f t="shared" si="86"/>
        <v>0.38031266098284183</v>
      </c>
      <c r="L388">
        <f t="shared" si="87"/>
        <v>0.10016923736487982</v>
      </c>
      <c r="M388">
        <f t="shared" si="88"/>
        <v>0.48048189834772165</v>
      </c>
      <c r="O388">
        <v>3.56</v>
      </c>
      <c r="P388">
        <f t="shared" si="99"/>
        <v>-3.4324230577539833E-4</v>
      </c>
      <c r="Q388">
        <f t="shared" si="100"/>
        <v>-8.2996535208561956E-4</v>
      </c>
      <c r="R388">
        <f t="shared" si="89"/>
        <v>1.01432423057754</v>
      </c>
      <c r="S388">
        <f t="shared" si="101"/>
        <v>1</v>
      </c>
      <c r="T388">
        <f t="shared" si="90"/>
        <v>3.4442124283130324E-7</v>
      </c>
      <c r="U388">
        <f t="shared" si="91"/>
        <v>5.8907640237006022E-6</v>
      </c>
      <c r="V388">
        <f t="shared" si="92"/>
        <v>6.2351852665319051E-6</v>
      </c>
      <c r="X388">
        <v>3.56</v>
      </c>
      <c r="Y388">
        <f>Y387+Z388*(X388-X387)</f>
        <v>1.1024578430982286E-3</v>
      </c>
      <c r="Z388">
        <f>Z387+AA387*(X388-X387)</f>
        <v>1.2481777538655869E-2</v>
      </c>
      <c r="AA388">
        <f>IF(Z388=0,-$C$33*Y388,-$C$33*Y388 + AB388*$C$38*$C$31*$C$32)</f>
        <v>-2.0702457843098232</v>
      </c>
      <c r="AB388">
        <f>IF(Z388&gt;0, -1,1)</f>
        <v>-1</v>
      </c>
      <c r="AC388">
        <f t="shared" si="93"/>
        <v>7.7897385262247089E-5</v>
      </c>
      <c r="AD388">
        <f t="shared" si="94"/>
        <v>6.0770664790439931E-5</v>
      </c>
      <c r="AE388">
        <f t="shared" si="95"/>
        <v>1.3866805005268703E-4</v>
      </c>
    </row>
    <row r="389" spans="6:31" x14ac:dyDescent="0.3">
      <c r="F389">
        <v>3.5700000000000003</v>
      </c>
      <c r="G389">
        <f t="shared" si="96"/>
        <v>-3.5590210698909643E-2</v>
      </c>
      <c r="H389">
        <f t="shared" si="97"/>
        <v>0.91689754788748812</v>
      </c>
      <c r="I389">
        <f t="shared" si="85"/>
        <v>3.5590210698909641</v>
      </c>
      <c r="J389">
        <f t="shared" si="98"/>
        <v>-1</v>
      </c>
      <c r="K389">
        <f t="shared" si="86"/>
        <v>0.42035055666104426</v>
      </c>
      <c r="L389">
        <f t="shared" si="87"/>
        <v>6.3333154879639114E-2</v>
      </c>
      <c r="M389">
        <f t="shared" si="88"/>
        <v>0.48368371154068335</v>
      </c>
      <c r="O389">
        <v>3.5700000000000003</v>
      </c>
      <c r="P389">
        <f t="shared" si="99"/>
        <v>-2.5010953623849603E-4</v>
      </c>
      <c r="Q389">
        <f t="shared" si="100"/>
        <v>9.3132769536900147E-3</v>
      </c>
      <c r="R389">
        <f t="shared" si="89"/>
        <v>-0.95498904637615045</v>
      </c>
      <c r="S389">
        <f t="shared" si="101"/>
        <v>-1</v>
      </c>
      <c r="T389">
        <f t="shared" si="90"/>
        <v>4.3368563808066778E-5</v>
      </c>
      <c r="U389">
        <f t="shared" si="91"/>
        <v>3.1277390058717782E-6</v>
      </c>
      <c r="V389">
        <f t="shared" si="92"/>
        <v>4.6496302813938553E-5</v>
      </c>
      <c r="X389">
        <v>3.5700000000000003</v>
      </c>
      <c r="Y389">
        <f>Y388+Z389*(X389-X388)</f>
        <v>1.0202510400537984E-3</v>
      </c>
      <c r="Z389">
        <f>Z388+AA388*(X389-X388)</f>
        <v>-8.22068030444284E-3</v>
      </c>
      <c r="AA389">
        <f>IF(Z389=0,-$C$33*Y389,-$C$33*Y389 + AB389*$C$38*$C$31*$C$32)</f>
        <v>1.8579748959946203</v>
      </c>
      <c r="AB389">
        <f>IF(Z389&gt;0, -1,1)</f>
        <v>1</v>
      </c>
      <c r="AC389">
        <f t="shared" si="93"/>
        <v>3.3789792333927213E-5</v>
      </c>
      <c r="AD389">
        <f t="shared" si="94"/>
        <v>5.2045609236542868E-5</v>
      </c>
      <c r="AE389">
        <f t="shared" si="95"/>
        <v>8.5835401570470081E-5</v>
      </c>
    </row>
    <row r="390" spans="6:31" x14ac:dyDescent="0.3">
      <c r="F390">
        <v>3.58</v>
      </c>
      <c r="G390">
        <f t="shared" si="96"/>
        <v>-2.6065333113045874E-2</v>
      </c>
      <c r="H390">
        <f t="shared" si="97"/>
        <v>0.952487758586397</v>
      </c>
      <c r="I390">
        <f t="shared" si="85"/>
        <v>2.6065333113045872</v>
      </c>
      <c r="J390">
        <f t="shared" si="98"/>
        <v>-1</v>
      </c>
      <c r="K390">
        <f t="shared" si="86"/>
        <v>0.45361646512846926</v>
      </c>
      <c r="L390">
        <f t="shared" si="87"/>
        <v>3.3970079514702281E-2</v>
      </c>
      <c r="M390">
        <f t="shared" si="88"/>
        <v>0.48758654464317153</v>
      </c>
      <c r="O390">
        <v>3.58</v>
      </c>
      <c r="P390">
        <f t="shared" si="99"/>
        <v>-2.5247567133920883E-4</v>
      </c>
      <c r="Q390">
        <f t="shared" si="100"/>
        <v>-2.3661351007128566E-4</v>
      </c>
      <c r="R390">
        <f t="shared" si="89"/>
        <v>1.0052475671339209</v>
      </c>
      <c r="S390">
        <f t="shared" si="101"/>
        <v>1</v>
      </c>
      <c r="T390">
        <f t="shared" si="90"/>
        <v>2.79929765741272E-8</v>
      </c>
      <c r="U390">
        <f t="shared" si="91"/>
        <v>3.1871982309092101E-6</v>
      </c>
      <c r="V390">
        <f t="shared" si="92"/>
        <v>3.2151912074833375E-6</v>
      </c>
      <c r="X390">
        <v>3.58</v>
      </c>
      <c r="Y390">
        <f>Y389+Z390*(X390-X389)</f>
        <v>1.1238417266088258E-3</v>
      </c>
      <c r="Z390">
        <f>Z389+AA389*(X390-X389)</f>
        <v>1.0359068655502967E-2</v>
      </c>
      <c r="AA390">
        <f>IF(Z390=0,-$C$33*Y390,-$C$33*Y390 + AB390*$C$38*$C$31*$C$32)</f>
        <v>-2.0723841726608829</v>
      </c>
      <c r="AB390">
        <f>IF(Z390&gt;0, -1,1)</f>
        <v>-1</v>
      </c>
      <c r="AC390">
        <f t="shared" si="93"/>
        <v>5.3655151704712025E-5</v>
      </c>
      <c r="AD390">
        <f t="shared" si="94"/>
        <v>6.3151011323355345E-5</v>
      </c>
      <c r="AE390">
        <f t="shared" si="95"/>
        <v>1.1680616302806737E-4</v>
      </c>
    </row>
    <row r="391" spans="6:31" x14ac:dyDescent="0.3">
      <c r="F391">
        <v>3.59</v>
      </c>
      <c r="G391">
        <f t="shared" si="96"/>
        <v>-1.627980219605166E-2</v>
      </c>
      <c r="H391">
        <f t="shared" si="97"/>
        <v>0.97855309169944227</v>
      </c>
      <c r="I391">
        <f t="shared" si="85"/>
        <v>1.627980219605166</v>
      </c>
      <c r="J391">
        <f t="shared" si="98"/>
        <v>-1</v>
      </c>
      <c r="K391">
        <f t="shared" si="86"/>
        <v>0.47878307663726855</v>
      </c>
      <c r="L391">
        <f t="shared" si="87"/>
        <v>1.3251597977128425E-2</v>
      </c>
      <c r="M391">
        <f t="shared" si="88"/>
        <v>0.49203467461439698</v>
      </c>
      <c r="O391">
        <v>3.59</v>
      </c>
      <c r="P391">
        <f t="shared" si="99"/>
        <v>-1.5431704972653382E-4</v>
      </c>
      <c r="Q391">
        <f t="shared" si="100"/>
        <v>9.8158621612677091E-3</v>
      </c>
      <c r="R391">
        <f t="shared" si="89"/>
        <v>-0.96456829502734676</v>
      </c>
      <c r="S391">
        <f t="shared" si="101"/>
        <v>-1</v>
      </c>
      <c r="T391">
        <f t="shared" si="90"/>
        <v>4.8175574984503591E-5</v>
      </c>
      <c r="U391">
        <f t="shared" si="91"/>
        <v>1.1906875918150757E-6</v>
      </c>
      <c r="V391">
        <f t="shared" si="92"/>
        <v>4.9366262576318667E-5</v>
      </c>
      <c r="X391">
        <v>3.59</v>
      </c>
      <c r="Y391">
        <f>Y390+Z391*(X391-X390)</f>
        <v>1.0201939958977739E-3</v>
      </c>
      <c r="Z391">
        <f>Z390+AA390*(X391-X390)</f>
        <v>-1.0364773071105421E-2</v>
      </c>
      <c r="AA391">
        <f>IF(Z391=0,-$C$33*Y391,-$C$33*Y391 + AB391*$C$38*$C$31*$C$32)</f>
        <v>1.8579806004102228</v>
      </c>
      <c r="AB391">
        <f>IF(Z391&gt;0, -1,1)</f>
        <v>1</v>
      </c>
      <c r="AC391">
        <f t="shared" si="93"/>
        <v>5.3714260407756049E-5</v>
      </c>
      <c r="AD391">
        <f t="shared" si="94"/>
        <v>5.2039789463293364E-5</v>
      </c>
      <c r="AE391">
        <f t="shared" si="95"/>
        <v>1.0575404987104941E-4</v>
      </c>
    </row>
    <row r="392" spans="6:31" x14ac:dyDescent="0.3">
      <c r="F392">
        <v>3.6</v>
      </c>
      <c r="G392">
        <f t="shared" si="96"/>
        <v>-6.3314732570964871E-3</v>
      </c>
      <c r="H392">
        <f t="shared" si="97"/>
        <v>0.99483289389549434</v>
      </c>
      <c r="I392">
        <f t="shared" si="85"/>
        <v>0.63314732570964871</v>
      </c>
      <c r="J392">
        <f t="shared" si="98"/>
        <v>-1</v>
      </c>
      <c r="K392">
        <f t="shared" si="86"/>
        <v>0.49484624338824196</v>
      </c>
      <c r="L392">
        <f t="shared" si="87"/>
        <v>2.0043776802664E-3</v>
      </c>
      <c r="M392">
        <f t="shared" si="88"/>
        <v>0.49685062106850836</v>
      </c>
      <c r="O392">
        <v>3.6</v>
      </c>
      <c r="P392">
        <f t="shared" si="99"/>
        <v>-1.526152576165936E-4</v>
      </c>
      <c r="Q392">
        <f t="shared" si="100"/>
        <v>1.701792109940186E-4</v>
      </c>
      <c r="R392">
        <f t="shared" si="89"/>
        <v>-0.96473847423834069</v>
      </c>
      <c r="S392">
        <f t="shared" si="101"/>
        <v>-1</v>
      </c>
      <c r="T392">
        <f t="shared" si="90"/>
        <v>1.448048192727335E-8</v>
      </c>
      <c r="U392">
        <f t="shared" si="91"/>
        <v>1.1645708428689615E-6</v>
      </c>
      <c r="V392">
        <f t="shared" si="92"/>
        <v>1.1790513247962348E-6</v>
      </c>
      <c r="X392">
        <v>3.6</v>
      </c>
      <c r="Y392">
        <f>Y391+Z392*(X392-X391)</f>
        <v>1.1023443252277483E-3</v>
      </c>
      <c r="Z392">
        <f>Z391+AA391*(X392-X391)</f>
        <v>8.2150329329972356E-3</v>
      </c>
      <c r="AA392">
        <f>IF(Z392=0,-$C$33*Y392,-$C$33*Y392 + AB392*$C$38*$C$31*$C$32)</f>
        <v>-2.0702344325227751</v>
      </c>
      <c r="AB392">
        <f>IF(Z392&gt;0, -1,1)</f>
        <v>-1</v>
      </c>
      <c r="AC392">
        <f t="shared" si="93"/>
        <v>3.374338304511458E-5</v>
      </c>
      <c r="AD392">
        <f t="shared" si="94"/>
        <v>6.0758150568090985E-5</v>
      </c>
      <c r="AE392">
        <f t="shared" si="95"/>
        <v>9.4501533613205565E-5</v>
      </c>
    </row>
    <row r="393" spans="6:31" x14ac:dyDescent="0.3">
      <c r="F393">
        <v>3.61</v>
      </c>
      <c r="G393">
        <f t="shared" si="96"/>
        <v>3.6801704144292062E-3</v>
      </c>
      <c r="H393">
        <f t="shared" si="97"/>
        <v>1.0011643671525907</v>
      </c>
      <c r="I393">
        <f t="shared" si="85"/>
        <v>-0.36801704144292063</v>
      </c>
      <c r="J393">
        <f t="shared" si="98"/>
        <v>-1</v>
      </c>
      <c r="K393">
        <f t="shared" si="86"/>
        <v>0.50116504502802373</v>
      </c>
      <c r="L393">
        <f t="shared" si="87"/>
        <v>6.7718271396200174E-4</v>
      </c>
      <c r="M393">
        <f t="shared" si="88"/>
        <v>0.50184222774198572</v>
      </c>
      <c r="O393">
        <v>3.61</v>
      </c>
      <c r="P393">
        <f t="shared" si="99"/>
        <v>-2.473873129304834E-4</v>
      </c>
      <c r="Q393">
        <f t="shared" si="100"/>
        <v>-9.4772055313891834E-3</v>
      </c>
      <c r="R393">
        <f t="shared" si="89"/>
        <v>1.0047387312930485</v>
      </c>
      <c r="S393">
        <f t="shared" si="101"/>
        <v>1</v>
      </c>
      <c r="T393">
        <f t="shared" si="90"/>
        <v>4.4908712342096867E-5</v>
      </c>
      <c r="U393">
        <f t="shared" si="91"/>
        <v>3.0600241299482459E-6</v>
      </c>
      <c r="V393">
        <f t="shared" si="92"/>
        <v>4.7968736472045111E-5</v>
      </c>
      <c r="X393">
        <v>3.61</v>
      </c>
      <c r="Y393">
        <f>Y392+Z393*(X393-X392)</f>
        <v>9.7747121130545029E-4</v>
      </c>
      <c r="Z393">
        <f>Z392+AA392*(X393-X392)</f>
        <v>-1.2487311392230072E-2</v>
      </c>
      <c r="AA393">
        <f>IF(Z393=0,-$C$33*Y393,-$C$33*Y393 + AB393*$C$38*$C$31*$C$32)</f>
        <v>1.8622528788694552</v>
      </c>
      <c r="AB393">
        <f>IF(Z393&gt;0, -1,1)</f>
        <v>1</v>
      </c>
      <c r="AC393">
        <f t="shared" si="93"/>
        <v>7.7966472903259472E-5</v>
      </c>
      <c r="AD393">
        <f t="shared" si="94"/>
        <v>4.777249844654721E-5</v>
      </c>
      <c r="AE393">
        <f t="shared" si="95"/>
        <v>1.2573897134980668E-4</v>
      </c>
    </row>
    <row r="394" spans="6:31" x14ac:dyDescent="0.3">
      <c r="F394">
        <v>3.62</v>
      </c>
      <c r="G394">
        <f t="shared" si="96"/>
        <v>1.3655012381811051E-2</v>
      </c>
      <c r="H394">
        <f t="shared" si="97"/>
        <v>0.99748419673816147</v>
      </c>
      <c r="I394">
        <f t="shared" si="85"/>
        <v>-1.3655012381811051</v>
      </c>
      <c r="J394">
        <f t="shared" si="98"/>
        <v>-1</v>
      </c>
      <c r="K394">
        <f t="shared" si="86"/>
        <v>0.4974873613711876</v>
      </c>
      <c r="L394">
        <f t="shared" si="87"/>
        <v>9.3229681573706556E-3</v>
      </c>
      <c r="M394">
        <f t="shared" si="88"/>
        <v>0.5068103295285582</v>
      </c>
      <c r="O394">
        <v>3.62</v>
      </c>
      <c r="P394">
        <f t="shared" si="99"/>
        <v>-2.4168549511506792E-4</v>
      </c>
      <c r="Q394">
        <f t="shared" si="100"/>
        <v>5.7018178154153408E-4</v>
      </c>
      <c r="R394">
        <f t="shared" si="89"/>
        <v>-0.95583145048849327</v>
      </c>
      <c r="S394">
        <f t="shared" si="101"/>
        <v>-1</v>
      </c>
      <c r="T394">
        <f t="shared" si="90"/>
        <v>1.6255363200093886E-7</v>
      </c>
      <c r="U394">
        <f t="shared" si="91"/>
        <v>2.9205939274507763E-6</v>
      </c>
      <c r="V394">
        <f t="shared" si="92"/>
        <v>3.0831475594517151E-6</v>
      </c>
      <c r="X394">
        <v>3.62</v>
      </c>
      <c r="Y394">
        <f>Y393+Z394*(X394-X393)</f>
        <v>1.0388233852701009E-3</v>
      </c>
      <c r="Z394">
        <f>Z393+AA393*(X394-X393)</f>
        <v>6.1352173964649113E-3</v>
      </c>
      <c r="AA394">
        <f>IF(Z394=0,-$C$33*Y394,-$C$33*Y394 + AB394*$C$38*$C$31*$C$32)</f>
        <v>-2.0638823385270104</v>
      </c>
      <c r="AB394">
        <f>IF(Z394&gt;0, -1,1)</f>
        <v>-1</v>
      </c>
      <c r="AC394">
        <f t="shared" si="93"/>
        <v>1.8820446250942841E-5</v>
      </c>
      <c r="AD394">
        <f t="shared" si="94"/>
        <v>5.3957701289201622E-5</v>
      </c>
      <c r="AE394">
        <f t="shared" si="95"/>
        <v>7.2778147540144463E-5</v>
      </c>
    </row>
    <row r="395" spans="6:31" x14ac:dyDescent="0.3">
      <c r="F395">
        <v>3.63</v>
      </c>
      <c r="G395">
        <f t="shared" si="96"/>
        <v>2.3493304225374351E-2</v>
      </c>
      <c r="H395">
        <f t="shared" si="97"/>
        <v>0.98382918435635069</v>
      </c>
      <c r="I395">
        <f t="shared" si="85"/>
        <v>-2.349330422537435</v>
      </c>
      <c r="J395">
        <f t="shared" si="98"/>
        <v>-1</v>
      </c>
      <c r="K395">
        <f t="shared" si="86"/>
        <v>0.48395993199564113</v>
      </c>
      <c r="L395">
        <f t="shared" si="87"/>
        <v>2.7596767171299615E-2</v>
      </c>
      <c r="M395">
        <f t="shared" si="88"/>
        <v>0.5115566991669408</v>
      </c>
      <c r="O395">
        <v>3.63</v>
      </c>
      <c r="P395">
        <f t="shared" si="99"/>
        <v>-3.3156682234849794E-4</v>
      </c>
      <c r="Q395">
        <f t="shared" si="100"/>
        <v>-8.9881327233431955E-3</v>
      </c>
      <c r="R395">
        <f t="shared" si="89"/>
        <v>1.0131566822348499</v>
      </c>
      <c r="S395">
        <f t="shared" si="101"/>
        <v>1</v>
      </c>
      <c r="T395">
        <f t="shared" si="90"/>
        <v>4.0393264926216386E-5</v>
      </c>
      <c r="U395">
        <f t="shared" si="91"/>
        <v>5.4968278841140195E-6</v>
      </c>
      <c r="V395">
        <f t="shared" si="92"/>
        <v>4.5890092810330408E-5</v>
      </c>
      <c r="X395">
        <v>3.63</v>
      </c>
      <c r="Y395">
        <f>Y394+Z395*(X395-X394)</f>
        <v>8.9378732538205642E-4</v>
      </c>
      <c r="Z395">
        <f>Z394+AA394*(X395-X394)</f>
        <v>-1.4503605988804753E-2</v>
      </c>
      <c r="AA395">
        <f>IF(Z395=0,-$C$33*Y395,-$C$33*Y395 + AB395*$C$38*$C$31*$C$32)</f>
        <v>1.8706212674617946</v>
      </c>
      <c r="AB395">
        <f>IF(Z395&gt;0, -1,1)</f>
        <v>1</v>
      </c>
      <c r="AC395">
        <f t="shared" si="93"/>
        <v>1.0517729333924654E-4</v>
      </c>
      <c r="AD395">
        <f t="shared" si="94"/>
        <v>3.9942789150680503E-5</v>
      </c>
      <c r="AE395">
        <f t="shared" si="95"/>
        <v>1.4512008248992705E-4</v>
      </c>
    </row>
    <row r="396" spans="6:31" x14ac:dyDescent="0.3">
      <c r="F396">
        <v>3.64</v>
      </c>
      <c r="G396">
        <f t="shared" si="96"/>
        <v>3.3096663026684334E-2</v>
      </c>
      <c r="H396">
        <f t="shared" si="97"/>
        <v>0.96033588013097582</v>
      </c>
      <c r="I396">
        <f t="shared" si="85"/>
        <v>-3.3096663026684334</v>
      </c>
      <c r="J396">
        <f t="shared" si="98"/>
        <v>-1</v>
      </c>
      <c r="K396">
        <f t="shared" si="86"/>
        <v>0.46112250133346799</v>
      </c>
      <c r="L396">
        <f t="shared" si="87"/>
        <v>5.4769455175094697E-2</v>
      </c>
      <c r="M396">
        <f t="shared" si="88"/>
        <v>0.51589195650856268</v>
      </c>
      <c r="O396">
        <v>3.64</v>
      </c>
      <c r="P396">
        <f t="shared" si="99"/>
        <v>-3.201324813584423E-4</v>
      </c>
      <c r="Q396">
        <f t="shared" si="100"/>
        <v>1.1434340990055369E-3</v>
      </c>
      <c r="R396">
        <f t="shared" si="89"/>
        <v>-0.94798675186415582</v>
      </c>
      <c r="S396">
        <f t="shared" si="101"/>
        <v>-1</v>
      </c>
      <c r="T396">
        <f t="shared" si="90"/>
        <v>6.5372076938430196E-7</v>
      </c>
      <c r="U396">
        <f t="shared" si="91"/>
        <v>5.1242402810356702E-6</v>
      </c>
      <c r="V396">
        <f t="shared" si="92"/>
        <v>5.777961050419972E-6</v>
      </c>
      <c r="X396">
        <v>3.64</v>
      </c>
      <c r="Y396">
        <f>Y395+Z396*(X396-X395)</f>
        <v>9.3581339224019363E-4</v>
      </c>
      <c r="Z396">
        <f>Z395+AA395*(X396-X395)</f>
        <v>4.2026066858136257E-3</v>
      </c>
      <c r="AA396">
        <f>IF(Z396=0,-$C$33*Y396,-$C$33*Y396 + AB396*$C$38*$C$31*$C$32)</f>
        <v>-2.0535813392240194</v>
      </c>
      <c r="AB396">
        <f>IF(Z396&gt;0, -1,1)</f>
        <v>-1</v>
      </c>
      <c r="AC396">
        <f t="shared" si="93"/>
        <v>8.8309514778226933E-6</v>
      </c>
      <c r="AD396">
        <f t="shared" si="94"/>
        <v>4.3787335254804921E-5</v>
      </c>
      <c r="AE396">
        <f t="shared" si="95"/>
        <v>5.2618286732627615E-5</v>
      </c>
    </row>
    <row r="397" spans="6:31" x14ac:dyDescent="0.3">
      <c r="F397">
        <v>3.65</v>
      </c>
      <c r="G397">
        <f t="shared" si="96"/>
        <v>4.236905519772706E-2</v>
      </c>
      <c r="H397">
        <f t="shared" si="97"/>
        <v>0.92723921710429225</v>
      </c>
      <c r="I397">
        <f t="shared" si="85"/>
        <v>-4.2369055197727059</v>
      </c>
      <c r="J397">
        <f t="shared" si="98"/>
        <v>-1</v>
      </c>
      <c r="K397">
        <f t="shared" si="86"/>
        <v>0.42988628286809039</v>
      </c>
      <c r="L397">
        <f t="shared" si="87"/>
        <v>8.9756841917402116E-2</v>
      </c>
      <c r="M397">
        <f t="shared" si="88"/>
        <v>0.51964312478549246</v>
      </c>
      <c r="O397">
        <v>3.65</v>
      </c>
      <c r="P397">
        <f t="shared" si="99"/>
        <v>-4.034968155547987E-4</v>
      </c>
      <c r="Q397">
        <f t="shared" si="100"/>
        <v>-8.3364334196358199E-3</v>
      </c>
      <c r="R397">
        <f t="shared" si="89"/>
        <v>1.02034968155548</v>
      </c>
      <c r="S397">
        <f t="shared" si="101"/>
        <v>1</v>
      </c>
      <c r="T397">
        <f t="shared" si="90"/>
        <v>3.4748061080010482E-5</v>
      </c>
      <c r="U397">
        <f t="shared" si="91"/>
        <v>8.1404840081431619E-6</v>
      </c>
      <c r="V397">
        <f t="shared" si="92"/>
        <v>4.2888545088153644E-5</v>
      </c>
      <c r="X397">
        <v>3.65</v>
      </c>
      <c r="Y397">
        <f>Y396+Z397*(X397-X396)</f>
        <v>7.7248132517593576E-4</v>
      </c>
      <c r="Z397">
        <f>Z396+AA396*(X397-X396)</f>
        <v>-1.6333206706426132E-2</v>
      </c>
      <c r="AA397">
        <f>IF(Z397=0,-$C$33*Y397,-$C$33*Y397 + AB397*$C$38*$C$31*$C$32)</f>
        <v>1.8827518674824066</v>
      </c>
      <c r="AB397">
        <f>IF(Z397&gt;0, -1,1)</f>
        <v>1</v>
      </c>
      <c r="AC397">
        <f t="shared" si="93"/>
        <v>1.3338682065742178E-4</v>
      </c>
      <c r="AD397">
        <f t="shared" si="94"/>
        <v>2.9836369887278491E-5</v>
      </c>
      <c r="AE397">
        <f t="shared" si="95"/>
        <v>1.6322319054470026E-4</v>
      </c>
    </row>
    <row r="398" spans="6:31" x14ac:dyDescent="0.3">
      <c r="F398">
        <v>3.66</v>
      </c>
      <c r="G398">
        <f t="shared" si="96"/>
        <v>5.1217756816792907E-2</v>
      </c>
      <c r="H398">
        <f t="shared" si="97"/>
        <v>0.8848701619065642</v>
      </c>
      <c r="I398">
        <f t="shared" si="85"/>
        <v>-5.1217756816792903</v>
      </c>
      <c r="J398">
        <f t="shared" si="98"/>
        <v>-1</v>
      </c>
      <c r="K398">
        <f t="shared" si="86"/>
        <v>0.39149760171627457</v>
      </c>
      <c r="L398">
        <f t="shared" si="87"/>
        <v>0.1311629306672068</v>
      </c>
      <c r="M398">
        <f t="shared" si="88"/>
        <v>0.52266053238348142</v>
      </c>
      <c r="O398">
        <v>3.66</v>
      </c>
      <c r="P398">
        <f t="shared" si="99"/>
        <v>-3.8482618159560612E-4</v>
      </c>
      <c r="Q398">
        <f t="shared" si="100"/>
        <v>1.8670633959192162E-3</v>
      </c>
      <c r="R398">
        <f t="shared" si="89"/>
        <v>-0.94151738184043943</v>
      </c>
      <c r="S398">
        <f t="shared" si="101"/>
        <v>-1</v>
      </c>
      <c r="T398">
        <f t="shared" si="90"/>
        <v>1.7429628621906979E-6</v>
      </c>
      <c r="U398">
        <f t="shared" si="91"/>
        <v>7.4045595020727212E-6</v>
      </c>
      <c r="V398">
        <f t="shared" si="92"/>
        <v>9.1475223642634191E-6</v>
      </c>
      <c r="X398">
        <v>3.66</v>
      </c>
      <c r="Y398">
        <f>Y397+Z398*(X398-X397)</f>
        <v>7.9742444485991998E-4</v>
      </c>
      <c r="Z398">
        <f>Z397+AA397*(X398-X397)</f>
        <v>2.4943119683983675E-3</v>
      </c>
      <c r="AA398">
        <f>IF(Z398=0,-$C$33*Y398,-$C$33*Y398 + AB398*$C$38*$C$31*$C$32)</f>
        <v>-2.0397424444859924</v>
      </c>
      <c r="AB398">
        <f>IF(Z398&gt;0, -1,1)</f>
        <v>-1</v>
      </c>
      <c r="AC398">
        <f t="shared" si="93"/>
        <v>3.1107960978476691E-6</v>
      </c>
      <c r="AD398">
        <f t="shared" si="94"/>
        <v>3.1794287263007578E-5</v>
      </c>
      <c r="AE398">
        <f t="shared" si="95"/>
        <v>3.4905083360855245E-5</v>
      </c>
    </row>
    <row r="399" spans="6:31" x14ac:dyDescent="0.3">
      <c r="F399">
        <v>3.67</v>
      </c>
      <c r="G399">
        <f t="shared" si="96"/>
        <v>5.9554280867690455E-2</v>
      </c>
      <c r="H399">
        <f t="shared" si="97"/>
        <v>0.83365240508977234</v>
      </c>
      <c r="I399">
        <f t="shared" si="85"/>
        <v>-5.9554280867690457</v>
      </c>
      <c r="J399">
        <f t="shared" si="98"/>
        <v>-1</v>
      </c>
      <c r="K399">
        <f t="shared" si="86"/>
        <v>0.34748816625598095</v>
      </c>
      <c r="L399">
        <f t="shared" si="87"/>
        <v>0.17733561848338805</v>
      </c>
      <c r="M399">
        <f t="shared" si="88"/>
        <v>0.52482378473936897</v>
      </c>
      <c r="O399">
        <v>3.67</v>
      </c>
      <c r="P399">
        <f t="shared" si="99"/>
        <v>-4.603072858204543E-4</v>
      </c>
      <c r="Q399">
        <f t="shared" si="100"/>
        <v>-7.5481104224849778E-3</v>
      </c>
      <c r="R399">
        <f t="shared" si="89"/>
        <v>1.0260307285820456</v>
      </c>
      <c r="S399">
        <f t="shared" si="101"/>
        <v>1</v>
      </c>
      <c r="T399">
        <f t="shared" si="90"/>
        <v>2.8486985475013176E-5</v>
      </c>
      <c r="U399">
        <f t="shared" si="91"/>
        <v>1.059413986896967E-5</v>
      </c>
      <c r="V399">
        <f t="shared" si="92"/>
        <v>3.9081125343982847E-5</v>
      </c>
      <c r="X399">
        <v>3.67</v>
      </c>
      <c r="Y399">
        <f>Y398+Z399*(X399-X398)</f>
        <v>6.1839332009531252E-4</v>
      </c>
      <c r="Z399">
        <f>Z398+AA398*(X399-X398)</f>
        <v>-1.7903112476461123E-2</v>
      </c>
      <c r="AA399">
        <f>IF(Z399=0,-$C$33*Y399,-$C$33*Y399 + AB399*$C$38*$C$31*$C$32)</f>
        <v>1.898160667990469</v>
      </c>
      <c r="AB399">
        <f>IF(Z399&gt;0, -1,1)</f>
        <v>1</v>
      </c>
      <c r="AC399">
        <f t="shared" si="93"/>
        <v>1.6026071817240895E-4</v>
      </c>
      <c r="AD399">
        <f t="shared" si="94"/>
        <v>1.9120514916925182E-5</v>
      </c>
      <c r="AE399">
        <f t="shared" si="95"/>
        <v>1.7938123308933413E-4</v>
      </c>
    </row>
    <row r="400" spans="6:31" x14ac:dyDescent="0.3">
      <c r="F400">
        <v>3.68</v>
      </c>
      <c r="G400">
        <f t="shared" si="96"/>
        <v>6.7295262109911436E-2</v>
      </c>
      <c r="H400">
        <f t="shared" si="97"/>
        <v>0.77409812422208046</v>
      </c>
      <c r="I400">
        <f t="shared" si="85"/>
        <v>-6.7295262109911436</v>
      </c>
      <c r="J400">
        <f t="shared" si="98"/>
        <v>-1</v>
      </c>
      <c r="K400">
        <f t="shared" si="86"/>
        <v>0.29961395296207177</v>
      </c>
      <c r="L400">
        <f t="shared" si="87"/>
        <v>0.2264326151220841</v>
      </c>
      <c r="M400">
        <f t="shared" si="88"/>
        <v>0.52604656808415584</v>
      </c>
      <c r="O400">
        <v>3.68</v>
      </c>
      <c r="P400">
        <f t="shared" si="99"/>
        <v>-4.3318531718709651E-4</v>
      </c>
      <c r="Q400">
        <f t="shared" si="100"/>
        <v>2.7121968633357155E-3</v>
      </c>
      <c r="R400">
        <f t="shared" si="89"/>
        <v>-0.9366814682812904</v>
      </c>
      <c r="S400">
        <f t="shared" si="101"/>
        <v>-1</v>
      </c>
      <c r="T400">
        <f t="shared" si="90"/>
        <v>3.6780059127440469E-6</v>
      </c>
      <c r="U400">
        <f t="shared" si="91"/>
        <v>9.3824759513242705E-6</v>
      </c>
      <c r="V400">
        <f t="shared" si="92"/>
        <v>1.3060481864068317E-5</v>
      </c>
      <c r="X400">
        <v>3.68</v>
      </c>
      <c r="Y400">
        <f>Y399+Z400*(X400-X399)</f>
        <v>6.2917826212975279E-4</v>
      </c>
      <c r="Z400">
        <f>Z399+AA399*(X400-X399)</f>
        <v>1.078494203444004E-3</v>
      </c>
      <c r="AA400">
        <f>IF(Z400=0,-$C$33*Y400,-$C$33*Y400 + AB400*$C$38*$C$31*$C$32)</f>
        <v>-2.0229178262129754</v>
      </c>
      <c r="AB400">
        <f>IF(Z400&gt;0, -1,1)</f>
        <v>-1</v>
      </c>
      <c r="AC400">
        <f t="shared" si="93"/>
        <v>5.8157487343115828E-7</v>
      </c>
      <c r="AD400">
        <f t="shared" si="94"/>
        <v>1.9793264276830795E-5</v>
      </c>
      <c r="AE400">
        <f t="shared" si="95"/>
        <v>2.0374839150261954E-5</v>
      </c>
    </row>
    <row r="401" spans="6:31" x14ac:dyDescent="0.3">
      <c r="F401">
        <v>3.69</v>
      </c>
      <c r="G401">
        <f t="shared" si="96"/>
        <v>7.4363290731032983E-2</v>
      </c>
      <c r="H401">
        <f t="shared" si="97"/>
        <v>0.70680286211217047</v>
      </c>
      <c r="I401">
        <f t="shared" si="85"/>
        <v>-7.4363290731032983</v>
      </c>
      <c r="J401">
        <f t="shared" si="98"/>
        <v>-1</v>
      </c>
      <c r="K401">
        <f t="shared" si="86"/>
        <v>0.24978514294497794</v>
      </c>
      <c r="L401">
        <f t="shared" si="87"/>
        <v>0.27649495041740679</v>
      </c>
      <c r="M401">
        <f t="shared" si="88"/>
        <v>0.52628009336238479</v>
      </c>
      <c r="O401">
        <v>3.69</v>
      </c>
      <c r="P401">
        <f t="shared" si="99"/>
        <v>-4.9973149538186498E-4</v>
      </c>
      <c r="Q401">
        <f t="shared" si="100"/>
        <v>-6.6546178194769896E-3</v>
      </c>
      <c r="R401">
        <f t="shared" si="89"/>
        <v>1.0299731495381865</v>
      </c>
      <c r="S401">
        <f t="shared" si="101"/>
        <v>1</v>
      </c>
      <c r="T401">
        <f t="shared" si="90"/>
        <v>2.214196916165034E-5</v>
      </c>
      <c r="U401">
        <f t="shared" si="91"/>
        <v>1.2486578373829748E-5</v>
      </c>
      <c r="V401">
        <f t="shared" si="92"/>
        <v>3.4628547535480085E-5</v>
      </c>
      <c r="X401">
        <v>3.69</v>
      </c>
      <c r="Y401">
        <f>Y400+Z401*(X401-X400)</f>
        <v>4.3767142154290371E-4</v>
      </c>
      <c r="Z401">
        <f>Z400+AA400*(X401-X400)</f>
        <v>-1.9150684058685318E-2</v>
      </c>
      <c r="AA401">
        <f>IF(Z401=0,-$C$33*Y401,-$C$33*Y401 + AB401*$C$38*$C$31*$C$32)</f>
        <v>1.9162328578457097</v>
      </c>
      <c r="AB401">
        <f>IF(Z401&gt;0, -1,1)</f>
        <v>1</v>
      </c>
      <c r="AC401">
        <f t="shared" si="93"/>
        <v>1.8337434995779198E-4</v>
      </c>
      <c r="AD401">
        <f t="shared" si="94"/>
        <v>9.577813661769307E-6</v>
      </c>
      <c r="AE401">
        <f t="shared" si="95"/>
        <v>1.9295216361956129E-4</v>
      </c>
    </row>
    <row r="402" spans="6:31" x14ac:dyDescent="0.3">
      <c r="F402">
        <v>3.7</v>
      </c>
      <c r="G402">
        <f t="shared" si="96"/>
        <v>8.0687686444844489E-2</v>
      </c>
      <c r="H402">
        <f t="shared" si="97"/>
        <v>0.63243957138113571</v>
      </c>
      <c r="I402">
        <f t="shared" si="85"/>
        <v>-8.0687686444844484</v>
      </c>
      <c r="J402">
        <f t="shared" si="98"/>
        <v>-1</v>
      </c>
      <c r="K402">
        <f t="shared" si="86"/>
        <v>0.19998990572437733</v>
      </c>
      <c r="L402">
        <f t="shared" si="87"/>
        <v>0.32552513719107706</v>
      </c>
      <c r="M402">
        <f t="shared" si="88"/>
        <v>0.52551504291545437</v>
      </c>
      <c r="O402">
        <v>3.7</v>
      </c>
      <c r="P402">
        <f t="shared" si="99"/>
        <v>-4.6328035862281303E-4</v>
      </c>
      <c r="Q402">
        <f t="shared" si="100"/>
        <v>3.6451136759051133E-3</v>
      </c>
      <c r="R402">
        <f t="shared" si="89"/>
        <v>-0.9336719641377188</v>
      </c>
      <c r="S402">
        <f t="shared" si="101"/>
        <v>-1</v>
      </c>
      <c r="T402">
        <f t="shared" si="90"/>
        <v>6.6434268551352435E-6</v>
      </c>
      <c r="U402">
        <f t="shared" si="91"/>
        <v>1.0731434534284112E-5</v>
      </c>
      <c r="V402">
        <f t="shared" si="92"/>
        <v>1.7374861389419354E-5</v>
      </c>
      <c r="X402">
        <v>3.7</v>
      </c>
      <c r="Y402">
        <f>Y401+Z402*(X402-X401)</f>
        <v>4.3778786674062597E-4</v>
      </c>
      <c r="Z402">
        <f>Z401+AA401*(X402-X401)</f>
        <v>1.1644519772223416E-5</v>
      </c>
      <c r="AA402">
        <f>IF(Z402=0,-$C$33*Y402,-$C$33*Y402 + AB402*$C$38*$C$31*$C$32)</f>
        <v>-2.0037787866740628</v>
      </c>
      <c r="AB402">
        <f>IF(Z402&gt;0, -1,1)</f>
        <v>-1</v>
      </c>
      <c r="AC402">
        <f t="shared" si="93"/>
        <v>6.7797420362851046E-11</v>
      </c>
      <c r="AD402">
        <f t="shared" si="94"/>
        <v>9.5829108132654046E-6</v>
      </c>
      <c r="AE402">
        <f t="shared" si="95"/>
        <v>9.5829786106857669E-6</v>
      </c>
    </row>
    <row r="403" spans="6:31" x14ac:dyDescent="0.3">
      <c r="F403">
        <v>3.71</v>
      </c>
      <c r="G403">
        <f t="shared" si="96"/>
        <v>8.6205205294207304E-2</v>
      </c>
      <c r="H403">
        <f t="shared" si="97"/>
        <v>0.5517518849362929</v>
      </c>
      <c r="I403">
        <f t="shared" si="85"/>
        <v>-8.6205205294207303</v>
      </c>
      <c r="J403">
        <f t="shared" si="98"/>
        <v>-1</v>
      </c>
      <c r="K403">
        <f t="shared" si="86"/>
        <v>0.15221507126537609</v>
      </c>
      <c r="L403">
        <f t="shared" si="87"/>
        <v>0.37156687099082136</v>
      </c>
      <c r="M403">
        <f t="shared" si="88"/>
        <v>0.52378194225619745</v>
      </c>
      <c r="O403">
        <v>3.71</v>
      </c>
      <c r="P403">
        <f t="shared" si="99"/>
        <v>-5.2019641827753056E-4</v>
      </c>
      <c r="Q403">
        <f t="shared" si="100"/>
        <v>-5.6916059654718749E-3</v>
      </c>
      <c r="R403">
        <f t="shared" si="89"/>
        <v>1.0320196418277532</v>
      </c>
      <c r="S403">
        <f t="shared" si="101"/>
        <v>1</v>
      </c>
      <c r="T403">
        <f t="shared" si="90"/>
        <v>1.6197189233097515E-5</v>
      </c>
      <c r="U403">
        <f t="shared" si="91"/>
        <v>1.3530215679438575E-5</v>
      </c>
      <c r="V403">
        <f t="shared" si="92"/>
        <v>2.9727404912536092E-5</v>
      </c>
      <c r="X403">
        <v>3.71</v>
      </c>
      <c r="Y403">
        <f>Y402+Z403*(X403-X402)</f>
        <v>2.3752643327095045E-4</v>
      </c>
      <c r="Z403">
        <f>Z402+AA402*(X403-X402)</f>
        <v>-2.0026143346967978E-2</v>
      </c>
      <c r="AA403">
        <f>IF(Z403=0,-$C$33*Y403,-$C$33*Y403 + AB403*$C$38*$C$31*$C$32)</f>
        <v>1.936247356672905</v>
      </c>
      <c r="AB403">
        <f>IF(Z403&gt;0, -1,1)</f>
        <v>1</v>
      </c>
      <c r="AC403">
        <f t="shared" si="93"/>
        <v>2.005232086766549E-4</v>
      </c>
      <c r="AD403">
        <f t="shared" si="94"/>
        <v>2.8209403251209639E-6</v>
      </c>
      <c r="AE403">
        <f t="shared" si="95"/>
        <v>2.0334414900177587E-4</v>
      </c>
    </row>
    <row r="404" spans="6:31" x14ac:dyDescent="0.3">
      <c r="F404">
        <v>3.72</v>
      </c>
      <c r="G404">
        <f t="shared" si="96"/>
        <v>9.0860672090628244E-2</v>
      </c>
      <c r="H404">
        <f t="shared" si="97"/>
        <v>0.46554667964208363</v>
      </c>
      <c r="I404">
        <f t="shared" si="85"/>
        <v>-9.0860672090628238</v>
      </c>
      <c r="J404">
        <f t="shared" si="98"/>
        <v>-1</v>
      </c>
      <c r="K404">
        <f t="shared" si="86"/>
        <v>0.10836685546288442</v>
      </c>
      <c r="L404">
        <f t="shared" si="87"/>
        <v>0.41278308663803354</v>
      </c>
      <c r="M404">
        <f t="shared" si="88"/>
        <v>0.52114994210091792</v>
      </c>
      <c r="O404">
        <v>3.72</v>
      </c>
      <c r="P404">
        <f t="shared" si="99"/>
        <v>-4.7391051374947056E-4</v>
      </c>
      <c r="Q404">
        <f t="shared" si="100"/>
        <v>4.6285904528058953E-3</v>
      </c>
      <c r="R404">
        <f t="shared" si="89"/>
        <v>-0.93260894862505306</v>
      </c>
      <c r="S404">
        <f t="shared" si="101"/>
        <v>-1</v>
      </c>
      <c r="T404">
        <f t="shared" si="90"/>
        <v>1.0711924789902942E-5</v>
      </c>
      <c r="U404">
        <f t="shared" si="91"/>
        <v>1.1229558752114356E-5</v>
      </c>
      <c r="V404">
        <f t="shared" si="92"/>
        <v>2.1941483542017298E-5</v>
      </c>
      <c r="X404">
        <v>3.72</v>
      </c>
      <c r="Y404">
        <f>Y403+Z404*(X404-X403)</f>
        <v>2.3088973546856549E-4</v>
      </c>
      <c r="Z404">
        <f>Z403+AA403*(X404-X403)</f>
        <v>-6.6366978023848014E-4</v>
      </c>
      <c r="AA404">
        <f>IF(Z404=0,-$C$33*Y404,-$C$33*Y404 + AB404*$C$38*$C$31*$C$32)</f>
        <v>1.9369110264531437</v>
      </c>
      <c r="AB404">
        <f>IF(Z404&gt;0, -1,1)</f>
        <v>1</v>
      </c>
      <c r="AC404">
        <f t="shared" si="93"/>
        <v>2.2022878860089627E-7</v>
      </c>
      <c r="AD404">
        <f t="shared" si="94"/>
        <v>2.6655034972372074E-6</v>
      </c>
      <c r="AE404">
        <f t="shared" si="95"/>
        <v>2.8857322858381038E-6</v>
      </c>
    </row>
    <row r="405" spans="6:31" x14ac:dyDescent="0.3">
      <c r="F405">
        <v>3.73</v>
      </c>
      <c r="G405">
        <f t="shared" si="96"/>
        <v>9.4607532166142733E-2</v>
      </c>
      <c r="H405">
        <f t="shared" si="97"/>
        <v>0.37468600755145731</v>
      </c>
      <c r="I405">
        <f t="shared" si="85"/>
        <v>-9.4607532166142736</v>
      </c>
      <c r="J405">
        <f t="shared" si="98"/>
        <v>-1</v>
      </c>
      <c r="K405">
        <f t="shared" si="86"/>
        <v>7.0194802127425363E-2</v>
      </c>
      <c r="L405">
        <f t="shared" si="87"/>
        <v>0.44752925712838665</v>
      </c>
      <c r="M405">
        <f t="shared" si="88"/>
        <v>0.517724059255812</v>
      </c>
      <c r="O405">
        <v>3.73</v>
      </c>
      <c r="P405">
        <f t="shared" si="99"/>
        <v>-5.2088550408391394E-4</v>
      </c>
      <c r="Q405">
        <f t="shared" si="100"/>
        <v>-4.6974990334444373E-3</v>
      </c>
      <c r="R405">
        <f t="shared" si="89"/>
        <v>1.0320885504083914</v>
      </c>
      <c r="S405">
        <f t="shared" si="101"/>
        <v>1</v>
      </c>
      <c r="T405">
        <f t="shared" si="90"/>
        <v>1.103324858460571E-5</v>
      </c>
      <c r="U405">
        <f t="shared" si="91"/>
        <v>1.3566085418237655E-5</v>
      </c>
      <c r="V405">
        <f t="shared" si="92"/>
        <v>2.4599334002843367E-5</v>
      </c>
      <c r="X405">
        <v>3.73</v>
      </c>
      <c r="Y405">
        <f>Y404+Z405*(X405-X404)</f>
        <v>4.1794414031148694E-4</v>
      </c>
      <c r="Z405">
        <f>Z404+AA404*(X405-X404)</f>
        <v>1.8705440484292544E-2</v>
      </c>
      <c r="AA405">
        <f>IF(Z405=0,-$C$33*Y405,-$C$33*Y405 + AB405*$C$38*$C$31*$C$32)</f>
        <v>-2.0017944140311488</v>
      </c>
      <c r="AB405">
        <f>IF(Z405&gt;0, -1,1)</f>
        <v>-1</v>
      </c>
      <c r="AC405">
        <f t="shared" si="93"/>
        <v>1.7494675185570523E-4</v>
      </c>
      <c r="AD405">
        <f t="shared" si="94"/>
        <v>8.7338652210353944E-6</v>
      </c>
      <c r="AE405">
        <f t="shared" si="95"/>
        <v>1.8368061707674062E-4</v>
      </c>
    </row>
    <row r="406" spans="6:31" x14ac:dyDescent="0.3">
      <c r="F406">
        <v>3.74</v>
      </c>
      <c r="G406">
        <f t="shared" si="96"/>
        <v>9.7408316919995921E-2</v>
      </c>
      <c r="H406">
        <f t="shared" si="97"/>
        <v>0.28007847538531239</v>
      </c>
      <c r="I406">
        <f t="shared" si="85"/>
        <v>-9.7408316919995919</v>
      </c>
      <c r="J406">
        <f t="shared" si="98"/>
        <v>-1</v>
      </c>
      <c r="K406">
        <f t="shared" si="86"/>
        <v>3.9221976187080516E-2</v>
      </c>
      <c r="L406">
        <f t="shared" si="87"/>
        <v>0.47441901025931821</v>
      </c>
      <c r="M406">
        <f t="shared" si="88"/>
        <v>0.51364098644639877</v>
      </c>
      <c r="O406">
        <v>3.74</v>
      </c>
      <c r="P406">
        <f t="shared" si="99"/>
        <v>-4.6465163937751551E-4</v>
      </c>
      <c r="Q406">
        <f t="shared" si="100"/>
        <v>5.6233864706397158E-3</v>
      </c>
      <c r="R406">
        <f t="shared" si="89"/>
        <v>-0.93353483606224852</v>
      </c>
      <c r="S406">
        <f t="shared" si="101"/>
        <v>-1</v>
      </c>
      <c r="T406">
        <f t="shared" si="90"/>
        <v>1.58112376990869E-5</v>
      </c>
      <c r="U406">
        <f t="shared" si="91"/>
        <v>1.0795057298810635E-5</v>
      </c>
      <c r="V406">
        <f t="shared" si="92"/>
        <v>2.6606294997897535E-5</v>
      </c>
      <c r="X406">
        <v>3.74</v>
      </c>
      <c r="Y406">
        <f>Y405+Z406*(X406-X405)</f>
        <v>4.0481910375129261E-4</v>
      </c>
      <c r="Z406">
        <f>Z405+AA405*(X406-X405)</f>
        <v>-1.3125036560194051E-3</v>
      </c>
      <c r="AA406">
        <f>IF(Z406=0,-$C$33*Y406,-$C$33*Y406 + AB406*$C$38*$C$31*$C$32)</f>
        <v>1.9195180896248709</v>
      </c>
      <c r="AB406">
        <f>IF(Z406&gt;0, -1,1)</f>
        <v>1</v>
      </c>
      <c r="AC406">
        <f t="shared" si="93"/>
        <v>8.6133292353215238E-7</v>
      </c>
      <c r="AD406">
        <f t="shared" si="94"/>
        <v>8.1939253380999904E-6</v>
      </c>
      <c r="AE406">
        <f t="shared" si="95"/>
        <v>9.0552582616321428E-6</v>
      </c>
    </row>
    <row r="407" spans="6:31" x14ac:dyDescent="0.3">
      <c r="F407">
        <v>3.75</v>
      </c>
      <c r="G407">
        <f t="shared" si="96"/>
        <v>9.9235018504649067E-2</v>
      </c>
      <c r="H407">
        <f t="shared" si="97"/>
        <v>0.18267015846531853</v>
      </c>
      <c r="I407">
        <f t="shared" si="85"/>
        <v>-9.9235018504649073</v>
      </c>
      <c r="J407">
        <f t="shared" si="98"/>
        <v>-1</v>
      </c>
      <c r="K407">
        <f t="shared" si="86"/>
        <v>1.6684193396872292E-2</v>
      </c>
      <c r="L407">
        <f t="shared" si="87"/>
        <v>0.49237944488090218</v>
      </c>
      <c r="M407">
        <f t="shared" si="88"/>
        <v>0.50906363827777446</v>
      </c>
      <c r="O407">
        <v>3.75</v>
      </c>
      <c r="P407">
        <f t="shared" si="99"/>
        <v>-5.0177125827734041E-4</v>
      </c>
      <c r="Q407">
        <f t="shared" si="100"/>
        <v>-3.71196188998257E-3</v>
      </c>
      <c r="R407">
        <f t="shared" si="89"/>
        <v>1.0301771258277341</v>
      </c>
      <c r="S407">
        <f t="shared" si="101"/>
        <v>1</v>
      </c>
      <c r="T407">
        <f t="shared" si="90"/>
        <v>6.8893305363414865E-6</v>
      </c>
      <c r="U407">
        <f t="shared" si="91"/>
        <v>1.2588719781661273E-5</v>
      </c>
      <c r="V407">
        <f t="shared" si="92"/>
        <v>1.9478050318002761E-5</v>
      </c>
      <c r="X407">
        <v>3.75</v>
      </c>
      <c r="Y407">
        <f>Y406+Z407*(X407-X406)</f>
        <v>5.8364587615357768E-4</v>
      </c>
      <c r="Z407">
        <f>Z406+AA406*(X407-X406)</f>
        <v>1.7882677240228895E-2</v>
      </c>
      <c r="AA407">
        <f>IF(Z407=0,-$C$33*Y407,-$C$33*Y407 + AB407*$C$38*$C$31*$C$32)</f>
        <v>-2.0183645876153578</v>
      </c>
      <c r="AB407">
        <f>IF(Z407&gt;0, -1,1)</f>
        <v>-1</v>
      </c>
      <c r="AC407">
        <f t="shared" si="93"/>
        <v>1.5989507263910026E-4</v>
      </c>
      <c r="AD407">
        <f t="shared" si="94"/>
        <v>1.7032125437553867E-5</v>
      </c>
      <c r="AE407">
        <f t="shared" si="95"/>
        <v>1.7692719807665413E-4</v>
      </c>
    </row>
    <row r="408" spans="6:31" x14ac:dyDescent="0.3">
      <c r="F408">
        <v>3.7600000000000002</v>
      </c>
      <c r="G408">
        <f t="shared" si="96"/>
        <v>0.10006936990425576</v>
      </c>
      <c r="H408">
        <f t="shared" si="97"/>
        <v>8.3435139960667162E-2</v>
      </c>
      <c r="I408">
        <f t="shared" si="85"/>
        <v>-10.006936990425576</v>
      </c>
      <c r="J408">
        <f t="shared" si="98"/>
        <v>-1</v>
      </c>
      <c r="K408">
        <f t="shared" si="86"/>
        <v>3.4807112901280592E-3</v>
      </c>
      <c r="L408">
        <f t="shared" si="87"/>
        <v>0.50069393965173847</v>
      </c>
      <c r="M408">
        <f t="shared" si="88"/>
        <v>0.50417465094186653</v>
      </c>
      <c r="O408">
        <v>3.7600000000000002</v>
      </c>
      <c r="P408">
        <f t="shared" si="99"/>
        <v>-4.3587316459438882E-4</v>
      </c>
      <c r="Q408">
        <f t="shared" si="100"/>
        <v>6.5898093682950094E-3</v>
      </c>
      <c r="R408">
        <f t="shared" si="89"/>
        <v>-0.93641268354056117</v>
      </c>
      <c r="S408">
        <f t="shared" si="101"/>
        <v>-1</v>
      </c>
      <c r="T408">
        <f t="shared" si="90"/>
        <v>2.1712793755234336E-5</v>
      </c>
      <c r="U408">
        <f t="shared" si="91"/>
        <v>9.4992707806763593E-6</v>
      </c>
      <c r="V408">
        <f t="shared" si="92"/>
        <v>3.1212064535910699E-5</v>
      </c>
      <c r="X408">
        <v>3.7600000000000002</v>
      </c>
      <c r="Y408">
        <f>Y407+Z408*(X408-X407)</f>
        <v>5.6063618979432565E-4</v>
      </c>
      <c r="Z408">
        <f>Z407+AA407*(X408-X407)</f>
        <v>-2.3009686359251498E-3</v>
      </c>
      <c r="AA408">
        <f>IF(Z408=0,-$C$33*Y408,-$C$33*Y408 + AB408*$C$38*$C$31*$C$32)</f>
        <v>1.9039363810205676</v>
      </c>
      <c r="AB408">
        <f>IF(Z408&gt;0, -1,1)</f>
        <v>1</v>
      </c>
      <c r="AC408">
        <f t="shared" si="93"/>
        <v>2.6472283317556222E-6</v>
      </c>
      <c r="AD408">
        <f t="shared" si="94"/>
        <v>1.5715646865354956E-5</v>
      </c>
      <c r="AE408">
        <f t="shared" si="95"/>
        <v>1.8362875197110579E-5</v>
      </c>
    </row>
    <row r="409" spans="6:31" x14ac:dyDescent="0.3">
      <c r="F409">
        <v>3.77</v>
      </c>
      <c r="G409">
        <f t="shared" si="96"/>
        <v>9.9903027604819894E-2</v>
      </c>
      <c r="H409">
        <f t="shared" si="97"/>
        <v>-1.6634229943586459E-2</v>
      </c>
      <c r="I409">
        <f t="shared" si="85"/>
        <v>-9.9903027604819901</v>
      </c>
      <c r="J409">
        <f t="shared" si="98"/>
        <v>1</v>
      </c>
      <c r="K409">
        <f t="shared" si="86"/>
        <v>1.3834880290805419E-4</v>
      </c>
      <c r="L409">
        <f t="shared" si="87"/>
        <v>0.49903074623047028</v>
      </c>
      <c r="M409">
        <f t="shared" si="88"/>
        <v>0.49916909503337831</v>
      </c>
      <c r="O409">
        <v>3.77</v>
      </c>
      <c r="P409">
        <f t="shared" si="99"/>
        <v>-4.6361633926549225E-4</v>
      </c>
      <c r="Q409">
        <f t="shared" si="100"/>
        <v>-2.7743174671104025E-3</v>
      </c>
      <c r="R409">
        <f t="shared" si="89"/>
        <v>1.0263616339265493</v>
      </c>
      <c r="S409">
        <f t="shared" si="101"/>
        <v>1</v>
      </c>
      <c r="T409">
        <f t="shared" si="90"/>
        <v>3.8484187041569395E-6</v>
      </c>
      <c r="U409">
        <f t="shared" si="91"/>
        <v>1.0747005501696799E-5</v>
      </c>
      <c r="V409">
        <f t="shared" si="92"/>
        <v>1.4595424205853738E-5</v>
      </c>
      <c r="X409">
        <v>3.77</v>
      </c>
      <c r="Y409">
        <f>Y408+Z409*(X409-X408)</f>
        <v>7.2802014153712329E-4</v>
      </c>
      <c r="Z409">
        <f>Z408+AA408*(X409-X408)</f>
        <v>1.6738395174280121E-2</v>
      </c>
      <c r="AA409">
        <f>IF(Z409=0,-$C$33*Y409,-$C$33*Y409 + AB409*$C$38*$C$31*$C$32)</f>
        <v>-2.0328020141537126</v>
      </c>
      <c r="AB409">
        <f>IF(Z409&gt;0, -1,1)</f>
        <v>-1</v>
      </c>
      <c r="AC409">
        <f t="shared" si="93"/>
        <v>1.4008693650518204E-4</v>
      </c>
      <c r="AD409">
        <f t="shared" si="94"/>
        <v>2.6500666324186653E-5</v>
      </c>
      <c r="AE409">
        <f t="shared" si="95"/>
        <v>1.6658760282936869E-4</v>
      </c>
    </row>
    <row r="410" spans="6:31" x14ac:dyDescent="0.3">
      <c r="F410">
        <v>3.7800000000000002</v>
      </c>
      <c r="G410">
        <f t="shared" si="96"/>
        <v>9.8737655029335777E-2</v>
      </c>
      <c r="H410">
        <f t="shared" si="97"/>
        <v>-0.11653725754840867</v>
      </c>
      <c r="I410">
        <f t="shared" si="85"/>
        <v>-9.873765502933578</v>
      </c>
      <c r="J410">
        <f t="shared" si="98"/>
        <v>1</v>
      </c>
      <c r="K410">
        <f t="shared" si="86"/>
        <v>6.7904661984520666E-3</v>
      </c>
      <c r="L410">
        <f t="shared" si="87"/>
        <v>0.48745622603460587</v>
      </c>
      <c r="M410">
        <f t="shared" si="88"/>
        <v>0.49424669223305795</v>
      </c>
      <c r="O410">
        <v>3.7800000000000002</v>
      </c>
      <c r="P410">
        <f t="shared" si="99"/>
        <v>-3.8872335054393725E-4</v>
      </c>
      <c r="Q410">
        <f t="shared" si="100"/>
        <v>7.4892988721553273E-3</v>
      </c>
      <c r="R410">
        <f t="shared" si="89"/>
        <v>-0.9411276649456064</v>
      </c>
      <c r="S410">
        <f t="shared" si="101"/>
        <v>-1</v>
      </c>
      <c r="T410">
        <f t="shared" si="90"/>
        <v>2.804479879823353E-5</v>
      </c>
      <c r="U410">
        <f t="shared" si="91"/>
        <v>7.5552921629052356E-6</v>
      </c>
      <c r="V410">
        <f t="shared" si="92"/>
        <v>3.5600090961138766E-5</v>
      </c>
      <c r="X410">
        <v>3.7800000000000002</v>
      </c>
      <c r="Y410">
        <f>Y409+Z410*(X410-X409)</f>
        <v>6.9212389186454771E-4</v>
      </c>
      <c r="Z410">
        <f>Z409+AA409*(X410-X409)</f>
        <v>-3.5896249672574751E-3</v>
      </c>
      <c r="AA410">
        <f>IF(Z410=0,-$C$33*Y410,-$C$33*Y410 + AB410*$C$38*$C$31*$C$32)</f>
        <v>1.8907876108135455</v>
      </c>
      <c r="AB410">
        <f>IF(Z410&gt;0, -1,1)</f>
        <v>1</v>
      </c>
      <c r="AC410">
        <f t="shared" si="93"/>
        <v>6.4427037027791147E-6</v>
      </c>
      <c r="AD410">
        <f t="shared" si="94"/>
        <v>2.3951774084486409E-5</v>
      </c>
      <c r="AE410">
        <f t="shared" si="95"/>
        <v>3.0394477787265522E-5</v>
      </c>
    </row>
    <row r="411" spans="6:31" x14ac:dyDescent="0.3">
      <c r="F411">
        <v>3.79</v>
      </c>
      <c r="G411">
        <f t="shared" si="96"/>
        <v>9.6584905903558393E-2</v>
      </c>
      <c r="H411">
        <f t="shared" si="97"/>
        <v>-0.21527491257774234</v>
      </c>
      <c r="I411">
        <f t="shared" si="85"/>
        <v>-9.6584905903558393</v>
      </c>
      <c r="J411">
        <f t="shared" si="98"/>
        <v>1</v>
      </c>
      <c r="K411">
        <f t="shared" si="86"/>
        <v>2.3171643992677304E-2</v>
      </c>
      <c r="L411">
        <f t="shared" si="87"/>
        <v>0.46643220241996147</v>
      </c>
      <c r="M411">
        <f t="shared" si="88"/>
        <v>0.48960384641263877</v>
      </c>
      <c r="O411">
        <v>3.79</v>
      </c>
      <c r="P411">
        <f t="shared" si="99"/>
        <v>-4.0794312831694222E-4</v>
      </c>
      <c r="Q411">
        <f t="shared" si="100"/>
        <v>-1.9219777773005365E-3</v>
      </c>
      <c r="R411">
        <f t="shared" si="89"/>
        <v>1.0207943128316943</v>
      </c>
      <c r="S411">
        <f t="shared" si="101"/>
        <v>1</v>
      </c>
      <c r="T411">
        <f t="shared" si="90"/>
        <v>1.8469992882185553E-6</v>
      </c>
      <c r="U411">
        <f t="shared" si="91"/>
        <v>8.320879797050659E-6</v>
      </c>
      <c r="V411">
        <f t="shared" si="92"/>
        <v>1.0167879085269215E-5</v>
      </c>
      <c r="X411">
        <v>3.79</v>
      </c>
      <c r="Y411">
        <f>Y410+Z411*(X411-X410)</f>
        <v>8.4530640327332022E-4</v>
      </c>
      <c r="Z411">
        <f>Z410+AA410*(X411-X410)</f>
        <v>1.5318251140877578E-2</v>
      </c>
      <c r="AA411">
        <f>IF(Z411=0,-$C$33*Y411,-$C$33*Y411 + AB411*$C$38*$C$31*$C$32)</f>
        <v>-2.044530640327332</v>
      </c>
      <c r="AB411">
        <f>IF(Z411&gt;0, -1,1)</f>
        <v>-1</v>
      </c>
      <c r="AC411">
        <f t="shared" si="93"/>
        <v>1.1732440900749862E-4</v>
      </c>
      <c r="AD411">
        <f t="shared" si="94"/>
        <v>3.5727145770743856E-5</v>
      </c>
      <c r="AE411">
        <f t="shared" si="95"/>
        <v>1.5305155477824247E-4</v>
      </c>
    </row>
    <row r="412" spans="6:31" x14ac:dyDescent="0.3">
      <c r="F412">
        <v>3.8000000000000003</v>
      </c>
      <c r="G412">
        <f t="shared" si="96"/>
        <v>9.3466307718745298E-2</v>
      </c>
      <c r="H412">
        <f t="shared" si="97"/>
        <v>-0.31185981848130295</v>
      </c>
      <c r="I412">
        <f t="shared" si="85"/>
        <v>-9.3466307718745298</v>
      </c>
      <c r="J412">
        <f t="shared" si="98"/>
        <v>1</v>
      </c>
      <c r="K412">
        <f t="shared" si="86"/>
        <v>4.8628273191595614E-2</v>
      </c>
      <c r="L412">
        <f t="shared" si="87"/>
        <v>0.43679753392875931</v>
      </c>
      <c r="M412">
        <f t="shared" si="88"/>
        <v>0.48542580712035494</v>
      </c>
      <c r="O412">
        <v>3.8000000000000003</v>
      </c>
      <c r="P412">
        <f t="shared" si="99"/>
        <v>-3.2508347480677386E-4</v>
      </c>
      <c r="Q412">
        <f t="shared" si="100"/>
        <v>8.2859653510166421E-3</v>
      </c>
      <c r="R412">
        <f t="shared" si="89"/>
        <v>-0.94749165251932266</v>
      </c>
      <c r="S412">
        <f t="shared" si="101"/>
        <v>-1</v>
      </c>
      <c r="T412">
        <f t="shared" si="90"/>
        <v>3.4328610899124175E-5</v>
      </c>
      <c r="U412">
        <f t="shared" si="91"/>
        <v>5.2839632796223194E-6</v>
      </c>
      <c r="V412">
        <f t="shared" si="92"/>
        <v>3.9612574178746493E-5</v>
      </c>
      <c r="X412">
        <v>3.8000000000000003</v>
      </c>
      <c r="Y412">
        <f>Y411+Z412*(X412-X411)</f>
        <v>7.9403585064935684E-4</v>
      </c>
      <c r="Z412">
        <f>Z411+AA411*(X412-X411)</f>
        <v>-5.1270552623962143E-3</v>
      </c>
      <c r="AA412">
        <f>IF(Z412=0,-$C$33*Y412,-$C$33*Y412 + AB412*$C$38*$C$31*$C$32)</f>
        <v>1.8805964149350645</v>
      </c>
      <c r="AB412">
        <f>IF(Z412&gt;0, -1,1)</f>
        <v>1</v>
      </c>
      <c r="AC412">
        <f t="shared" si="93"/>
        <v>1.3143347831832357E-5</v>
      </c>
      <c r="AD412">
        <f t="shared" si="94"/>
        <v>3.1524646605822384E-5</v>
      </c>
      <c r="AE412">
        <f t="shared" si="95"/>
        <v>4.4667994437654738E-5</v>
      </c>
    </row>
    <row r="413" spans="6:31" x14ac:dyDescent="0.3">
      <c r="F413">
        <v>3.81</v>
      </c>
      <c r="G413">
        <f t="shared" si="96"/>
        <v>8.9413046456744916E-2</v>
      </c>
      <c r="H413">
        <f t="shared" si="97"/>
        <v>-0.40532612620004627</v>
      </c>
      <c r="I413">
        <f t="shared" si="85"/>
        <v>-8.9413046456744922</v>
      </c>
      <c r="J413">
        <f t="shared" si="98"/>
        <v>1</v>
      </c>
      <c r="K413">
        <f t="shared" si="86"/>
        <v>8.2144634290167912E-2</v>
      </c>
      <c r="L413">
        <f t="shared" si="87"/>
        <v>0.39973464383380125</v>
      </c>
      <c r="M413">
        <f t="shared" si="88"/>
        <v>0.48187927812396913</v>
      </c>
      <c r="O413">
        <v>3.81</v>
      </c>
      <c r="P413">
        <f t="shared" si="99"/>
        <v>-3.3697298654853741E-4</v>
      </c>
      <c r="Q413">
        <f t="shared" si="100"/>
        <v>-1.1889511741763822E-3</v>
      </c>
      <c r="R413">
        <f t="shared" si="89"/>
        <v>1.0136972986548538</v>
      </c>
      <c r="S413">
        <f t="shared" si="101"/>
        <v>1</v>
      </c>
      <c r="T413">
        <f t="shared" si="90"/>
        <v>7.0680244728769901E-7</v>
      </c>
      <c r="U413">
        <f t="shared" si="91"/>
        <v>5.6775396831720387E-6</v>
      </c>
      <c r="V413">
        <f t="shared" si="92"/>
        <v>6.3843421304597375E-6</v>
      </c>
      <c r="X413">
        <v>3.81</v>
      </c>
      <c r="Y413">
        <f>Y412+Z413*(X413-X412)</f>
        <v>9.3082493951889423E-4</v>
      </c>
      <c r="Z413">
        <f>Z412+AA412*(X413-X412)</f>
        <v>1.3678908886954031E-2</v>
      </c>
      <c r="AA413">
        <f>IF(Z413=0,-$C$33*Y413,-$C$33*Y413 + AB413*$C$38*$C$31*$C$32)</f>
        <v>-2.0530824939518895</v>
      </c>
      <c r="AB413">
        <f>IF(Z413&gt;0, -1,1)</f>
        <v>-1</v>
      </c>
      <c r="AC413">
        <f t="shared" si="93"/>
        <v>9.3556274168794991E-5</v>
      </c>
      <c r="AD413">
        <f t="shared" si="94"/>
        <v>4.332175340151766E-5</v>
      </c>
      <c r="AE413">
        <f t="shared" si="95"/>
        <v>1.3687802757031265E-4</v>
      </c>
    </row>
    <row r="414" spans="6:31" x14ac:dyDescent="0.3">
      <c r="F414">
        <v>3.8200000000000003</v>
      </c>
      <c r="G414">
        <f t="shared" si="96"/>
        <v>8.4465654730176865E-2</v>
      </c>
      <c r="H414">
        <f t="shared" si="97"/>
        <v>-0.49473917265679324</v>
      </c>
      <c r="I414">
        <f t="shared" si="85"/>
        <v>-8.4465654730176869</v>
      </c>
      <c r="J414">
        <f t="shared" si="98"/>
        <v>1</v>
      </c>
      <c r="K414">
        <f t="shared" si="86"/>
        <v>0.12238342448056413</v>
      </c>
      <c r="L414">
        <f t="shared" si="87"/>
        <v>0.35672234144987247</v>
      </c>
      <c r="M414">
        <f t="shared" si="88"/>
        <v>0.47910576593043663</v>
      </c>
      <c r="O414">
        <v>3.8200000000000003</v>
      </c>
      <c r="P414">
        <f t="shared" si="99"/>
        <v>-2.4749276842481145E-4</v>
      </c>
      <c r="Q414">
        <f t="shared" si="100"/>
        <v>8.9480218123723903E-3</v>
      </c>
      <c r="R414">
        <f t="shared" si="89"/>
        <v>-0.95525072315751891</v>
      </c>
      <c r="S414">
        <f t="shared" si="101"/>
        <v>-1</v>
      </c>
      <c r="T414">
        <f t="shared" si="90"/>
        <v>4.0033547177346037E-5</v>
      </c>
      <c r="U414">
        <f t="shared" si="91"/>
        <v>3.0626335211288672E-6</v>
      </c>
      <c r="V414">
        <f t="shared" si="92"/>
        <v>4.3096180698474903E-5</v>
      </c>
      <c r="X414">
        <v>3.8200000000000003</v>
      </c>
      <c r="Y414">
        <f>Y413+Z414*(X414-X413)</f>
        <v>8.6230577899323933E-4</v>
      </c>
      <c r="Z414">
        <f>Z413+AA413*(X414-X413)</f>
        <v>-6.8519160525653371E-3</v>
      </c>
      <c r="AA414">
        <f>IF(Z414=0,-$C$33*Y414,-$C$33*Y414 + AB414*$C$38*$C$31*$C$32)</f>
        <v>1.8737694221006762</v>
      </c>
      <c r="AB414">
        <f>IF(Z414&gt;0, -1,1)</f>
        <v>1</v>
      </c>
      <c r="AC414">
        <f t="shared" si="93"/>
        <v>2.3474376795701275E-5</v>
      </c>
      <c r="AD414">
        <f t="shared" si="94"/>
        <v>3.7178562824256868E-5</v>
      </c>
      <c r="AE414">
        <f t="shared" si="95"/>
        <v>6.0652939619958142E-5</v>
      </c>
    </row>
    <row r="415" spans="6:31" x14ac:dyDescent="0.3">
      <c r="F415">
        <v>3.83</v>
      </c>
      <c r="G415">
        <f t="shared" si="96"/>
        <v>7.8673606456307305E-2</v>
      </c>
      <c r="H415">
        <f t="shared" si="97"/>
        <v>-0.57920482738696832</v>
      </c>
      <c r="I415">
        <f t="shared" si="85"/>
        <v>-7.8673606456307308</v>
      </c>
      <c r="J415">
        <f t="shared" si="98"/>
        <v>1</v>
      </c>
      <c r="K415">
        <f t="shared" si="86"/>
        <v>0.1677391160341839</v>
      </c>
      <c r="L415">
        <f t="shared" si="87"/>
        <v>0.30947681764209595</v>
      </c>
      <c r="M415">
        <f t="shared" si="88"/>
        <v>0.47721593367627985</v>
      </c>
      <c r="O415">
        <v>3.83</v>
      </c>
      <c r="P415">
        <f t="shared" si="99"/>
        <v>-2.5353762261683729E-4</v>
      </c>
      <c r="Q415">
        <f t="shared" si="100"/>
        <v>-6.044854192025946E-4</v>
      </c>
      <c r="R415">
        <f t="shared" si="89"/>
        <v>1.0053537622616837</v>
      </c>
      <c r="S415">
        <f t="shared" si="101"/>
        <v>1</v>
      </c>
      <c r="T415">
        <f t="shared" si="90"/>
        <v>1.8270131101426828E-7</v>
      </c>
      <c r="U415">
        <f t="shared" si="91"/>
        <v>3.2140663041098903E-6</v>
      </c>
      <c r="V415">
        <f t="shared" si="92"/>
        <v>3.3967676151241587E-6</v>
      </c>
      <c r="X415">
        <v>3.83</v>
      </c>
      <c r="Y415">
        <f>Y414+Z415*(X415-X414)</f>
        <v>9.8116356067764706E-4</v>
      </c>
      <c r="Z415">
        <f>Z414+AA414*(X415-X414)</f>
        <v>1.1885778168441025E-2</v>
      </c>
      <c r="AA415">
        <f>IF(Z415=0,-$C$33*Y415,-$C$33*Y415 + AB415*$C$38*$C$31*$C$32)</f>
        <v>-2.0581163560677651</v>
      </c>
      <c r="AB415">
        <f>IF(Z415&gt;0, -1,1)</f>
        <v>-1</v>
      </c>
      <c r="AC415">
        <f t="shared" si="93"/>
        <v>7.0635861334694639E-5</v>
      </c>
      <c r="AD415">
        <f t="shared" si="94"/>
        <v>4.813409664008194E-5</v>
      </c>
      <c r="AE415">
        <f t="shared" si="95"/>
        <v>1.1876995797477659E-4</v>
      </c>
    </row>
    <row r="416" spans="6:31" x14ac:dyDescent="0.3">
      <c r="F416">
        <v>3.84</v>
      </c>
      <c r="G416">
        <f t="shared" si="96"/>
        <v>7.2094822117874699E-2</v>
      </c>
      <c r="H416">
        <f t="shared" si="97"/>
        <v>-0.65787843384327394</v>
      </c>
      <c r="I416">
        <f t="shared" si="85"/>
        <v>-7.2094822117874697</v>
      </c>
      <c r="J416">
        <f t="shared" si="98"/>
        <v>1</v>
      </c>
      <c r="K416">
        <f t="shared" si="86"/>
        <v>0.21640201685803948</v>
      </c>
      <c r="L416">
        <f t="shared" si="87"/>
        <v>0.25988316881039975</v>
      </c>
      <c r="M416">
        <f t="shared" si="88"/>
        <v>0.47628518566843925</v>
      </c>
      <c r="O416">
        <v>3.84</v>
      </c>
      <c r="P416">
        <f t="shared" si="99"/>
        <v>-1.5904710058269901E-4</v>
      </c>
      <c r="Q416">
        <f t="shared" si="100"/>
        <v>9.4490522034140281E-3</v>
      </c>
      <c r="R416">
        <f t="shared" si="89"/>
        <v>-0.96409528994173022</v>
      </c>
      <c r="S416">
        <f t="shared" si="101"/>
        <v>-1</v>
      </c>
      <c r="T416">
        <f t="shared" si="90"/>
        <v>4.464229377142175E-5</v>
      </c>
      <c r="U416">
        <f t="shared" si="91"/>
        <v>1.2647990101881588E-6</v>
      </c>
      <c r="V416">
        <f t="shared" si="92"/>
        <v>4.5907092781609909E-5</v>
      </c>
      <c r="X416">
        <v>3.84</v>
      </c>
      <c r="Y416">
        <f>Y415+Z416*(X416-X415)</f>
        <v>8.9420970675528708E-4</v>
      </c>
      <c r="Z416">
        <f>Z415+AA415*(X416-X415)</f>
        <v>-8.6953853922361879E-3</v>
      </c>
      <c r="AA416">
        <f>IF(Z416=0,-$C$33*Y416,-$C$33*Y416 + AB416*$C$38*$C$31*$C$32)</f>
        <v>1.8705790293244715</v>
      </c>
      <c r="AB416">
        <f>IF(Z416&gt;0, -1,1)</f>
        <v>1</v>
      </c>
      <c r="AC416">
        <f t="shared" si="93"/>
        <v>3.7804863559757244E-5</v>
      </c>
      <c r="AD416">
        <f t="shared" si="94"/>
        <v>3.9980549982768827E-5</v>
      </c>
      <c r="AE416">
        <f t="shared" si="95"/>
        <v>7.7785413542526071E-5</v>
      </c>
    </row>
    <row r="417" spans="6:31" x14ac:dyDescent="0.3">
      <c r="F417">
        <v>3.85</v>
      </c>
      <c r="G417">
        <f t="shared" si="96"/>
        <v>6.4795089558263033E-2</v>
      </c>
      <c r="H417">
        <f t="shared" si="97"/>
        <v>-0.72997325596115026</v>
      </c>
      <c r="I417">
        <f t="shared" ref="I417:I480" si="102">-$C$33*G417 + J417*$C$36*$C$31*$C$32</f>
        <v>-6.4795089558263035</v>
      </c>
      <c r="J417">
        <f t="shared" si="98"/>
        <v>1</v>
      </c>
      <c r="K417">
        <f t="shared" ref="K417:K480" si="103">$C$31*H417^2*(1/2)</f>
        <v>0.2664304772092615</v>
      </c>
      <c r="L417">
        <f t="shared" ref="L417:L480" si="104">G417^2*$C$33*(1/2)</f>
        <v>0.20992018154316638</v>
      </c>
      <c r="M417">
        <f t="shared" ref="M417:M480" si="105">K417+L417</f>
        <v>0.47635065875242788</v>
      </c>
      <c r="O417">
        <v>3.85</v>
      </c>
      <c r="P417">
        <f t="shared" si="99"/>
        <v>-1.6096610754273401E-4</v>
      </c>
      <c r="Q417">
        <f t="shared" si="100"/>
        <v>-1.9190069600349621E-4</v>
      </c>
      <c r="R417">
        <f t="shared" ref="R417:R480" si="106">IF(Q417=0,-$C$33*P417,-$C$33*P417+S417*$C$37*$C$31*$C$32)</f>
        <v>0.99609661075427347</v>
      </c>
      <c r="S417">
        <f t="shared" si="101"/>
        <v>1</v>
      </c>
      <c r="T417">
        <f t="shared" ref="T417:T480" si="107">Q417^2*$C$31*(1/2)</f>
        <v>1.8412938563313135E-8</v>
      </c>
      <c r="U417">
        <f t="shared" ref="U417:U480" si="108">P417^2*$C$33*(1/2)</f>
        <v>1.2955043888729506E-6</v>
      </c>
      <c r="V417">
        <f t="shared" ref="V417:V480" si="109">T417+U417</f>
        <v>1.3139173274362638E-6</v>
      </c>
      <c r="X417">
        <v>3.85</v>
      </c>
      <c r="Y417">
        <f>Y416+Z417*(X417-X416)</f>
        <v>9.9431375576537902E-4</v>
      </c>
      <c r="Z417">
        <f>Z416+AA416*(X417-X416)</f>
        <v>1.0010404901008959E-2</v>
      </c>
      <c r="AA417">
        <f>IF(Z417=0,-$C$33*Y417,-$C$33*Y417 + AB417*$C$38*$C$31*$C$32)</f>
        <v>-2.0594313755765379</v>
      </c>
      <c r="AB417">
        <f>IF(Z417&gt;0, -1,1)</f>
        <v>-1</v>
      </c>
      <c r="AC417">
        <f t="shared" ref="AC417:AC480" si="110">Z417^2*$C$31*(1/2)</f>
        <v>5.0104103141072092E-5</v>
      </c>
      <c r="AD417">
        <f t="shared" ref="AD417:AD480" si="111">Y417^2*$C$33*(1/2)</f>
        <v>4.9432992245212688E-5</v>
      </c>
      <c r="AE417">
        <f t="shared" ref="AE417:AE480" si="112">AC417+AD417</f>
        <v>9.9537095386284774E-5</v>
      </c>
    </row>
    <row r="418" spans="6:31" x14ac:dyDescent="0.3">
      <c r="F418">
        <v>3.86</v>
      </c>
      <c r="G418">
        <f t="shared" ref="G418:G481" si="113">G417+H418*(F418-F417)</f>
        <v>5.6847406103069084E-2</v>
      </c>
      <c r="H418">
        <f t="shared" ref="H418:H481" si="114">H417+I417*(F418-F417)</f>
        <v>-0.79476834551941189</v>
      </c>
      <c r="I418">
        <f t="shared" si="102"/>
        <v>-5.6847406103069087</v>
      </c>
      <c r="J418">
        <f t="shared" ref="J418:J481" si="115">IF(H418&gt;0, -1,1)</f>
        <v>1</v>
      </c>
      <c r="K418">
        <f t="shared" si="103"/>
        <v>0.31582836151983162</v>
      </c>
      <c r="L418">
        <f t="shared" si="104"/>
        <v>0.1615813790323628</v>
      </c>
      <c r="M418">
        <f t="shared" si="105"/>
        <v>0.47740974055219443</v>
      </c>
      <c r="O418">
        <v>3.86</v>
      </c>
      <c r="P418">
        <f t="shared" ref="P418:P481" si="116">P417+Q418*(O418-O417)</f>
        <v>-6.3275453427345834E-5</v>
      </c>
      <c r="Q418">
        <f t="shared" ref="Q418:Q481" si="117">Q417+R417*(O418-O417)</f>
        <v>9.7690654115390255E-3</v>
      </c>
      <c r="R418">
        <f t="shared" si="106"/>
        <v>-0.97367245465726548</v>
      </c>
      <c r="S418">
        <f t="shared" ref="S418:S481" si="118">IF(Q418&gt;0, -1,1)</f>
        <v>-1</v>
      </c>
      <c r="T418">
        <f t="shared" si="107"/>
        <v>4.7717319507464076E-5</v>
      </c>
      <c r="U418">
        <f t="shared" si="108"/>
        <v>2.0018915032181056E-7</v>
      </c>
      <c r="V418">
        <f t="shared" si="109"/>
        <v>4.7917508657785883E-5</v>
      </c>
      <c r="X418">
        <v>3.86</v>
      </c>
      <c r="Y418">
        <f>Y417+Z418*(X418-X417)</f>
        <v>8.8847466721782146E-4</v>
      </c>
      <c r="Z418">
        <f>Z417+AA417*(X418-X417)</f>
        <v>-1.0583908854755981E-2</v>
      </c>
      <c r="AA418">
        <f>IF(Z418=0,-$C$33*Y418,-$C$33*Y418 + AB418*$C$38*$C$31*$C$32)</f>
        <v>1.871152533278218</v>
      </c>
      <c r="AB418">
        <f>IF(Z418&gt;0, -1,1)</f>
        <v>1</v>
      </c>
      <c r="AC418">
        <f t="shared" si="110"/>
        <v>5.6009563322891032E-5</v>
      </c>
      <c r="AD418">
        <f t="shared" si="111"/>
        <v>3.9469361714390927E-5</v>
      </c>
      <c r="AE418">
        <f t="shared" si="112"/>
        <v>9.5478925037281959E-5</v>
      </c>
    </row>
    <row r="419" spans="6:31" x14ac:dyDescent="0.3">
      <c r="F419">
        <v>3.87</v>
      </c>
      <c r="G419">
        <f t="shared" si="113"/>
        <v>4.8331248586844067E-2</v>
      </c>
      <c r="H419">
        <f t="shared" si="114"/>
        <v>-0.85161575162248226</v>
      </c>
      <c r="I419">
        <f t="shared" si="102"/>
        <v>-4.8331248586844069</v>
      </c>
      <c r="J419">
        <f t="shared" si="115"/>
        <v>1</v>
      </c>
      <c r="K419">
        <f t="shared" si="103"/>
        <v>0.36262469420576271</v>
      </c>
      <c r="L419">
        <f t="shared" si="104"/>
        <v>0.11679547949816584</v>
      </c>
      <c r="M419">
        <f t="shared" si="105"/>
        <v>0.47942017370392853</v>
      </c>
      <c r="O419">
        <v>3.87</v>
      </c>
      <c r="P419">
        <f t="shared" si="116"/>
        <v>-6.2952044777684371E-5</v>
      </c>
      <c r="Q419">
        <f t="shared" si="117"/>
        <v>3.2340864966146077E-5</v>
      </c>
      <c r="R419">
        <f t="shared" si="106"/>
        <v>-0.97370479552223166</v>
      </c>
      <c r="S419">
        <f t="shared" si="118"/>
        <v>-1</v>
      </c>
      <c r="T419">
        <f t="shared" si="107"/>
        <v>5.2296577337924733E-10</v>
      </c>
      <c r="U419">
        <f t="shared" si="108"/>
        <v>1.9814799708457891E-7</v>
      </c>
      <c r="V419">
        <f t="shared" si="109"/>
        <v>1.9867096285795815E-7</v>
      </c>
      <c r="X419">
        <v>3.87</v>
      </c>
      <c r="Y419">
        <f>Y418+Z419*(X419-X418)</f>
        <v>9.6975083199808958E-4</v>
      </c>
      <c r="Z419">
        <f>Z418+AA418*(X419-X418)</f>
        <v>8.1276164780266294E-3</v>
      </c>
      <c r="AA419">
        <f>IF(Z419=0,-$C$33*Y419,-$C$33*Y419 + AB419*$C$38*$C$31*$C$32)</f>
        <v>-2.0569750831998093</v>
      </c>
      <c r="AB419">
        <f>IF(Z419&gt;0, -1,1)</f>
        <v>-1</v>
      </c>
      <c r="AC419">
        <f t="shared" si="110"/>
        <v>3.3029074806944993E-5</v>
      </c>
      <c r="AD419">
        <f t="shared" si="111"/>
        <v>4.7020833808049346E-5</v>
      </c>
      <c r="AE419">
        <f t="shared" si="112"/>
        <v>8.0049908614994339E-5</v>
      </c>
    </row>
    <row r="420" spans="6:31" x14ac:dyDescent="0.3">
      <c r="F420">
        <v>3.88</v>
      </c>
      <c r="G420">
        <f t="shared" si="113"/>
        <v>3.9331778584751009E-2</v>
      </c>
      <c r="H420">
        <f t="shared" si="114"/>
        <v>-0.89994700020932528</v>
      </c>
      <c r="I420">
        <f t="shared" si="102"/>
        <v>-3.9331778584751009</v>
      </c>
      <c r="J420">
        <f t="shared" si="115"/>
        <v>1</v>
      </c>
      <c r="K420">
        <f t="shared" si="103"/>
        <v>0.40495230159288165</v>
      </c>
      <c r="L420">
        <f t="shared" si="104"/>
        <v>7.734944033199391E-2</v>
      </c>
      <c r="M420">
        <f t="shared" si="105"/>
        <v>0.48230174192487557</v>
      </c>
      <c r="O420">
        <v>3.88</v>
      </c>
      <c r="P420">
        <f t="shared" si="116"/>
        <v>-1.5999911568024194E-4</v>
      </c>
      <c r="Q420">
        <f t="shared" si="117"/>
        <v>-9.7047070902559623E-3</v>
      </c>
      <c r="R420">
        <f t="shared" si="106"/>
        <v>0.99599991156802425</v>
      </c>
      <c r="S420">
        <f t="shared" si="118"/>
        <v>1</v>
      </c>
      <c r="T420">
        <f t="shared" si="107"/>
        <v>4.709066985383217E-5</v>
      </c>
      <c r="U420">
        <f t="shared" si="108"/>
        <v>1.2799858509229721E-6</v>
      </c>
      <c r="V420">
        <f t="shared" si="109"/>
        <v>4.837065570475514E-5</v>
      </c>
      <c r="X420">
        <v>3.88</v>
      </c>
      <c r="Y420">
        <f>Y419+Z420*(X420-X419)</f>
        <v>8.4532948845838195E-4</v>
      </c>
      <c r="Z420">
        <f>Z419+AA419*(X420-X419)</f>
        <v>-1.2442134353971023E-2</v>
      </c>
      <c r="AA420">
        <f>IF(Z420=0,-$C$33*Y420,-$C$33*Y420 + AB420*$C$38*$C$31*$C$32)</f>
        <v>1.875467051154162</v>
      </c>
      <c r="AB420">
        <f>IF(Z420&gt;0, -1,1)</f>
        <v>1</v>
      </c>
      <c r="AC420">
        <f t="shared" si="110"/>
        <v>7.740335364113297E-5</v>
      </c>
      <c r="AD420">
        <f t="shared" si="111"/>
        <v>3.5729097202865483E-5</v>
      </c>
      <c r="AE420">
        <f t="shared" si="112"/>
        <v>1.1313245084399845E-4</v>
      </c>
    </row>
    <row r="421" spans="6:31" x14ac:dyDescent="0.3">
      <c r="F421">
        <v>3.89</v>
      </c>
      <c r="G421">
        <f t="shared" si="113"/>
        <v>2.9938990796810019E-2</v>
      </c>
      <c r="H421">
        <f t="shared" si="114"/>
        <v>-0.93927877879407717</v>
      </c>
      <c r="I421">
        <f t="shared" si="102"/>
        <v>-2.9938990796810021</v>
      </c>
      <c r="J421">
        <f t="shared" si="115"/>
        <v>1</v>
      </c>
      <c r="K421">
        <f t="shared" si="103"/>
        <v>0.44112231214644648</v>
      </c>
      <c r="L421">
        <f t="shared" si="104"/>
        <v>4.481715849657375E-2</v>
      </c>
      <c r="M421">
        <f t="shared" si="105"/>
        <v>0.48593947064302023</v>
      </c>
      <c r="O421">
        <v>3.89</v>
      </c>
      <c r="P421">
        <f t="shared" si="116"/>
        <v>-1.5744619542599678E-4</v>
      </c>
      <c r="Q421">
        <f t="shared" si="117"/>
        <v>2.5529202542451043E-4</v>
      </c>
      <c r="R421">
        <f t="shared" si="106"/>
        <v>-0.96425538045740045</v>
      </c>
      <c r="S421">
        <f t="shared" si="118"/>
        <v>-1</v>
      </c>
      <c r="T421">
        <f t="shared" si="107"/>
        <v>3.2587009122674444E-8</v>
      </c>
      <c r="U421">
        <f t="shared" si="108"/>
        <v>1.2394652227060585E-6</v>
      </c>
      <c r="V421">
        <f t="shared" si="109"/>
        <v>1.2720522318287329E-6</v>
      </c>
      <c r="X421">
        <v>3.89</v>
      </c>
      <c r="Y421">
        <f>Y420+Z421*(X421-X420)</f>
        <v>9.0845485003409373E-4</v>
      </c>
      <c r="Z421">
        <f>Z420+AA420*(X421-X420)</f>
        <v>6.3125361575710297E-3</v>
      </c>
      <c r="AA421">
        <f>IF(Z421=0,-$C$33*Y421,-$C$33*Y421 + AB421*$C$38*$C$31*$C$32)</f>
        <v>-2.0508454850034097</v>
      </c>
      <c r="AB421">
        <f>IF(Z421&gt;0, -1,1)</f>
        <v>-1</v>
      </c>
      <c r="AC421">
        <f t="shared" si="110"/>
        <v>1.992405637032081E-5</v>
      </c>
      <c r="AD421">
        <f t="shared" si="111"/>
        <v>4.1264510727523387E-5</v>
      </c>
      <c r="AE421">
        <f t="shared" si="112"/>
        <v>6.11885670978442E-5</v>
      </c>
    </row>
    <row r="422" spans="6:31" x14ac:dyDescent="0.3">
      <c r="F422">
        <v>3.9</v>
      </c>
      <c r="G422">
        <f t="shared" si="113"/>
        <v>2.0246813100901359E-2</v>
      </c>
      <c r="H422">
        <f t="shared" si="114"/>
        <v>-0.96921776959088657</v>
      </c>
      <c r="I422">
        <f t="shared" si="102"/>
        <v>-2.024681310090136</v>
      </c>
      <c r="J422">
        <f t="shared" si="115"/>
        <v>1</v>
      </c>
      <c r="K422">
        <f t="shared" si="103"/>
        <v>0.46969154244536643</v>
      </c>
      <c r="L422">
        <f t="shared" si="104"/>
        <v>2.0496672037141547E-2</v>
      </c>
      <c r="M422">
        <f t="shared" si="105"/>
        <v>0.49018821448250799</v>
      </c>
      <c r="O422">
        <v>3.9</v>
      </c>
      <c r="P422">
        <f t="shared" si="116"/>
        <v>-2.5131881321748765E-4</v>
      </c>
      <c r="Q422">
        <f t="shared" si="117"/>
        <v>-9.3872617791492877E-3</v>
      </c>
      <c r="R422">
        <f t="shared" si="106"/>
        <v>1.0051318813217489</v>
      </c>
      <c r="S422">
        <f t="shared" si="118"/>
        <v>1</v>
      </c>
      <c r="T422">
        <f t="shared" si="107"/>
        <v>4.4060341855138525E-5</v>
      </c>
      <c r="U422">
        <f t="shared" si="108"/>
        <v>3.1580572938523225E-6</v>
      </c>
      <c r="V422">
        <f t="shared" si="109"/>
        <v>4.7218399148990845E-5</v>
      </c>
      <c r="X422">
        <v>3.9</v>
      </c>
      <c r="Y422">
        <f>Y421+Z422*(X422-X421)</f>
        <v>7.664956631094704E-4</v>
      </c>
      <c r="Z422">
        <f>Z421+AA421*(X422-X421)</f>
        <v>-1.4195918692462631E-2</v>
      </c>
      <c r="AA422">
        <f>IF(Z422=0,-$C$33*Y422,-$C$33*Y422 + AB422*$C$38*$C$31*$C$32)</f>
        <v>1.8833504336890532</v>
      </c>
      <c r="AB422">
        <f>IF(Z422&gt;0, -1,1)</f>
        <v>1</v>
      </c>
      <c r="AC422">
        <f t="shared" si="110"/>
        <v>1.0076205376150497E-4</v>
      </c>
      <c r="AD422">
        <f t="shared" si="111"/>
        <v>2.9375780078281338E-5</v>
      </c>
      <c r="AE422">
        <f t="shared" si="112"/>
        <v>1.3013783383978631E-4</v>
      </c>
    </row>
    <row r="423" spans="6:31" x14ac:dyDescent="0.3">
      <c r="F423">
        <v>3.91</v>
      </c>
      <c r="G423">
        <f t="shared" si="113"/>
        <v>1.0352167273983246E-2</v>
      </c>
      <c r="H423">
        <f t="shared" si="114"/>
        <v>-0.98946458269178839</v>
      </c>
      <c r="I423">
        <f t="shared" si="102"/>
        <v>-1.0352167273983246</v>
      </c>
      <c r="J423">
        <f t="shared" si="115"/>
        <v>1</v>
      </c>
      <c r="K423">
        <f t="shared" si="103"/>
        <v>0.48952008020071747</v>
      </c>
      <c r="L423">
        <f t="shared" si="104"/>
        <v>5.3583683634264856E-3</v>
      </c>
      <c r="M423">
        <f t="shared" si="105"/>
        <v>0.49487844856414398</v>
      </c>
      <c r="O423">
        <v>3.91</v>
      </c>
      <c r="P423">
        <f t="shared" si="116"/>
        <v>-2.4467824287680316E-4</v>
      </c>
      <c r="Q423">
        <f t="shared" si="117"/>
        <v>6.6405703406843299E-4</v>
      </c>
      <c r="R423">
        <f t="shared" si="106"/>
        <v>-0.95553217571231974</v>
      </c>
      <c r="S423">
        <f t="shared" si="118"/>
        <v>-1</v>
      </c>
      <c r="T423">
        <f t="shared" si="107"/>
        <v>2.2048587224788199E-7</v>
      </c>
      <c r="U423">
        <f t="shared" si="108"/>
        <v>2.9933721268639934E-6</v>
      </c>
      <c r="V423">
        <f t="shared" si="109"/>
        <v>3.2138579991118753E-6</v>
      </c>
      <c r="X423">
        <v>3.91</v>
      </c>
      <c r="Y423">
        <f>Y422+Z423*(X423-X422)</f>
        <v>8.1287151955375479E-4</v>
      </c>
      <c r="Z423">
        <f>Z422+AA422*(X423-X422)</f>
        <v>4.6375856444283367E-3</v>
      </c>
      <c r="AA423">
        <f>IF(Z423=0,-$C$33*Y423,-$C$33*Y423 + AB423*$C$38*$C$31*$C$32)</f>
        <v>-2.0412871519553755</v>
      </c>
      <c r="AB423">
        <f>IF(Z423&gt;0, -1,1)</f>
        <v>-1</v>
      </c>
      <c r="AC423">
        <f t="shared" si="110"/>
        <v>1.0753600304703895E-5</v>
      </c>
      <c r="AD423">
        <f t="shared" si="111"/>
        <v>3.3038005365081519E-5</v>
      </c>
      <c r="AE423">
        <f t="shared" si="112"/>
        <v>4.3791605669785417E-5</v>
      </c>
    </row>
    <row r="424" spans="6:31" x14ac:dyDescent="0.3">
      <c r="F424">
        <v>3.92</v>
      </c>
      <c r="G424">
        <f t="shared" si="113"/>
        <v>3.5399977432574482E-4</v>
      </c>
      <c r="H424">
        <f t="shared" si="114"/>
        <v>-0.99981674996577141</v>
      </c>
      <c r="I424">
        <f t="shared" si="102"/>
        <v>-3.5399977432574482E-2</v>
      </c>
      <c r="J424">
        <f t="shared" si="115"/>
        <v>1</v>
      </c>
      <c r="K424">
        <f t="shared" si="103"/>
        <v>0.49981676675605896</v>
      </c>
      <c r="L424">
        <f t="shared" si="104"/>
        <v>6.2657920111339135E-6</v>
      </c>
      <c r="M424">
        <f t="shared" si="105"/>
        <v>0.49982303254807009</v>
      </c>
      <c r="O424">
        <v>3.92</v>
      </c>
      <c r="P424">
        <f t="shared" si="116"/>
        <v>-3.3359089010734686E-4</v>
      </c>
      <c r="Q424">
        <f t="shared" si="117"/>
        <v>-8.8912647230545601E-3</v>
      </c>
      <c r="R424">
        <f t="shared" si="106"/>
        <v>1.0133590890107347</v>
      </c>
      <c r="S424">
        <f t="shared" si="118"/>
        <v>1</v>
      </c>
      <c r="T424">
        <f t="shared" si="107"/>
        <v>3.952729418771724E-5</v>
      </c>
      <c r="U424">
        <f t="shared" si="108"/>
        <v>5.5641440981305984E-6</v>
      </c>
      <c r="V424">
        <f t="shared" si="109"/>
        <v>4.509143828584784E-5</v>
      </c>
      <c r="X424">
        <v>3.92</v>
      </c>
      <c r="Y424">
        <f>Y423+Z424*(X424-X423)</f>
        <v>6.551186608025083E-4</v>
      </c>
      <c r="Z424">
        <f>Z423+AA423*(X424-X423)</f>
        <v>-1.5775285875124983E-2</v>
      </c>
      <c r="AA424">
        <f>IF(Z424=0,-$C$33*Y424,-$C$33*Y424 + AB424*$C$38*$C$31*$C$32)</f>
        <v>1.8944881339197495</v>
      </c>
      <c r="AB424">
        <f>IF(Z424&gt;0, -1,1)</f>
        <v>1</v>
      </c>
      <c r="AC424">
        <f t="shared" si="110"/>
        <v>1.2442982222095889E-4</v>
      </c>
      <c r="AD424">
        <f t="shared" si="111"/>
        <v>2.1459022986583596E-5</v>
      </c>
      <c r="AE424">
        <f t="shared" si="112"/>
        <v>1.4588884520754249E-4</v>
      </c>
    </row>
    <row r="425" spans="6:31" x14ac:dyDescent="0.3">
      <c r="F425">
        <v>3.93</v>
      </c>
      <c r="G425">
        <f t="shared" si="113"/>
        <v>-9.6477077230754573E-3</v>
      </c>
      <c r="H425">
        <f t="shared" si="114"/>
        <v>-1.0001707497400971</v>
      </c>
      <c r="I425">
        <f t="shared" si="102"/>
        <v>0.96477077230754571</v>
      </c>
      <c r="J425">
        <f t="shared" si="115"/>
        <v>1</v>
      </c>
      <c r="K425">
        <f t="shared" si="103"/>
        <v>0.50017076431783403</v>
      </c>
      <c r="L425">
        <f t="shared" si="104"/>
        <v>4.6539132154944911E-3</v>
      </c>
      <c r="M425">
        <f t="shared" si="105"/>
        <v>0.50482467753332849</v>
      </c>
      <c r="O425">
        <v>3.93</v>
      </c>
      <c r="P425">
        <f t="shared" si="116"/>
        <v>-3.2116762843681639E-4</v>
      </c>
      <c r="Q425">
        <f t="shared" si="117"/>
        <v>1.2423261670530209E-3</v>
      </c>
      <c r="R425">
        <f t="shared" si="106"/>
        <v>-0.9478832371563185</v>
      </c>
      <c r="S425">
        <f t="shared" si="118"/>
        <v>-1</v>
      </c>
      <c r="T425">
        <f t="shared" si="107"/>
        <v>7.7168715267232524E-7</v>
      </c>
      <c r="U425">
        <f t="shared" si="108"/>
        <v>5.1574322777864473E-6</v>
      </c>
      <c r="V425">
        <f t="shared" si="109"/>
        <v>5.9291194304587726E-6</v>
      </c>
      <c r="X425">
        <v>3.93</v>
      </c>
      <c r="Y425">
        <f>Y424+Z425*(X425-X424)</f>
        <v>6.8681461544323847E-4</v>
      </c>
      <c r="Z425">
        <f>Z424+AA424*(X425-X424)</f>
        <v>3.1695954640729475E-3</v>
      </c>
      <c r="AA425">
        <f>IF(Z425=0,-$C$33*Y425,-$C$33*Y425 + AB425*$C$38*$C$31*$C$32)</f>
        <v>-2.0286814615443238</v>
      </c>
      <c r="AB425">
        <f>IF(Z425&gt;0, -1,1)</f>
        <v>-1</v>
      </c>
      <c r="AC425">
        <f t="shared" si="110"/>
        <v>5.0231677029359015E-6</v>
      </c>
      <c r="AD425">
        <f t="shared" si="111"/>
        <v>2.3585715799322178E-5</v>
      </c>
      <c r="AE425">
        <f t="shared" si="112"/>
        <v>2.8608883502258079E-5</v>
      </c>
    </row>
    <row r="426" spans="6:31" x14ac:dyDescent="0.3">
      <c r="F426">
        <v>3.94</v>
      </c>
      <c r="G426">
        <f t="shared" si="113"/>
        <v>-1.9552938143245463E-2</v>
      </c>
      <c r="H426">
        <f t="shared" si="114"/>
        <v>-0.9905230420170219</v>
      </c>
      <c r="I426">
        <f t="shared" si="102"/>
        <v>1.9552938143245462</v>
      </c>
      <c r="J426">
        <f t="shared" si="115"/>
        <v>1</v>
      </c>
      <c r="K426">
        <f t="shared" si="103"/>
        <v>0.49056794838332746</v>
      </c>
      <c r="L426">
        <f t="shared" si="104"/>
        <v>1.9115869501679168E-2</v>
      </c>
      <c r="M426">
        <f t="shared" si="105"/>
        <v>0.50968381788500661</v>
      </c>
      <c r="O426">
        <v>3.94</v>
      </c>
      <c r="P426">
        <f t="shared" si="116"/>
        <v>-4.0353269048191422E-4</v>
      </c>
      <c r="Q426">
        <f t="shared" si="117"/>
        <v>-8.2365062045099621E-3</v>
      </c>
      <c r="R426">
        <f t="shared" si="106"/>
        <v>1.0203532690481916</v>
      </c>
      <c r="S426">
        <f t="shared" si="118"/>
        <v>1</v>
      </c>
      <c r="T426">
        <f t="shared" si="107"/>
        <v>3.3920017228465549E-5</v>
      </c>
      <c r="U426">
        <f t="shared" si="108"/>
        <v>8.1419316143786183E-6</v>
      </c>
      <c r="V426">
        <f t="shared" si="109"/>
        <v>4.2061948842844169E-5</v>
      </c>
      <c r="X426">
        <v>3.94</v>
      </c>
      <c r="Y426">
        <f>Y425+Z426*(X426-X425)</f>
        <v>5.1564242392954356E-4</v>
      </c>
      <c r="Z426">
        <f>Z425+AA425*(X426-X425)</f>
        <v>-1.7117219151369857E-2</v>
      </c>
      <c r="AA426">
        <f>IF(Z426=0,-$C$33*Y426,-$C$33*Y426 + AB426*$C$38*$C$31*$C$32)</f>
        <v>1.9084357576070459</v>
      </c>
      <c r="AB426">
        <f>IF(Z426&gt;0, -1,1)</f>
        <v>1</v>
      </c>
      <c r="AC426">
        <f t="shared" si="110"/>
        <v>1.4649959573801151E-4</v>
      </c>
      <c r="AD426">
        <f t="shared" si="111"/>
        <v>1.3294355467796755E-5</v>
      </c>
      <c r="AE426">
        <f t="shared" si="112"/>
        <v>1.5979395120580827E-4</v>
      </c>
    </row>
    <row r="427" spans="6:31" x14ac:dyDescent="0.3">
      <c r="F427">
        <v>3.95</v>
      </c>
      <c r="G427">
        <f t="shared" si="113"/>
        <v>-2.9262639181983449E-2</v>
      </c>
      <c r="H427">
        <f t="shared" si="114"/>
        <v>-0.97097010387377602</v>
      </c>
      <c r="I427">
        <f t="shared" si="102"/>
        <v>2.926263918198345</v>
      </c>
      <c r="J427">
        <f t="shared" si="115"/>
        <v>1</v>
      </c>
      <c r="K427">
        <f t="shared" si="103"/>
        <v>0.4713914713083257</v>
      </c>
      <c r="L427">
        <f t="shared" si="104"/>
        <v>4.2815102594747648E-2</v>
      </c>
      <c r="M427">
        <f t="shared" si="105"/>
        <v>0.51420657390307334</v>
      </c>
      <c r="O427">
        <v>3.95</v>
      </c>
      <c r="P427">
        <f t="shared" si="116"/>
        <v>-3.8386242562219185E-4</v>
      </c>
      <c r="Q427">
        <f t="shared" si="117"/>
        <v>1.9670264859721898E-3</v>
      </c>
      <c r="R427">
        <f t="shared" si="106"/>
        <v>-0.94161375743778086</v>
      </c>
      <c r="S427">
        <f t="shared" si="118"/>
        <v>-1</v>
      </c>
      <c r="T427">
        <f t="shared" si="107"/>
        <v>1.9345965982580505E-6</v>
      </c>
      <c r="U427">
        <f t="shared" si="108"/>
        <v>7.3675180902276388E-6</v>
      </c>
      <c r="V427">
        <f t="shared" si="109"/>
        <v>9.3021146884856897E-6</v>
      </c>
      <c r="X427">
        <v>3.95</v>
      </c>
      <c r="Y427">
        <f>Y426+Z427*(X427-X426)</f>
        <v>5.3531380817655448E-4</v>
      </c>
      <c r="Z427">
        <f>Z426+AA426*(X427-X426)</f>
        <v>1.9671384247010419E-3</v>
      </c>
      <c r="AA427">
        <f>IF(Z427=0,-$C$33*Y427,-$C$33*Y427 + AB427*$C$38*$C$31*$C$32)</f>
        <v>-2.0135313808176556</v>
      </c>
      <c r="AB427">
        <f>IF(Z427&gt;0, -1,1)</f>
        <v>-1</v>
      </c>
      <c r="AC427">
        <f t="shared" si="110"/>
        <v>1.9348167909676485E-6</v>
      </c>
      <c r="AD427">
        <f t="shared" si="111"/>
        <v>1.4328043661224247E-5</v>
      </c>
      <c r="AE427">
        <f t="shared" si="112"/>
        <v>1.6262860452191897E-5</v>
      </c>
    </row>
    <row r="428" spans="6:31" x14ac:dyDescent="0.3">
      <c r="F428">
        <v>3.96</v>
      </c>
      <c r="G428">
        <f t="shared" si="113"/>
        <v>-3.8679713828901181E-2</v>
      </c>
      <c r="H428">
        <f t="shared" si="114"/>
        <v>-0.94170746469179323</v>
      </c>
      <c r="I428">
        <f t="shared" si="102"/>
        <v>3.8679713828901181</v>
      </c>
      <c r="J428">
        <f t="shared" si="115"/>
        <v>1</v>
      </c>
      <c r="K428">
        <f t="shared" si="103"/>
        <v>0.44340647452812249</v>
      </c>
      <c r="L428">
        <f t="shared" si="104"/>
        <v>7.480601309428446E-2</v>
      </c>
      <c r="M428">
        <f t="shared" si="105"/>
        <v>0.5182124876224069</v>
      </c>
      <c r="O428">
        <v>3.96</v>
      </c>
      <c r="P428">
        <f t="shared" si="116"/>
        <v>-4.5835353650624443E-4</v>
      </c>
      <c r="Q428">
        <f t="shared" si="117"/>
        <v>-7.449111088405418E-3</v>
      </c>
      <c r="R428">
        <f t="shared" si="106"/>
        <v>1.0258353536506246</v>
      </c>
      <c r="S428">
        <f t="shared" si="118"/>
        <v>1</v>
      </c>
      <c r="T428">
        <f t="shared" si="107"/>
        <v>2.7744628003702275E-5</v>
      </c>
      <c r="U428">
        <f t="shared" si="108"/>
        <v>1.0504398221389057E-5</v>
      </c>
      <c r="V428">
        <f t="shared" si="109"/>
        <v>3.8249026225091332E-5</v>
      </c>
      <c r="X428">
        <v>3.96</v>
      </c>
      <c r="Y428">
        <f>Y427+Z428*(X428-X427)</f>
        <v>3.5363205434180752E-4</v>
      </c>
      <c r="Z428">
        <f>Z427+AA427*(X428-X427)</f>
        <v>-1.8168175383475083E-2</v>
      </c>
      <c r="AA428">
        <f>IF(Z428=0,-$C$33*Y428,-$C$33*Y428 + AB428*$C$38*$C$31*$C$32)</f>
        <v>1.9246367945658194</v>
      </c>
      <c r="AB428">
        <f>IF(Z428&gt;0, -1,1)</f>
        <v>1</v>
      </c>
      <c r="AC428">
        <f t="shared" si="110"/>
        <v>1.6504129838235501E-4</v>
      </c>
      <c r="AD428">
        <f t="shared" si="111"/>
        <v>6.2527814929003561E-6</v>
      </c>
      <c r="AE428">
        <f t="shared" si="112"/>
        <v>1.7129407987525537E-4</v>
      </c>
    </row>
    <row r="429" spans="6:31" x14ac:dyDescent="0.3">
      <c r="F429">
        <v>3.97</v>
      </c>
      <c r="G429">
        <f t="shared" si="113"/>
        <v>-4.7709991337530303E-2</v>
      </c>
      <c r="H429">
        <f t="shared" si="114"/>
        <v>-0.90302775086289111</v>
      </c>
      <c r="I429">
        <f t="shared" si="102"/>
        <v>4.7709991337530306</v>
      </c>
      <c r="J429">
        <f t="shared" si="115"/>
        <v>1</v>
      </c>
      <c r="K429">
        <f t="shared" si="103"/>
        <v>0.40772955941424588</v>
      </c>
      <c r="L429">
        <f t="shared" si="104"/>
        <v>0.11381216367136082</v>
      </c>
      <c r="M429">
        <f t="shared" si="105"/>
        <v>0.52154172308560676</v>
      </c>
      <c r="O429">
        <v>3.97</v>
      </c>
      <c r="P429">
        <f t="shared" si="116"/>
        <v>-4.3026111202523314E-4</v>
      </c>
      <c r="Q429">
        <f t="shared" si="117"/>
        <v>2.8092424481010649E-3</v>
      </c>
      <c r="R429">
        <f t="shared" si="106"/>
        <v>-0.93697388879747678</v>
      </c>
      <c r="S429">
        <f t="shared" si="118"/>
        <v>-1</v>
      </c>
      <c r="T429">
        <f t="shared" si="107"/>
        <v>3.9459215661064325E-6</v>
      </c>
      <c r="U429">
        <f t="shared" si="108"/>
        <v>9.2562312260595117E-6</v>
      </c>
      <c r="V429">
        <f t="shared" si="109"/>
        <v>1.3202152792165943E-5</v>
      </c>
      <c r="X429">
        <v>3.97</v>
      </c>
      <c r="Y429">
        <f>Y428+Z429*(X429-X428)</f>
        <v>3.6441397996364334E-4</v>
      </c>
      <c r="Z429">
        <f>Z428+AA428*(X429-X428)</f>
        <v>1.0781925621835553E-3</v>
      </c>
      <c r="AA429">
        <f>IF(Z429=0,-$C$33*Y429,-$C$33*Y429 + AB429*$C$38*$C$31*$C$32)</f>
        <v>-1.9964413979963644</v>
      </c>
      <c r="AB429">
        <f>IF(Z429&gt;0, -1,1)</f>
        <v>-1</v>
      </c>
      <c r="AC429">
        <f t="shared" si="110"/>
        <v>5.8124960057396993E-7</v>
      </c>
      <c r="AD429">
        <f t="shared" si="111"/>
        <v>6.6398774396471321E-6</v>
      </c>
      <c r="AE429">
        <f t="shared" si="112"/>
        <v>7.2211270402211019E-6</v>
      </c>
    </row>
    <row r="430" spans="6:31" x14ac:dyDescent="0.3">
      <c r="F430">
        <v>3.98</v>
      </c>
      <c r="G430">
        <f t="shared" si="113"/>
        <v>-5.6263168932783741E-2</v>
      </c>
      <c r="H430">
        <f t="shared" si="114"/>
        <v>-0.85531775952536182</v>
      </c>
      <c r="I430">
        <f t="shared" si="102"/>
        <v>5.626316893278374</v>
      </c>
      <c r="J430">
        <f t="shared" si="115"/>
        <v>1</v>
      </c>
      <c r="K430">
        <f t="shared" si="103"/>
        <v>0.36578423487974232</v>
      </c>
      <c r="L430">
        <f t="shared" si="104"/>
        <v>0.15827720891794808</v>
      </c>
      <c r="M430">
        <f t="shared" si="105"/>
        <v>0.52406144379769037</v>
      </c>
      <c r="O430">
        <v>3.98</v>
      </c>
      <c r="P430">
        <f t="shared" si="116"/>
        <v>-4.9586607642396674E-4</v>
      </c>
      <c r="Q430">
        <f t="shared" si="117"/>
        <v>-6.5604964398735029E-3</v>
      </c>
      <c r="R430">
        <f t="shared" si="106"/>
        <v>1.0295866076423967</v>
      </c>
      <c r="S430">
        <f t="shared" si="118"/>
        <v>1</v>
      </c>
      <c r="T430">
        <f t="shared" si="107"/>
        <v>2.1520056768796455E-5</v>
      </c>
      <c r="U430">
        <f t="shared" si="108"/>
        <v>1.229415828740496E-5</v>
      </c>
      <c r="V430">
        <f t="shared" si="109"/>
        <v>3.3814215056201415E-5</v>
      </c>
      <c r="X430">
        <v>3.98</v>
      </c>
      <c r="Y430">
        <f>Y429+Z430*(X430-X429)</f>
        <v>1.7555176578585072E-4</v>
      </c>
      <c r="Z430">
        <f>Z429+AA429*(X430-X429)</f>
        <v>-1.8886221417779663E-2</v>
      </c>
      <c r="AA430">
        <f>IF(Z430=0,-$C$33*Y430,-$C$33*Y430 + AB430*$C$38*$C$31*$C$32)</f>
        <v>1.9424448234214151</v>
      </c>
      <c r="AB430">
        <f>IF(Z430&gt;0, -1,1)</f>
        <v>1</v>
      </c>
      <c r="AC430">
        <f t="shared" si="110"/>
        <v>1.7834467972069963E-4</v>
      </c>
      <c r="AD430">
        <f t="shared" si="111"/>
        <v>1.5409211235265091E-6</v>
      </c>
      <c r="AE430">
        <f t="shared" si="112"/>
        <v>1.7988560084422614E-4</v>
      </c>
    </row>
    <row r="431" spans="6:31" x14ac:dyDescent="0.3">
      <c r="F431">
        <v>3.99</v>
      </c>
      <c r="G431">
        <f t="shared" si="113"/>
        <v>-6.4253714838709688E-2</v>
      </c>
      <c r="H431">
        <f t="shared" si="114"/>
        <v>-0.79905459059257677</v>
      </c>
      <c r="I431">
        <f t="shared" si="102"/>
        <v>6.4253714838709692</v>
      </c>
      <c r="J431">
        <f t="shared" si="115"/>
        <v>1</v>
      </c>
      <c r="K431">
        <f t="shared" si="103"/>
        <v>0.31924411937353525</v>
      </c>
      <c r="L431">
        <f t="shared" si="104"/>
        <v>0.20642699352871108</v>
      </c>
      <c r="M431">
        <f t="shared" si="105"/>
        <v>0.52567111290224633</v>
      </c>
      <c r="O431">
        <v>3.99</v>
      </c>
      <c r="P431">
        <f t="shared" si="116"/>
        <v>-4.5851238005845888E-4</v>
      </c>
      <c r="Q431">
        <f t="shared" si="117"/>
        <v>3.7353696365507016E-3</v>
      </c>
      <c r="R431">
        <f t="shared" si="106"/>
        <v>-0.9341487619941542</v>
      </c>
      <c r="S431">
        <f t="shared" si="118"/>
        <v>-1</v>
      </c>
      <c r="T431">
        <f t="shared" si="107"/>
        <v>6.9764931608324604E-6</v>
      </c>
      <c r="U431">
        <f t="shared" si="108"/>
        <v>1.0511680133343633E-5</v>
      </c>
      <c r="V431">
        <f t="shared" si="109"/>
        <v>1.7488173294176094E-5</v>
      </c>
      <c r="X431">
        <v>3.99</v>
      </c>
      <c r="Y431">
        <f>Y430+Z431*(X431-X430)</f>
        <v>1.8093403395020021E-4</v>
      </c>
      <c r="Z431">
        <f>Z430+AA430*(X431-X430)</f>
        <v>5.3822681643493631E-4</v>
      </c>
      <c r="AA431">
        <f>IF(Z431=0,-$C$33*Y431,-$C$33*Y431 + AB431*$C$38*$C$31*$C$32)</f>
        <v>-1.9780934033950202</v>
      </c>
      <c r="AB431">
        <f>IF(Z431&gt;0, -1,1)</f>
        <v>-1</v>
      </c>
      <c r="AC431">
        <f t="shared" si="110"/>
        <v>1.4484405296484332E-7</v>
      </c>
      <c r="AD431">
        <f t="shared" si="111"/>
        <v>1.63685623207461E-6</v>
      </c>
      <c r="AE431">
        <f t="shared" si="112"/>
        <v>1.7817002850394534E-6</v>
      </c>
    </row>
    <row r="432" spans="6:31" x14ac:dyDescent="0.3">
      <c r="F432">
        <v>4</v>
      </c>
      <c r="G432">
        <f t="shared" si="113"/>
        <v>-7.1601723596248223E-2</v>
      </c>
      <c r="H432">
        <f t="shared" si="114"/>
        <v>-0.73480087575386843</v>
      </c>
      <c r="I432">
        <f t="shared" si="102"/>
        <v>7.1601723596248226</v>
      </c>
      <c r="J432">
        <f t="shared" si="115"/>
        <v>1</v>
      </c>
      <c r="K432">
        <f t="shared" si="103"/>
        <v>0.26996616350432601</v>
      </c>
      <c r="L432">
        <f t="shared" si="104"/>
        <v>0.25634034109767651</v>
      </c>
      <c r="M432">
        <f t="shared" si="105"/>
        <v>0.52630650460200257</v>
      </c>
      <c r="O432">
        <v>4</v>
      </c>
      <c r="P432">
        <f t="shared" si="116"/>
        <v>-5.1457355989236407E-4</v>
      </c>
      <c r="Q432">
        <f t="shared" si="117"/>
        <v>-5.6061179833906405E-3</v>
      </c>
      <c r="R432">
        <f t="shared" si="106"/>
        <v>1.0314573559892366</v>
      </c>
      <c r="S432">
        <f t="shared" si="118"/>
        <v>1</v>
      </c>
      <c r="T432">
        <f t="shared" si="107"/>
        <v>1.571427942184797E-5</v>
      </c>
      <c r="U432">
        <f t="shared" si="108"/>
        <v>1.323929742701502E-5</v>
      </c>
      <c r="V432">
        <f t="shared" si="109"/>
        <v>2.895357684886299E-5</v>
      </c>
      <c r="X432">
        <v>4</v>
      </c>
      <c r="Y432">
        <f>Y431+Z432*(X432-X431)</f>
        <v>-1.1493038224944131E-5</v>
      </c>
      <c r="Z432">
        <f>Z431+AA431*(X432-X431)</f>
        <v>-1.9242707217514844E-2</v>
      </c>
      <c r="AA432">
        <f>IF(Z432=0,-$C$33*Y432,-$C$33*Y432 + AB432*$C$38*$C$31*$C$32)</f>
        <v>1.9611493038224945</v>
      </c>
      <c r="AB432">
        <f>IF(Z432&gt;0, -1,1)</f>
        <v>1</v>
      </c>
      <c r="AC432">
        <f t="shared" si="110"/>
        <v>1.8514089052949894E-4</v>
      </c>
      <c r="AD432">
        <f t="shared" si="111"/>
        <v>6.6044963820013483E-9</v>
      </c>
      <c r="AE432">
        <f t="shared" si="112"/>
        <v>1.8514749502588094E-4</v>
      </c>
    </row>
    <row r="433" spans="6:31" x14ac:dyDescent="0.3">
      <c r="F433">
        <v>4.01</v>
      </c>
      <c r="G433">
        <f t="shared" si="113"/>
        <v>-7.8233715117824301E-2</v>
      </c>
      <c r="H433">
        <f t="shared" si="114"/>
        <v>-0.66319915215762171</v>
      </c>
      <c r="I433">
        <f t="shared" si="102"/>
        <v>7.8233715117824305</v>
      </c>
      <c r="J433">
        <f t="shared" si="115"/>
        <v>1</v>
      </c>
      <c r="K433">
        <f t="shared" si="103"/>
        <v>0.21991655771129415</v>
      </c>
      <c r="L433">
        <f t="shared" si="104"/>
        <v>0.30602570905684456</v>
      </c>
      <c r="M433">
        <f t="shared" si="105"/>
        <v>0.52594226676813871</v>
      </c>
      <c r="O433">
        <v>4.01</v>
      </c>
      <c r="P433">
        <f t="shared" si="116"/>
        <v>-4.6748900412735001E-4</v>
      </c>
      <c r="Q433">
        <f t="shared" si="117"/>
        <v>4.7084555765015048E-3</v>
      </c>
      <c r="R433">
        <f t="shared" si="106"/>
        <v>-0.93325109958726504</v>
      </c>
      <c r="S433">
        <f t="shared" si="118"/>
        <v>-1</v>
      </c>
      <c r="T433">
        <f t="shared" si="107"/>
        <v>1.1084776957944058E-5</v>
      </c>
      <c r="U433">
        <f t="shared" si="108"/>
        <v>1.0927298448999074E-5</v>
      </c>
      <c r="V433">
        <f t="shared" si="109"/>
        <v>2.2012075406943133E-5</v>
      </c>
      <c r="X433">
        <v>4.01</v>
      </c>
      <c r="Y433">
        <f>Y432+Z433*(X433-X432)</f>
        <v>-7.8051800178473684E-6</v>
      </c>
      <c r="Z433">
        <f>Z432+AA432*(X433-X432)</f>
        <v>3.6878582070968419E-4</v>
      </c>
      <c r="AA433">
        <f>IF(Z433=0,-$C$33*Y433,-$C$33*Y433 + AB433*$C$38*$C$31*$C$32)</f>
        <v>-1.9592194819982154</v>
      </c>
      <c r="AB433">
        <f>IF(Z433&gt;0, -1,1)</f>
        <v>-1</v>
      </c>
      <c r="AC433">
        <f t="shared" si="110"/>
        <v>6.8001490778257662E-8</v>
      </c>
      <c r="AD433">
        <f t="shared" si="111"/>
        <v>3.0460417555501922E-9</v>
      </c>
      <c r="AE433">
        <f t="shared" si="112"/>
        <v>7.1047532533807851E-8</v>
      </c>
    </row>
    <row r="434" spans="6:31" x14ac:dyDescent="0.3">
      <c r="F434">
        <v>4.0200000000000005</v>
      </c>
      <c r="G434">
        <f t="shared" si="113"/>
        <v>-8.408336948822262E-2</v>
      </c>
      <c r="H434">
        <f t="shared" si="114"/>
        <v>-0.58496543703979209</v>
      </c>
      <c r="I434">
        <f t="shared" si="102"/>
        <v>8.4083369488222619</v>
      </c>
      <c r="J434">
        <f t="shared" si="115"/>
        <v>1</v>
      </c>
      <c r="K434">
        <f t="shared" si="103"/>
        <v>0.17109228126557749</v>
      </c>
      <c r="L434">
        <f t="shared" si="104"/>
        <v>0.35350065122464835</v>
      </c>
      <c r="M434">
        <f t="shared" si="105"/>
        <v>0.52459293249022587</v>
      </c>
      <c r="O434">
        <v>4.0200000000000005</v>
      </c>
      <c r="P434">
        <f t="shared" si="116"/>
        <v>-5.1372955832107089E-4</v>
      </c>
      <c r="Q434">
        <f t="shared" si="117"/>
        <v>-4.6240554193717753E-3</v>
      </c>
      <c r="R434">
        <f t="shared" si="106"/>
        <v>1.0313729558321072</v>
      </c>
      <c r="S434">
        <f t="shared" si="118"/>
        <v>1</v>
      </c>
      <c r="T434">
        <f t="shared" si="107"/>
        <v>1.0690944260710742E-5</v>
      </c>
      <c r="U434">
        <f t="shared" si="108"/>
        <v>1.319590295463813E-5</v>
      </c>
      <c r="V434">
        <f t="shared" si="109"/>
        <v>2.3886847215348872E-5</v>
      </c>
      <c r="X434">
        <v>4.0200000000000005</v>
      </c>
      <c r="Y434">
        <f>Y433+Z434*(X434-X433)</f>
        <v>-2.0003927001059827E-4</v>
      </c>
      <c r="Z434">
        <f>Z433+AA433*(X434-X433)</f>
        <v>-1.9223408999273793E-2</v>
      </c>
      <c r="AA434">
        <f>IF(Z434=0,-$C$33*Y434,-$C$33*Y434 + AB434*$C$38*$C$31*$C$32)</f>
        <v>1.9800039270010601</v>
      </c>
      <c r="AB434">
        <f>IF(Z434&gt;0, -1,1)</f>
        <v>1</v>
      </c>
      <c r="AC434">
        <f t="shared" si="110"/>
        <v>1.8476972677668033E-4</v>
      </c>
      <c r="AD434">
        <f t="shared" si="111"/>
        <v>2.0007854773186518E-6</v>
      </c>
      <c r="AE434">
        <f t="shared" si="112"/>
        <v>1.8677051225399899E-4</v>
      </c>
    </row>
    <row r="435" spans="6:31" x14ac:dyDescent="0.3">
      <c r="F435">
        <v>4.03</v>
      </c>
      <c r="G435">
        <f t="shared" si="113"/>
        <v>-8.9092190163738233E-2</v>
      </c>
      <c r="H435">
        <f t="shared" si="114"/>
        <v>-0.50088206755157128</v>
      </c>
      <c r="I435">
        <f t="shared" si="102"/>
        <v>8.9092190163738234</v>
      </c>
      <c r="J435">
        <f t="shared" si="115"/>
        <v>1</v>
      </c>
      <c r="K435">
        <f t="shared" si="103"/>
        <v>0.12544142279736842</v>
      </c>
      <c r="L435">
        <f t="shared" si="104"/>
        <v>0.39687091740858482</v>
      </c>
      <c r="M435">
        <f t="shared" si="105"/>
        <v>0.5223123402059533</v>
      </c>
      <c r="O435">
        <v>4.03</v>
      </c>
      <c r="P435">
        <f t="shared" si="116"/>
        <v>-4.5683281693158136E-4</v>
      </c>
      <c r="Q435">
        <f t="shared" si="117"/>
        <v>5.6896741389490767E-3</v>
      </c>
      <c r="R435">
        <f t="shared" si="106"/>
        <v>-0.93431671830684193</v>
      </c>
      <c r="S435">
        <f t="shared" si="118"/>
        <v>-1</v>
      </c>
      <c r="T435">
        <f t="shared" si="107"/>
        <v>1.6186195903712957E-5</v>
      </c>
      <c r="U435">
        <f t="shared" si="108"/>
        <v>1.0434811131282186E-5</v>
      </c>
      <c r="V435">
        <f t="shared" si="109"/>
        <v>2.6621007034995143E-5</v>
      </c>
      <c r="X435">
        <v>4.03</v>
      </c>
      <c r="Y435">
        <f>Y434+Z435*(X435-X434)</f>
        <v>-1.9427296730323453E-4</v>
      </c>
      <c r="Z435">
        <f>Z434+AA434*(X435-X434)</f>
        <v>5.7663027073638629E-4</v>
      </c>
      <c r="AA435">
        <f>IF(Z435=0,-$C$33*Y435,-$C$33*Y435 + AB435*$C$38*$C$31*$C$32)</f>
        <v>-1.9405727032696767</v>
      </c>
      <c r="AB435">
        <f>IF(Z435&gt;0, -1,1)</f>
        <v>-1</v>
      </c>
      <c r="AC435">
        <f t="shared" si="110"/>
        <v>1.6625123456475908E-7</v>
      </c>
      <c r="AD435">
        <f t="shared" si="111"/>
        <v>1.8870992912401817E-6</v>
      </c>
      <c r="AE435">
        <f t="shared" si="112"/>
        <v>2.0533505258049406E-6</v>
      </c>
    </row>
    <row r="436" spans="6:31" x14ac:dyDescent="0.3">
      <c r="F436">
        <v>4.04</v>
      </c>
      <c r="G436">
        <f t="shared" si="113"/>
        <v>-9.3210088937616495E-2</v>
      </c>
      <c r="H436">
        <f t="shared" si="114"/>
        <v>-0.41178987738783496</v>
      </c>
      <c r="I436">
        <f t="shared" si="102"/>
        <v>9.3210088937616487</v>
      </c>
      <c r="J436">
        <f t="shared" si="115"/>
        <v>1</v>
      </c>
      <c r="K436">
        <f t="shared" si="103"/>
        <v>8.4785451559544076E-2</v>
      </c>
      <c r="L436">
        <f t="shared" si="104"/>
        <v>0.43440603398791883</v>
      </c>
      <c r="M436">
        <f t="shared" si="105"/>
        <v>0.51919148554746286</v>
      </c>
      <c r="O436">
        <v>4.04</v>
      </c>
      <c r="P436">
        <f t="shared" si="116"/>
        <v>-4.9336774737277205E-4</v>
      </c>
      <c r="Q436">
        <f t="shared" si="117"/>
        <v>-3.6534930441191431E-3</v>
      </c>
      <c r="R436">
        <f t="shared" si="106"/>
        <v>1.0293367747372772</v>
      </c>
      <c r="S436">
        <f t="shared" si="118"/>
        <v>1</v>
      </c>
      <c r="T436">
        <f t="shared" si="107"/>
        <v>6.6740057117134813E-6</v>
      </c>
      <c r="U436">
        <f t="shared" si="108"/>
        <v>1.2170586707384172E-5</v>
      </c>
      <c r="V436">
        <f t="shared" si="109"/>
        <v>1.8844592419097652E-5</v>
      </c>
      <c r="X436">
        <v>4.04</v>
      </c>
      <c r="Y436">
        <f>Y435+Z436*(X436-X435)</f>
        <v>-3.8256393492283017E-4</v>
      </c>
      <c r="Z436">
        <f>Z435+AA435*(X436-X435)</f>
        <v>-1.8829096761959967E-2</v>
      </c>
      <c r="AA436">
        <f>IF(Z436=0,-$C$33*Y436,-$C$33*Y436 + AB436*$C$38*$C$31*$C$32)</f>
        <v>1.9982563934922832</v>
      </c>
      <c r="AB436">
        <f>IF(Z436&gt;0, -1,1)</f>
        <v>1</v>
      </c>
      <c r="AC436">
        <f t="shared" si="110"/>
        <v>1.7726744243562567E-4</v>
      </c>
      <c r="AD436">
        <f t="shared" si="111"/>
        <v>7.3177582151819725E-6</v>
      </c>
      <c r="AE436">
        <f t="shared" si="112"/>
        <v>1.8458520065080765E-4</v>
      </c>
    </row>
    <row r="437" spans="6:31" x14ac:dyDescent="0.3">
      <c r="F437">
        <v>4.05</v>
      </c>
      <c r="G437">
        <f t="shared" si="113"/>
        <v>-9.6395886822118637E-2</v>
      </c>
      <c r="H437">
        <f t="shared" si="114"/>
        <v>-0.31857978845022045</v>
      </c>
      <c r="I437">
        <f t="shared" si="102"/>
        <v>9.6395886822118637</v>
      </c>
      <c r="J437">
        <f t="shared" si="115"/>
        <v>1</v>
      </c>
      <c r="K437">
        <f t="shared" si="103"/>
        <v>5.0746540804493603E-2</v>
      </c>
      <c r="L437">
        <f t="shared" si="104"/>
        <v>0.4646083498111353</v>
      </c>
      <c r="M437">
        <f t="shared" si="105"/>
        <v>0.51535489061562889</v>
      </c>
      <c r="O437">
        <v>4.05</v>
      </c>
      <c r="P437">
        <f t="shared" si="116"/>
        <v>-4.2696900034023936E-4</v>
      </c>
      <c r="Q437">
        <f t="shared" si="117"/>
        <v>6.6398747032534108E-3</v>
      </c>
      <c r="R437">
        <f t="shared" si="106"/>
        <v>-0.93730309996597616</v>
      </c>
      <c r="S437">
        <f t="shared" si="118"/>
        <v>-1</v>
      </c>
      <c r="T437">
        <f t="shared" si="107"/>
        <v>2.2043968037452287E-5</v>
      </c>
      <c r="U437">
        <f t="shared" si="108"/>
        <v>9.1151263625771656E-6</v>
      </c>
      <c r="V437">
        <f t="shared" si="109"/>
        <v>3.1159094400029451E-5</v>
      </c>
      <c r="X437">
        <v>4.05</v>
      </c>
      <c r="Y437">
        <f>Y436+Z437*(X437-X436)</f>
        <v>-3.7102926319320604E-4</v>
      </c>
      <c r="Z437">
        <f>Z436+AA436*(X437-X436)</f>
        <v>1.1534671729624378E-3</v>
      </c>
      <c r="AA437">
        <f>IF(Z437=0,-$C$33*Y437,-$C$33*Y437 + AB437*$C$38*$C$31*$C$32)</f>
        <v>-1.9228970736806796</v>
      </c>
      <c r="AB437">
        <f>IF(Z437&gt;0, -1,1)</f>
        <v>-1</v>
      </c>
      <c r="AC437">
        <f t="shared" si="110"/>
        <v>6.6524325955097917E-7</v>
      </c>
      <c r="AD437">
        <f t="shared" si="111"/>
        <v>6.8831357072846677E-6</v>
      </c>
      <c r="AE437">
        <f t="shared" si="112"/>
        <v>7.5483789668356469E-6</v>
      </c>
    </row>
    <row r="438" spans="6:31" x14ac:dyDescent="0.3">
      <c r="F438">
        <v>4.0600000000000005</v>
      </c>
      <c r="G438">
        <f t="shared" si="113"/>
        <v>-9.8617725838399742E-2</v>
      </c>
      <c r="H438">
        <f t="shared" si="114"/>
        <v>-0.22218390162809531</v>
      </c>
      <c r="I438">
        <f t="shared" si="102"/>
        <v>9.8617725838399739</v>
      </c>
      <c r="J438">
        <f t="shared" si="115"/>
        <v>1</v>
      </c>
      <c r="K438">
        <f t="shared" si="103"/>
        <v>2.4682843071341568E-2</v>
      </c>
      <c r="L438">
        <f t="shared" si="104"/>
        <v>0.48627279247688882</v>
      </c>
      <c r="M438">
        <f t="shared" si="105"/>
        <v>0.51095563554823042</v>
      </c>
      <c r="O438">
        <v>4.0600000000000005</v>
      </c>
      <c r="P438">
        <f t="shared" si="116"/>
        <v>-4.5430056330431106E-4</v>
      </c>
      <c r="Q438">
        <f t="shared" si="117"/>
        <v>-2.7331562964069828E-3</v>
      </c>
      <c r="R438">
        <f t="shared" si="106"/>
        <v>1.0254300563304313</v>
      </c>
      <c r="S438">
        <f t="shared" si="118"/>
        <v>1</v>
      </c>
      <c r="T438">
        <f t="shared" si="107"/>
        <v>3.7350716702945671E-6</v>
      </c>
      <c r="U438">
        <f t="shared" si="108"/>
        <v>1.0319450090930716E-5</v>
      </c>
      <c r="V438">
        <f t="shared" si="109"/>
        <v>1.4054521761225284E-5</v>
      </c>
      <c r="X438">
        <v>4.0600000000000005</v>
      </c>
      <c r="Y438">
        <f>Y437+Z438*(X438-X437)</f>
        <v>-5.5178429883167483E-4</v>
      </c>
      <c r="Z438">
        <f>Z437+AA437*(X438-X437)</f>
        <v>-1.8075503563845657E-2</v>
      </c>
      <c r="AA438">
        <f>IF(Z438=0,-$C$33*Y438,-$C$33*Y438 + AB438*$C$38*$C$31*$C$32)</f>
        <v>2.0151784298831679</v>
      </c>
      <c r="AB438">
        <f>IF(Z438&gt;0, -1,1)</f>
        <v>1</v>
      </c>
      <c r="AC438">
        <f t="shared" si="110"/>
        <v>1.6336191454329854E-4</v>
      </c>
      <c r="AD438">
        <f t="shared" si="111"/>
        <v>1.5223295621858152E-5</v>
      </c>
      <c r="AE438">
        <f t="shared" si="112"/>
        <v>1.7858521016515669E-4</v>
      </c>
    </row>
    <row r="439" spans="6:31" x14ac:dyDescent="0.3">
      <c r="F439">
        <v>4.07</v>
      </c>
      <c r="G439">
        <f t="shared" si="113"/>
        <v>-9.9853387596296694E-2</v>
      </c>
      <c r="H439">
        <f t="shared" si="114"/>
        <v>-0.12356617578969768</v>
      </c>
      <c r="I439">
        <f t="shared" si="102"/>
        <v>9.9853387596296699</v>
      </c>
      <c r="J439">
        <f t="shared" si="115"/>
        <v>1</v>
      </c>
      <c r="K439">
        <f t="shared" si="103"/>
        <v>7.6342998996452348E-3</v>
      </c>
      <c r="L439">
        <f t="shared" si="104"/>
        <v>0.49853495072281295</v>
      </c>
      <c r="M439">
        <f t="shared" si="105"/>
        <v>0.50616925062245821</v>
      </c>
      <c r="O439">
        <v>4.07</v>
      </c>
      <c r="P439">
        <f t="shared" si="116"/>
        <v>-3.7908912063534155E-4</v>
      </c>
      <c r="Q439">
        <f t="shared" si="117"/>
        <v>7.5211442668971108E-3</v>
      </c>
      <c r="R439">
        <f t="shared" si="106"/>
        <v>-0.9420910879364659</v>
      </c>
      <c r="S439">
        <f t="shared" si="118"/>
        <v>-1</v>
      </c>
      <c r="T439">
        <f t="shared" si="107"/>
        <v>2.8283805541739639E-5</v>
      </c>
      <c r="U439">
        <f t="shared" si="108"/>
        <v>7.1854280692038265E-6</v>
      </c>
      <c r="V439">
        <f t="shared" si="109"/>
        <v>3.5469233610943465E-5</v>
      </c>
      <c r="X439">
        <v>4.07</v>
      </c>
      <c r="Y439">
        <f>Y438+Z439*(X439-X438)</f>
        <v>-5.3102149148181934E-4</v>
      </c>
      <c r="Z439">
        <f>Z438+AA438*(X439-X438)</f>
        <v>2.076280734985593E-3</v>
      </c>
      <c r="AA439">
        <f>IF(Z439=0,-$C$33*Y439,-$C$33*Y439 + AB439*$C$38*$C$31*$C$32)</f>
        <v>-1.9068978508518182</v>
      </c>
      <c r="AB439">
        <f>IF(Z439&gt;0, -1,1)</f>
        <v>-1</v>
      </c>
      <c r="AC439">
        <f t="shared" si="110"/>
        <v>2.155470845236157E-6</v>
      </c>
      <c r="AD439">
        <f t="shared" si="111"/>
        <v>1.4099191220778798E-5</v>
      </c>
      <c r="AE439">
        <f t="shared" si="112"/>
        <v>1.6254662066014954E-5</v>
      </c>
    </row>
    <row r="440" spans="6:31" x14ac:dyDescent="0.3">
      <c r="F440">
        <v>4.08</v>
      </c>
      <c r="G440">
        <f t="shared" si="113"/>
        <v>-0.10009051547823072</v>
      </c>
      <c r="H440">
        <f t="shared" si="114"/>
        <v>-2.3712788193403112E-2</v>
      </c>
      <c r="I440">
        <f t="shared" si="102"/>
        <v>10.009051547823072</v>
      </c>
      <c r="J440">
        <f t="shared" si="115"/>
        <v>1</v>
      </c>
      <c r="K440">
        <f t="shared" si="103"/>
        <v>2.8114816195259901E-4</v>
      </c>
      <c r="L440">
        <f t="shared" si="104"/>
        <v>0.5009055644348972</v>
      </c>
      <c r="M440">
        <f t="shared" si="105"/>
        <v>0.50118671259684977</v>
      </c>
      <c r="O440">
        <v>4.08</v>
      </c>
      <c r="P440">
        <f t="shared" si="116"/>
        <v>-3.9808678676001464E-4</v>
      </c>
      <c r="Q440">
        <f t="shared" si="117"/>
        <v>-1.8997666124673466E-3</v>
      </c>
      <c r="R440">
        <f t="shared" si="106"/>
        <v>1.0198086786760014</v>
      </c>
      <c r="S440">
        <f t="shared" si="118"/>
        <v>1</v>
      </c>
      <c r="T440">
        <f t="shared" si="107"/>
        <v>1.8045565909228288E-6</v>
      </c>
      <c r="U440">
        <f t="shared" si="108"/>
        <v>7.9236544896456682E-6</v>
      </c>
      <c r="V440">
        <f t="shared" si="109"/>
        <v>9.7282110805684962E-6</v>
      </c>
      <c r="X440">
        <v>4.08</v>
      </c>
      <c r="Y440">
        <f>Y439+Z440*(X440-X439)</f>
        <v>-7.0094846921713754E-4</v>
      </c>
      <c r="Z440">
        <f>Z439+AA439*(X440-X439)</f>
        <v>-1.6992697773532184E-2</v>
      </c>
      <c r="AA440">
        <f>IF(Z440=0,-$C$33*Y440,-$C$33*Y440 + AB440*$C$38*$C$31*$C$32)</f>
        <v>2.0300948469217142</v>
      </c>
      <c r="AB440">
        <f>IF(Z440&gt;0, -1,1)</f>
        <v>1</v>
      </c>
      <c r="AC440">
        <f t="shared" si="110"/>
        <v>1.4437588881130282E-4</v>
      </c>
      <c r="AD440">
        <f t="shared" si="111"/>
        <v>2.4566437824892425E-5</v>
      </c>
      <c r="AE440">
        <f t="shared" si="112"/>
        <v>1.6894232663619525E-4</v>
      </c>
    </row>
    <row r="441" spans="6:31" x14ac:dyDescent="0.3">
      <c r="F441">
        <v>4.09</v>
      </c>
      <c r="G441">
        <f t="shared" si="113"/>
        <v>-9.9326738205382487E-2</v>
      </c>
      <c r="H441">
        <f t="shared" si="114"/>
        <v>7.6377727284825475E-2</v>
      </c>
      <c r="I441">
        <f t="shared" si="102"/>
        <v>9.9326738205382483</v>
      </c>
      <c r="J441">
        <f t="shared" si="115"/>
        <v>-1</v>
      </c>
      <c r="K441">
        <f t="shared" si="103"/>
        <v>2.9167786125975869E-3</v>
      </c>
      <c r="L441">
        <f t="shared" si="104"/>
        <v>0.49329004612602945</v>
      </c>
      <c r="M441">
        <f t="shared" si="105"/>
        <v>0.49620682473862704</v>
      </c>
      <c r="O441">
        <v>4.09</v>
      </c>
      <c r="P441">
        <f t="shared" si="116"/>
        <v>-3.1510358501709191E-4</v>
      </c>
      <c r="Q441">
        <f t="shared" si="117"/>
        <v>8.2983201742924499E-3</v>
      </c>
      <c r="R441">
        <f t="shared" si="106"/>
        <v>-0.94848964149829085</v>
      </c>
      <c r="S441">
        <f t="shared" si="118"/>
        <v>-1</v>
      </c>
      <c r="T441">
        <f t="shared" si="107"/>
        <v>3.4431058857534538E-5</v>
      </c>
      <c r="U441">
        <f t="shared" si="108"/>
        <v>4.964513464531183E-6</v>
      </c>
      <c r="V441">
        <f t="shared" si="109"/>
        <v>3.9395572322065721E-5</v>
      </c>
      <c r="X441">
        <v>4.09</v>
      </c>
      <c r="Y441">
        <f>Y440+Z441*(X441-X440)</f>
        <v>-6.6786596226029295E-4</v>
      </c>
      <c r="Z441">
        <f>Z440+AA440*(X441-X440)</f>
        <v>3.308250695684526E-3</v>
      </c>
      <c r="AA441">
        <f>IF(Z441=0,-$C$33*Y441,-$C$33*Y441 + AB441*$C$38*$C$31*$C$32)</f>
        <v>-1.893213403773971</v>
      </c>
      <c r="AB441">
        <f>IF(Z441&gt;0, -1,1)</f>
        <v>-1</v>
      </c>
      <c r="AC441">
        <f t="shared" si="110"/>
        <v>5.4722613327485756E-6</v>
      </c>
      <c r="AD441">
        <f t="shared" si="111"/>
        <v>2.230224717729335E-5</v>
      </c>
      <c r="AE441">
        <f t="shared" si="112"/>
        <v>2.7774508510041924E-5</v>
      </c>
    </row>
    <row r="442" spans="6:31" x14ac:dyDescent="0.3">
      <c r="F442">
        <v>4.0999999999999996</v>
      </c>
      <c r="G442">
        <f t="shared" si="113"/>
        <v>-9.7569693550480466E-2</v>
      </c>
      <c r="H442">
        <f t="shared" si="114"/>
        <v>0.17570446549020585</v>
      </c>
      <c r="I442">
        <f t="shared" si="102"/>
        <v>9.7569693550480459</v>
      </c>
      <c r="J442">
        <f t="shared" si="115"/>
        <v>-1</v>
      </c>
      <c r="K442">
        <f t="shared" si="103"/>
        <v>1.543602959659947E-2</v>
      </c>
      <c r="L442">
        <f t="shared" si="104"/>
        <v>0.47599225497673348</v>
      </c>
      <c r="M442">
        <f t="shared" si="105"/>
        <v>0.49142828457333293</v>
      </c>
      <c r="O442">
        <v>4.0999999999999996</v>
      </c>
      <c r="P442">
        <f t="shared" si="116"/>
        <v>-3.2696934742399423E-4</v>
      </c>
      <c r="Q442">
        <f t="shared" si="117"/>
        <v>-1.1865762406902559E-3</v>
      </c>
      <c r="R442">
        <f t="shared" si="106"/>
        <v>1.0126969347423995</v>
      </c>
      <c r="S442">
        <f t="shared" si="118"/>
        <v>1</v>
      </c>
      <c r="T442">
        <f t="shared" si="107"/>
        <v>7.0398158748531004E-7</v>
      </c>
      <c r="U442">
        <f t="shared" si="108"/>
        <v>5.3454477077436323E-6</v>
      </c>
      <c r="V442">
        <f t="shared" si="109"/>
        <v>6.0494292952289421E-6</v>
      </c>
      <c r="X442">
        <v>4.0999999999999996</v>
      </c>
      <c r="Y442">
        <f>Y441+Z442*(X442-X441)</f>
        <v>-8.2410479568083739E-4</v>
      </c>
      <c r="Z442">
        <f>Z441+AA441*(X442-X441)</f>
        <v>-1.5623883342054778E-2</v>
      </c>
      <c r="AA442">
        <f>IF(Z442=0,-$C$33*Y442,-$C$33*Y442 + AB442*$C$38*$C$31*$C$32)</f>
        <v>2.0424104795680837</v>
      </c>
      <c r="AB442">
        <f>IF(Z442&gt;0, -1,1)</f>
        <v>1</v>
      </c>
      <c r="AC442">
        <f t="shared" si="110"/>
        <v>1.2205286534306839E-4</v>
      </c>
      <c r="AD442">
        <f t="shared" si="111"/>
        <v>3.3957435713207735E-5</v>
      </c>
      <c r="AE442">
        <f t="shared" si="112"/>
        <v>1.5601030105627612E-4</v>
      </c>
    </row>
    <row r="443" spans="6:31" x14ac:dyDescent="0.3">
      <c r="F443">
        <v>4.1100000000000003</v>
      </c>
      <c r="G443">
        <f t="shared" si="113"/>
        <v>-9.4836951960073357E-2</v>
      </c>
      <c r="H443">
        <f t="shared" si="114"/>
        <v>0.27327415904069291</v>
      </c>
      <c r="I443">
        <f t="shared" si="102"/>
        <v>9.4836951960073357</v>
      </c>
      <c r="J443">
        <f t="shared" si="115"/>
        <v>-1</v>
      </c>
      <c r="K443">
        <f t="shared" si="103"/>
        <v>3.733938299969896E-2</v>
      </c>
      <c r="L443">
        <f t="shared" si="104"/>
        <v>0.44970237285386305</v>
      </c>
      <c r="M443">
        <f t="shared" si="105"/>
        <v>0.48704175585356202</v>
      </c>
      <c r="O443">
        <v>4.1100000000000003</v>
      </c>
      <c r="P443">
        <f t="shared" si="116"/>
        <v>-2.3756541635664395E-4</v>
      </c>
      <c r="Q443">
        <f t="shared" si="117"/>
        <v>8.940393106734423E-3</v>
      </c>
      <c r="R443">
        <f t="shared" si="106"/>
        <v>-0.95624345836433566</v>
      </c>
      <c r="S443">
        <f t="shared" si="118"/>
        <v>-1</v>
      </c>
      <c r="T443">
        <f t="shared" si="107"/>
        <v>3.9965314451472193E-5</v>
      </c>
      <c r="U443">
        <f t="shared" si="108"/>
        <v>2.8218663524352796E-6</v>
      </c>
      <c r="V443">
        <f t="shared" si="109"/>
        <v>4.2787180803907472E-5</v>
      </c>
      <c r="X443">
        <v>4.1100000000000003</v>
      </c>
      <c r="Y443">
        <f>Y442+Z443*(X443-X442)</f>
        <v>-7.7610258114455975E-4</v>
      </c>
      <c r="Z443">
        <f>Z442+AA442*(X443-X442)</f>
        <v>4.800221453627438E-3</v>
      </c>
      <c r="AA443">
        <f>IF(Z443=0,-$C$33*Y443,-$C$33*Y443 + AB443*$C$38*$C$31*$C$32)</f>
        <v>-1.8823897418855442</v>
      </c>
      <c r="AB443">
        <f>IF(Z443&gt;0, -1,1)</f>
        <v>-1</v>
      </c>
      <c r="AC443">
        <f t="shared" si="110"/>
        <v>1.1521063001932557E-5</v>
      </c>
      <c r="AD443">
        <f t="shared" si="111"/>
        <v>3.0116760822962395E-5</v>
      </c>
      <c r="AE443">
        <f t="shared" si="112"/>
        <v>4.1637823824894954E-5</v>
      </c>
    </row>
    <row r="444" spans="6:31" x14ac:dyDescent="0.3">
      <c r="F444">
        <v>4.12</v>
      </c>
      <c r="G444">
        <f t="shared" si="113"/>
        <v>-9.1155840850065797E-2</v>
      </c>
      <c r="H444">
        <f t="shared" si="114"/>
        <v>0.36811111100076421</v>
      </c>
      <c r="I444">
        <f t="shared" si="102"/>
        <v>9.1155840850065797</v>
      </c>
      <c r="J444">
        <f t="shared" si="115"/>
        <v>-1</v>
      </c>
      <c r="K444">
        <f t="shared" si="103"/>
        <v>6.775289502110847E-2</v>
      </c>
      <c r="L444">
        <f t="shared" si="104"/>
        <v>0.41546936605412627</v>
      </c>
      <c r="M444">
        <f t="shared" si="105"/>
        <v>0.48322226107523475</v>
      </c>
      <c r="O444">
        <v>4.12</v>
      </c>
      <c r="P444">
        <f t="shared" si="116"/>
        <v>-2.4378583112573112E-4</v>
      </c>
      <c r="Q444">
        <f t="shared" si="117"/>
        <v>-6.2204147690872978E-4</v>
      </c>
      <c r="R444">
        <f t="shared" si="106"/>
        <v>1.0043785831125731</v>
      </c>
      <c r="S444">
        <f t="shared" si="118"/>
        <v>1</v>
      </c>
      <c r="T444">
        <f t="shared" si="107"/>
        <v>1.9346779949739689E-7</v>
      </c>
      <c r="U444">
        <f t="shared" si="108"/>
        <v>2.9715765728831744E-6</v>
      </c>
      <c r="V444">
        <f t="shared" si="109"/>
        <v>3.1650443723805713E-6</v>
      </c>
      <c r="X444">
        <v>4.12</v>
      </c>
      <c r="Y444">
        <f>Y443+Z444*(X444-X443)</f>
        <v>-9.1633934079683277E-4</v>
      </c>
      <c r="Z444">
        <f>Z443+AA443*(X444-X443)</f>
        <v>-1.4023675965227602E-2</v>
      </c>
      <c r="AA444">
        <f>IF(Z444=0,-$C$33*Y444,-$C$33*Y444 + AB444*$C$38*$C$31*$C$32)</f>
        <v>2.0516339340796836</v>
      </c>
      <c r="AB444">
        <f>IF(Z444&gt;0, -1,1)</f>
        <v>1</v>
      </c>
      <c r="AC444">
        <f t="shared" si="110"/>
        <v>9.8331743788851152E-5</v>
      </c>
      <c r="AD444">
        <f t="shared" si="111"/>
        <v>4.1983889374598701E-5</v>
      </c>
      <c r="AE444">
        <f t="shared" si="112"/>
        <v>1.4031563316344985E-4</v>
      </c>
    </row>
    <row r="445" spans="6:31" x14ac:dyDescent="0.3">
      <c r="F445">
        <v>4.13</v>
      </c>
      <c r="G445">
        <f t="shared" si="113"/>
        <v>-8.6563171331557609E-2</v>
      </c>
      <c r="H445">
        <f t="shared" si="114"/>
        <v>0.45926695185082805</v>
      </c>
      <c r="I445">
        <f t="shared" si="102"/>
        <v>8.6563171331557616</v>
      </c>
      <c r="J445">
        <f t="shared" si="115"/>
        <v>-1</v>
      </c>
      <c r="K445">
        <f t="shared" si="103"/>
        <v>0.1054630665311754</v>
      </c>
      <c r="L445">
        <f t="shared" si="104"/>
        <v>0.37465913154882985</v>
      </c>
      <c r="M445">
        <f t="shared" si="105"/>
        <v>0.48012219808000522</v>
      </c>
      <c r="O445">
        <v>4.13</v>
      </c>
      <c r="P445">
        <f t="shared" si="116"/>
        <v>-1.4956838758356525E-4</v>
      </c>
      <c r="Q445">
        <f t="shared" si="117"/>
        <v>9.4217443542167871E-3</v>
      </c>
      <c r="R445">
        <f t="shared" si="106"/>
        <v>-0.96504316124164358</v>
      </c>
      <c r="S445">
        <f t="shared" si="118"/>
        <v>-1</v>
      </c>
      <c r="T445">
        <f t="shared" si="107"/>
        <v>4.4384633338107952E-5</v>
      </c>
      <c r="U445">
        <f t="shared" si="108"/>
        <v>1.1185351282173797E-6</v>
      </c>
      <c r="V445">
        <f t="shared" si="109"/>
        <v>4.550316846632533E-5</v>
      </c>
      <c r="X445">
        <v>4.13</v>
      </c>
      <c r="Y445">
        <f>Y444+Z445*(X445-X444)</f>
        <v>-8.5141270704114618E-4</v>
      </c>
      <c r="Z445">
        <f>Z444+AA444*(X445-X444)</f>
        <v>6.4926633755687975E-3</v>
      </c>
      <c r="AA445">
        <f>IF(Z445=0,-$C$33*Y445,-$C$33*Y445 + AB445*$C$38*$C$31*$C$32)</f>
        <v>-1.8748587292958856</v>
      </c>
      <c r="AB445">
        <f>IF(Z445&gt;0, -1,1)</f>
        <v>-1</v>
      </c>
      <c r="AC445">
        <f t="shared" si="110"/>
        <v>2.1077338854226205E-5</v>
      </c>
      <c r="AD445">
        <f t="shared" si="111"/>
        <v>3.6245179885556628E-5</v>
      </c>
      <c r="AE445">
        <f t="shared" si="112"/>
        <v>5.7322518739782836E-5</v>
      </c>
    </row>
    <row r="446" spans="6:31" x14ac:dyDescent="0.3">
      <c r="F446">
        <v>4.1399999999999997</v>
      </c>
      <c r="G446">
        <f t="shared" si="113"/>
        <v>-8.1104870099733883E-2</v>
      </c>
      <c r="H446">
        <f t="shared" si="114"/>
        <v>0.54583012318238389</v>
      </c>
      <c r="I446">
        <f t="shared" si="102"/>
        <v>8.1104870099733883</v>
      </c>
      <c r="J446">
        <f t="shared" si="115"/>
        <v>-1</v>
      </c>
      <c r="K446">
        <f t="shared" si="103"/>
        <v>0.14896526168664817</v>
      </c>
      <c r="L446">
        <f t="shared" si="104"/>
        <v>0.32889999769473538</v>
      </c>
      <c r="M446">
        <f t="shared" si="105"/>
        <v>0.47786525938138358</v>
      </c>
      <c r="O446">
        <v>4.1399999999999997</v>
      </c>
      <c r="P446">
        <f t="shared" si="116"/>
        <v>-1.5185526016555962E-4</v>
      </c>
      <c r="Q446">
        <f t="shared" si="117"/>
        <v>-2.2868725819944272E-4</v>
      </c>
      <c r="R446">
        <f t="shared" si="106"/>
        <v>0.99518552601655608</v>
      </c>
      <c r="S446">
        <f t="shared" si="118"/>
        <v>1</v>
      </c>
      <c r="T446">
        <f t="shared" si="107"/>
        <v>2.614893103138929E-8</v>
      </c>
      <c r="U446">
        <f t="shared" si="108"/>
        <v>1.1530010019974899E-6</v>
      </c>
      <c r="V446">
        <f t="shared" si="109"/>
        <v>1.1791499330288792E-6</v>
      </c>
      <c r="X446">
        <v>4.1399999999999997</v>
      </c>
      <c r="Y446">
        <f>Y445+Z446*(X446-X445)</f>
        <v>-9.7397194621504015E-4</v>
      </c>
      <c r="Z446">
        <f>Z445+AA445*(X446-X445)</f>
        <v>-1.2255923917389659E-2</v>
      </c>
      <c r="AA446">
        <f>IF(Z446=0,-$C$33*Y446,-$C$33*Y446 + AB446*$C$38*$C$31*$C$32)</f>
        <v>2.0573971946215042</v>
      </c>
      <c r="AB446">
        <f>IF(Z446&gt;0, -1,1)</f>
        <v>1</v>
      </c>
      <c r="AC446">
        <f t="shared" si="110"/>
        <v>7.510383553442194E-5</v>
      </c>
      <c r="AD446">
        <f t="shared" si="111"/>
        <v>4.7431067600695651E-5</v>
      </c>
      <c r="AE446">
        <f t="shared" si="112"/>
        <v>1.225349031351176E-4</v>
      </c>
    </row>
    <row r="447" spans="6:31" x14ac:dyDescent="0.3">
      <c r="F447">
        <v>4.1500000000000004</v>
      </c>
      <c r="G447">
        <f t="shared" si="113"/>
        <v>-7.4835520166912223E-2</v>
      </c>
      <c r="H447">
        <f t="shared" si="114"/>
        <v>0.62693499328212321</v>
      </c>
      <c r="I447">
        <f t="shared" si="102"/>
        <v>7.4835520166912222</v>
      </c>
      <c r="J447">
        <f t="shared" si="115"/>
        <v>-1</v>
      </c>
      <c r="K447">
        <f t="shared" si="103"/>
        <v>0.19652374290082794</v>
      </c>
      <c r="L447">
        <f t="shared" si="104"/>
        <v>0.2800177539326163</v>
      </c>
      <c r="M447">
        <f t="shared" si="105"/>
        <v>0.47654149683344427</v>
      </c>
      <c r="O447">
        <v>4.1500000000000004</v>
      </c>
      <c r="P447">
        <f t="shared" si="116"/>
        <v>-5.4623580145885144E-5</v>
      </c>
      <c r="Q447">
        <f t="shared" si="117"/>
        <v>9.7231680019667904E-3</v>
      </c>
      <c r="R447">
        <f t="shared" si="106"/>
        <v>-0.9745376419854116</v>
      </c>
      <c r="S447">
        <f t="shared" si="118"/>
        <v>-1</v>
      </c>
      <c r="T447">
        <f t="shared" si="107"/>
        <v>4.7269997997235434E-5</v>
      </c>
      <c r="U447">
        <f t="shared" si="108"/>
        <v>1.4918677539769687E-7</v>
      </c>
      <c r="V447">
        <f t="shared" si="109"/>
        <v>4.7419184772633129E-5</v>
      </c>
      <c r="X447">
        <v>4.1500000000000004</v>
      </c>
      <c r="Y447">
        <f>Y446+Z447*(X447-X446)</f>
        <v>-8.9079146592676683E-4</v>
      </c>
      <c r="Z447">
        <f>Z446+AA446*(X447-X446)</f>
        <v>8.3180480288267723E-3</v>
      </c>
      <c r="AA447">
        <f>IF(Z447=0,-$C$33*Y447,-$C$33*Y447 + AB447*$C$38*$C$31*$C$32)</f>
        <v>-1.8709208534073234</v>
      </c>
      <c r="AB447">
        <f>IF(Z447&gt;0, -1,1)</f>
        <v>-1</v>
      </c>
      <c r="AC447">
        <f t="shared" si="110"/>
        <v>3.4594961504934476E-5</v>
      </c>
      <c r="AD447">
        <f t="shared" si="111"/>
        <v>3.9675471788397909E-5</v>
      </c>
      <c r="AE447">
        <f t="shared" si="112"/>
        <v>7.4270433293332385E-5</v>
      </c>
    </row>
    <row r="448" spans="6:31" x14ac:dyDescent="0.3">
      <c r="F448">
        <v>4.16</v>
      </c>
      <c r="G448">
        <f t="shared" si="113"/>
        <v>-6.7817815032422041E-2</v>
      </c>
      <c r="H448">
        <f t="shared" si="114"/>
        <v>0.70177051344903385</v>
      </c>
      <c r="I448">
        <f t="shared" si="102"/>
        <v>6.781781503242204</v>
      </c>
      <c r="J448">
        <f t="shared" si="115"/>
        <v>-1</v>
      </c>
      <c r="K448">
        <f t="shared" si="103"/>
        <v>0.24624092677326029</v>
      </c>
      <c r="L448">
        <f t="shared" si="104"/>
        <v>0.22996280178859044</v>
      </c>
      <c r="M448">
        <f t="shared" si="105"/>
        <v>0.47620372856185073</v>
      </c>
      <c r="O448">
        <v>4.16</v>
      </c>
      <c r="P448">
        <f t="shared" si="116"/>
        <v>-5.4845664324756319E-5</v>
      </c>
      <c r="Q448">
        <f t="shared" si="117"/>
        <v>-2.2208417887118262E-5</v>
      </c>
      <c r="R448">
        <f t="shared" si="106"/>
        <v>0.98548456643247573</v>
      </c>
      <c r="S448">
        <f t="shared" si="118"/>
        <v>1</v>
      </c>
      <c r="T448">
        <f t="shared" si="107"/>
        <v>2.4660691252443718E-10</v>
      </c>
      <c r="U448">
        <f t="shared" si="108"/>
        <v>1.5040234476119241E-7</v>
      </c>
      <c r="V448">
        <f t="shared" si="109"/>
        <v>1.5064895167371685E-7</v>
      </c>
      <c r="X448">
        <v>4.16</v>
      </c>
      <c r="Y448">
        <f>Y447+Z448*(X448-X447)</f>
        <v>-9.9470307097922531E-4</v>
      </c>
      <c r="Z448">
        <f>Z447+AA447*(X448-X447)</f>
        <v>-1.0391160505246064E-2</v>
      </c>
      <c r="AA448">
        <f>IF(Z448=0,-$C$33*Y448,-$C$33*Y448 + AB448*$C$38*$C$31*$C$32)</f>
        <v>2.0594703070979228</v>
      </c>
      <c r="AB448">
        <f>IF(Z448&gt;0, -1,1)</f>
        <v>1</v>
      </c>
      <c r="AC448">
        <f t="shared" si="110"/>
        <v>5.3988108322892816E-5</v>
      </c>
      <c r="AD448">
        <f t="shared" si="111"/>
        <v>4.9471709970775083E-5</v>
      </c>
      <c r="AE448">
        <f t="shared" si="112"/>
        <v>1.0345981829366791E-4</v>
      </c>
    </row>
    <row r="449" spans="6:31" x14ac:dyDescent="0.3">
      <c r="F449">
        <v>4.17</v>
      </c>
      <c r="G449">
        <f t="shared" si="113"/>
        <v>-6.012193174760766E-2</v>
      </c>
      <c r="H449">
        <f t="shared" si="114"/>
        <v>0.76958832848145442</v>
      </c>
      <c r="I449">
        <f t="shared" si="102"/>
        <v>6.0121931747607658</v>
      </c>
      <c r="J449">
        <f t="shared" si="115"/>
        <v>-1</v>
      </c>
      <c r="K449">
        <f t="shared" si="103"/>
        <v>0.2961330976674395</v>
      </c>
      <c r="L449">
        <f t="shared" si="104"/>
        <v>0.1807323338531997</v>
      </c>
      <c r="M449">
        <f t="shared" si="105"/>
        <v>0.4768654315206392</v>
      </c>
      <c r="O449">
        <v>4.17</v>
      </c>
      <c r="P449">
        <f t="shared" si="116"/>
        <v>4.3480708139615886E-5</v>
      </c>
      <c r="Q449">
        <f t="shared" si="117"/>
        <v>9.8326372464374295E-3</v>
      </c>
      <c r="R449">
        <f t="shared" si="106"/>
        <v>-0.9843480708139617</v>
      </c>
      <c r="S449">
        <f t="shared" si="118"/>
        <v>-1</v>
      </c>
      <c r="T449">
        <f t="shared" si="107"/>
        <v>4.8340377610014317E-5</v>
      </c>
      <c r="U449">
        <f t="shared" si="108"/>
        <v>9.4528599016122955E-8</v>
      </c>
      <c r="V449">
        <f t="shared" si="109"/>
        <v>4.8434906209030441E-5</v>
      </c>
      <c r="X449">
        <v>4.17</v>
      </c>
      <c r="Y449">
        <f>Y448+Z449*(X449-X448)</f>
        <v>-8.9266764532190028E-4</v>
      </c>
      <c r="Z449">
        <f>Z448+AA448*(X449-X448)</f>
        <v>1.0203542565732724E-2</v>
      </c>
      <c r="AA449">
        <f>IF(Z449=0,-$C$33*Y449,-$C$33*Y449 + AB449*$C$38*$C$31*$C$32)</f>
        <v>-1.8707332354678101</v>
      </c>
      <c r="AB449">
        <f>IF(Z449&gt;0, -1,1)</f>
        <v>-1</v>
      </c>
      <c r="AC449">
        <f t="shared" si="110"/>
        <v>5.2056140445359773E-5</v>
      </c>
      <c r="AD449">
        <f t="shared" si="111"/>
        <v>3.98427762502273E-5</v>
      </c>
      <c r="AE449">
        <f t="shared" si="112"/>
        <v>9.1898916695587067E-5</v>
      </c>
    </row>
    <row r="450" spans="6:31" x14ac:dyDescent="0.3">
      <c r="F450">
        <v>4.18</v>
      </c>
      <c r="G450">
        <f t="shared" si="113"/>
        <v>-5.1824829145317226E-2</v>
      </c>
      <c r="H450">
        <f t="shared" si="114"/>
        <v>0.8297102602290608</v>
      </c>
      <c r="I450">
        <f t="shared" si="102"/>
        <v>5.1824829145317226</v>
      </c>
      <c r="J450">
        <f t="shared" si="115"/>
        <v>-1</v>
      </c>
      <c r="K450">
        <f t="shared" si="103"/>
        <v>0.34420955796468788</v>
      </c>
      <c r="L450">
        <f t="shared" si="104"/>
        <v>0.13429064579706609</v>
      </c>
      <c r="M450">
        <f t="shared" si="105"/>
        <v>0.47850020376175395</v>
      </c>
      <c r="O450">
        <v>4.18</v>
      </c>
      <c r="P450">
        <f t="shared" si="116"/>
        <v>4.3372273522596117E-5</v>
      </c>
      <c r="Q450">
        <f t="shared" si="117"/>
        <v>-1.0843461701976961E-5</v>
      </c>
      <c r="R450">
        <f t="shared" si="106"/>
        <v>0.97566277264774048</v>
      </c>
      <c r="S450">
        <f t="shared" si="118"/>
        <v>1</v>
      </c>
      <c r="T450">
        <f t="shared" si="107"/>
        <v>5.8790330841120552E-11</v>
      </c>
      <c r="U450">
        <f t="shared" si="108"/>
        <v>9.4057705525944617E-8</v>
      </c>
      <c r="V450">
        <f t="shared" si="109"/>
        <v>9.411649585678574E-8</v>
      </c>
      <c r="X450">
        <v>4.18</v>
      </c>
      <c r="Y450">
        <f>Y449+Z450*(X450-X449)</f>
        <v>-9.7770554321134824E-4</v>
      </c>
      <c r="Z450">
        <f>Z449+AA449*(X450-X449)</f>
        <v>-8.50378978894498E-3</v>
      </c>
      <c r="AA450">
        <f>IF(Z450=0,-$C$33*Y450,-$C$33*Y450 + AB450*$C$38*$C$31*$C$32)</f>
        <v>2.0577705543211349</v>
      </c>
      <c r="AB450">
        <f>IF(Z450&gt;0, -1,1)</f>
        <v>1</v>
      </c>
      <c r="AC450">
        <f t="shared" si="110"/>
        <v>3.6157220387282452E-5</v>
      </c>
      <c r="AD450">
        <f t="shared" si="111"/>
        <v>4.7795406461309881E-5</v>
      </c>
      <c r="AE450">
        <f t="shared" si="112"/>
        <v>8.3952626848592333E-5</v>
      </c>
    </row>
    <row r="451" spans="6:31" x14ac:dyDescent="0.3">
      <c r="F451">
        <v>4.1900000000000004</v>
      </c>
      <c r="G451">
        <f t="shared" si="113"/>
        <v>-4.3009478251572815E-2</v>
      </c>
      <c r="H451">
        <f t="shared" si="114"/>
        <v>0.88153508937438152</v>
      </c>
      <c r="I451">
        <f t="shared" si="102"/>
        <v>4.3009478251572819</v>
      </c>
      <c r="J451">
        <f t="shared" si="115"/>
        <v>-1</v>
      </c>
      <c r="K451">
        <f t="shared" si="103"/>
        <v>0.3885520568991494</v>
      </c>
      <c r="L451">
        <f t="shared" si="104"/>
        <v>9.2490760973625741E-2</v>
      </c>
      <c r="M451">
        <f t="shared" si="105"/>
        <v>0.48104281787277514</v>
      </c>
      <c r="O451">
        <v>4.1900000000000004</v>
      </c>
      <c r="P451">
        <f t="shared" si="116"/>
        <v>1.4083011617036358E-4</v>
      </c>
      <c r="Q451">
        <f t="shared" si="117"/>
        <v>9.7457842647760869E-3</v>
      </c>
      <c r="R451">
        <f t="shared" si="106"/>
        <v>-0.99408301161703649</v>
      </c>
      <c r="S451">
        <f t="shared" si="118"/>
        <v>-1</v>
      </c>
      <c r="T451">
        <f t="shared" si="107"/>
        <v>4.7490155467778585E-5</v>
      </c>
      <c r="U451">
        <f t="shared" si="108"/>
        <v>9.9165608102790508E-7</v>
      </c>
      <c r="V451">
        <f t="shared" si="109"/>
        <v>4.8481811548806488E-5</v>
      </c>
      <c r="X451">
        <v>4.1900000000000004</v>
      </c>
      <c r="Y451">
        <f>Y450+Z451*(X451-X450)</f>
        <v>-8.569663856686625E-4</v>
      </c>
      <c r="Z451">
        <f>Z450+AA450*(X451-X450)</f>
        <v>1.2073915754267757E-2</v>
      </c>
      <c r="AA451">
        <f>IF(Z451=0,-$C$33*Y451,-$C$33*Y451 + AB451*$C$38*$C$31*$C$32)</f>
        <v>-1.8743033614331339</v>
      </c>
      <c r="AB451">
        <f>IF(Z451&gt;0, -1,1)</f>
        <v>-1</v>
      </c>
      <c r="AC451">
        <f t="shared" si="110"/>
        <v>7.288972082057757E-5</v>
      </c>
      <c r="AD451">
        <f t="shared" si="111"/>
        <v>3.671956930830054E-5</v>
      </c>
      <c r="AE451">
        <f t="shared" si="112"/>
        <v>1.096092901288781E-4</v>
      </c>
    </row>
    <row r="452" spans="6:31" x14ac:dyDescent="0.3">
      <c r="F452">
        <v>4.2</v>
      </c>
      <c r="G452">
        <f t="shared" si="113"/>
        <v>-3.3764032575313477E-2</v>
      </c>
      <c r="H452">
        <f t="shared" si="114"/>
        <v>0.92454456762595338</v>
      </c>
      <c r="I452">
        <f t="shared" si="102"/>
        <v>3.3764032575313476</v>
      </c>
      <c r="J452">
        <f t="shared" si="115"/>
        <v>-1</v>
      </c>
      <c r="K452">
        <f t="shared" si="103"/>
        <v>0.42739132876333052</v>
      </c>
      <c r="L452">
        <f t="shared" si="104"/>
        <v>5.7000494787341476E-2</v>
      </c>
      <c r="M452">
        <f t="shared" si="105"/>
        <v>0.48439182355067201</v>
      </c>
      <c r="O452">
        <v>4.2</v>
      </c>
      <c r="P452">
        <f t="shared" si="116"/>
        <v>1.3887965765642295E-4</v>
      </c>
      <c r="Q452">
        <f t="shared" si="117"/>
        <v>-1.9504585139406595E-4</v>
      </c>
      <c r="R452">
        <f t="shared" si="106"/>
        <v>0.96611203423435776</v>
      </c>
      <c r="S452">
        <f t="shared" si="118"/>
        <v>1</v>
      </c>
      <c r="T452">
        <f t="shared" si="107"/>
        <v>1.9021442073018029E-8</v>
      </c>
      <c r="U452">
        <f t="shared" si="108"/>
        <v>9.6437796553826195E-7</v>
      </c>
      <c r="V452">
        <f t="shared" si="109"/>
        <v>9.8339940761128001E-7</v>
      </c>
      <c r="X452">
        <v>4.2</v>
      </c>
      <c r="Y452">
        <f>Y451+Z452*(X452-X451)</f>
        <v>-9.2365756426929289E-4</v>
      </c>
      <c r="Z452">
        <f>Z451+AA451*(X452-X451)</f>
        <v>-6.6691178600631826E-3</v>
      </c>
      <c r="AA452">
        <f>IF(Z452=0,-$C$33*Y452,-$C$33*Y452 + AB452*$C$38*$C$31*$C$32)</f>
        <v>2.0523657564269295</v>
      </c>
      <c r="AB452">
        <f>IF(Z452&gt;0, -1,1)</f>
        <v>1</v>
      </c>
      <c r="AC452">
        <f t="shared" si="110"/>
        <v>2.2238566515706863E-5</v>
      </c>
      <c r="AD452">
        <f t="shared" si="111"/>
        <v>4.2657164801594146E-5</v>
      </c>
      <c r="AE452">
        <f t="shared" si="112"/>
        <v>6.4895731317301009E-5</v>
      </c>
    </row>
    <row r="453" spans="6:31" x14ac:dyDescent="0.3">
      <c r="F453">
        <v>4.21</v>
      </c>
      <c r="G453">
        <f t="shared" si="113"/>
        <v>-2.418094657330102E-2</v>
      </c>
      <c r="H453">
        <f t="shared" si="114"/>
        <v>0.95830860020126618</v>
      </c>
      <c r="I453">
        <f t="shared" si="102"/>
        <v>2.4180946573301019</v>
      </c>
      <c r="J453">
        <f t="shared" si="115"/>
        <v>-1</v>
      </c>
      <c r="K453">
        <f t="shared" si="103"/>
        <v>0.45917768660985508</v>
      </c>
      <c r="L453">
        <f t="shared" si="104"/>
        <v>2.9235908859041912E-2</v>
      </c>
      <c r="M453">
        <f t="shared" si="105"/>
        <v>0.48841359546889701</v>
      </c>
      <c r="O453">
        <v>4.21</v>
      </c>
      <c r="P453">
        <f t="shared" si="116"/>
        <v>2.33540402565914E-4</v>
      </c>
      <c r="Q453">
        <f t="shared" si="117"/>
        <v>9.4660744909493052E-3</v>
      </c>
      <c r="R453">
        <f t="shared" si="106"/>
        <v>-1.0033540402565915</v>
      </c>
      <c r="S453">
        <f t="shared" si="118"/>
        <v>-1</v>
      </c>
      <c r="T453">
        <f t="shared" si="107"/>
        <v>4.4803283134100574E-5</v>
      </c>
      <c r="U453">
        <f t="shared" si="108"/>
        <v>2.7270559815324585E-6</v>
      </c>
      <c r="V453">
        <f t="shared" si="109"/>
        <v>4.7530339115633036E-5</v>
      </c>
      <c r="X453">
        <v>4.21</v>
      </c>
      <c r="Y453">
        <f>Y452+Z453*(X453-X452)</f>
        <v>-7.8511216722723914E-4</v>
      </c>
      <c r="Z453">
        <f>Z452+AA452*(X453-X452)</f>
        <v>1.3854539704205675E-2</v>
      </c>
      <c r="AA453">
        <f>IF(Z453=0,-$C$33*Y453,-$C$33*Y453 + AB453*$C$38*$C$31*$C$32)</f>
        <v>-1.8814887832772762</v>
      </c>
      <c r="AB453">
        <f>IF(Z453&gt;0, -1,1)</f>
        <v>-1</v>
      </c>
      <c r="AC453">
        <f t="shared" si="110"/>
        <v>9.5974135207705749E-5</v>
      </c>
      <c r="AD453">
        <f t="shared" si="111"/>
        <v>3.0820055756412616E-5</v>
      </c>
      <c r="AE453">
        <f t="shared" si="112"/>
        <v>1.2679419096411836E-4</v>
      </c>
    </row>
    <row r="454" spans="6:31" x14ac:dyDescent="0.3">
      <c r="F454">
        <v>4.22</v>
      </c>
      <c r="G454">
        <f t="shared" si="113"/>
        <v>-1.4356051105555562E-2</v>
      </c>
      <c r="H454">
        <f t="shared" si="114"/>
        <v>0.98248954677456668</v>
      </c>
      <c r="I454">
        <f t="shared" si="102"/>
        <v>1.4356051105555563</v>
      </c>
      <c r="J454">
        <f t="shared" si="115"/>
        <v>-1</v>
      </c>
      <c r="K454">
        <f t="shared" si="103"/>
        <v>0.48264285476064672</v>
      </c>
      <c r="L454">
        <f t="shared" si="104"/>
        <v>1.0304810167266155E-2</v>
      </c>
      <c r="M454">
        <f t="shared" si="105"/>
        <v>0.49294766492791287</v>
      </c>
      <c r="O454">
        <v>4.22</v>
      </c>
      <c r="P454">
        <f t="shared" si="116"/>
        <v>2.2786574344975017E-4</v>
      </c>
      <c r="Q454">
        <f t="shared" si="117"/>
        <v>-5.6746591161639486E-4</v>
      </c>
      <c r="R454">
        <f t="shared" si="106"/>
        <v>0.9572134256550251</v>
      </c>
      <c r="S454">
        <f t="shared" si="118"/>
        <v>1</v>
      </c>
      <c r="T454">
        <f t="shared" si="107"/>
        <v>1.6100878042331303E-7</v>
      </c>
      <c r="U454">
        <f t="shared" si="108"/>
        <v>2.5961398518953683E-6</v>
      </c>
      <c r="V454">
        <f t="shared" si="109"/>
        <v>2.7571486323186814E-6</v>
      </c>
      <c r="X454">
        <v>4.22</v>
      </c>
      <c r="Y454">
        <f>Y453+Z454*(X454-X453)</f>
        <v>-8.3471564851290492E-4</v>
      </c>
      <c r="Z454">
        <f>Z453+AA453*(X454-X453)</f>
        <v>-4.9603481285666849E-3</v>
      </c>
      <c r="AA454">
        <f>IF(Z454=0,-$C$33*Y454,-$C$33*Y454 + AB454*$C$38*$C$31*$C$32)</f>
        <v>2.0434715648512909</v>
      </c>
      <c r="AB454">
        <f>IF(Z454&gt;0, -1,1)</f>
        <v>1</v>
      </c>
      <c r="AC454">
        <f t="shared" si="110"/>
        <v>1.2302526778287507E-5</v>
      </c>
      <c r="AD454">
        <f t="shared" si="111"/>
        <v>3.4837510693615969E-5</v>
      </c>
      <c r="AE454">
        <f t="shared" si="112"/>
        <v>4.7140037471903475E-5</v>
      </c>
    </row>
    <row r="455" spans="6:31" x14ac:dyDescent="0.3">
      <c r="F455">
        <v>4.2300000000000004</v>
      </c>
      <c r="G455">
        <f t="shared" si="113"/>
        <v>-4.3875951267536573E-3</v>
      </c>
      <c r="H455">
        <f t="shared" si="114"/>
        <v>0.99684559788012317</v>
      </c>
      <c r="I455">
        <f t="shared" si="102"/>
        <v>0.43875951267536573</v>
      </c>
      <c r="J455">
        <f t="shared" si="115"/>
        <v>-1</v>
      </c>
      <c r="K455">
        <f t="shared" si="103"/>
        <v>0.4968505730064901</v>
      </c>
      <c r="L455">
        <f t="shared" si="104"/>
        <v>9.6254954981562211E-4</v>
      </c>
      <c r="M455">
        <f t="shared" si="105"/>
        <v>0.49781312255630572</v>
      </c>
      <c r="O455">
        <v>4.2300000000000004</v>
      </c>
      <c r="P455">
        <f t="shared" si="116"/>
        <v>3.1791242689910125E-4</v>
      </c>
      <c r="Q455">
        <f t="shared" si="117"/>
        <v>9.0046683449345015E-3</v>
      </c>
      <c r="R455">
        <f t="shared" si="106"/>
        <v>-1.0117912426899103</v>
      </c>
      <c r="S455">
        <f t="shared" si="118"/>
        <v>-1</v>
      </c>
      <c r="T455">
        <f t="shared" si="107"/>
        <v>4.0542026001132724E-5</v>
      </c>
      <c r="U455">
        <f t="shared" si="108"/>
        <v>5.0534155588438198E-6</v>
      </c>
      <c r="V455">
        <f t="shared" si="109"/>
        <v>4.5595441559976544E-5</v>
      </c>
      <c r="X455">
        <v>4.2300000000000004</v>
      </c>
      <c r="Y455">
        <f>Y454+Z455*(X455-X454)</f>
        <v>-6.7997197331341849E-4</v>
      </c>
      <c r="Z455">
        <f>Z454+AA454*(X455-X454)</f>
        <v>1.5474367519947602E-2</v>
      </c>
      <c r="AA455">
        <f>IF(Z455=0,-$C$33*Y455,-$C$33*Y455 + AB455*$C$38*$C$31*$C$32)</f>
        <v>-1.8920028026686584</v>
      </c>
      <c r="AB455">
        <f>IF(Z455&gt;0, -1,1)</f>
        <v>-1</v>
      </c>
      <c r="AC455">
        <f t="shared" si="110"/>
        <v>1.1972802507120464E-4</v>
      </c>
      <c r="AD455">
        <f t="shared" si="111"/>
        <v>2.3118094224587217E-5</v>
      </c>
      <c r="AE455">
        <f t="shared" si="112"/>
        <v>1.4284611929579185E-4</v>
      </c>
    </row>
    <row r="456" spans="6:31" x14ac:dyDescent="0.3">
      <c r="F456">
        <v>4.24</v>
      </c>
      <c r="G456">
        <f t="shared" si="113"/>
        <v>5.6247368033148972E-3</v>
      </c>
      <c r="H456">
        <f t="shared" si="114"/>
        <v>1.0012331930068767</v>
      </c>
      <c r="I456">
        <f t="shared" si="102"/>
        <v>-0.5624736803314897</v>
      </c>
      <c r="J456">
        <f t="shared" si="115"/>
        <v>-1</v>
      </c>
      <c r="K456">
        <f t="shared" si="103"/>
        <v>0.50123395338937282</v>
      </c>
      <c r="L456">
        <f t="shared" si="104"/>
        <v>1.5818832053282545E-3</v>
      </c>
      <c r="M456">
        <f t="shared" si="105"/>
        <v>0.50281583659470108</v>
      </c>
      <c r="O456">
        <v>4.24</v>
      </c>
      <c r="P456">
        <f t="shared" si="116"/>
        <v>3.0677998607945764E-4</v>
      </c>
      <c r="Q456">
        <f t="shared" si="117"/>
        <v>-1.113244081964386E-3</v>
      </c>
      <c r="R456">
        <f t="shared" si="106"/>
        <v>0.94932200139205436</v>
      </c>
      <c r="S456">
        <f t="shared" si="118"/>
        <v>1</v>
      </c>
      <c r="T456">
        <f t="shared" si="107"/>
        <v>6.1965619301436429E-7</v>
      </c>
      <c r="U456">
        <f t="shared" si="108"/>
        <v>4.7056979929456115E-6</v>
      </c>
      <c r="V456">
        <f t="shared" si="109"/>
        <v>5.3253541859599755E-6</v>
      </c>
      <c r="X456">
        <v>4.24</v>
      </c>
      <c r="Y456">
        <f>Y455+Z456*(X456-X455)</f>
        <v>-7.1442857838080356E-4</v>
      </c>
      <c r="Z456">
        <f>Z455+AA455*(X456-X455)</f>
        <v>-3.4456605067385779E-3</v>
      </c>
      <c r="AA456">
        <f>IF(Z456=0,-$C$33*Y456,-$C$33*Y456 + AB456*$C$38*$C$31*$C$32)</f>
        <v>2.0314428578380808</v>
      </c>
      <c r="AB456">
        <f>IF(Z456&gt;0, -1,1)</f>
        <v>1</v>
      </c>
      <c r="AC456">
        <f t="shared" si="110"/>
        <v>5.9362881638489766E-6</v>
      </c>
      <c r="AD456">
        <f t="shared" si="111"/>
        <v>2.5520409680360799E-5</v>
      </c>
      <c r="AE456">
        <f t="shared" si="112"/>
        <v>3.1456697844209778E-5</v>
      </c>
    </row>
    <row r="457" spans="6:31" x14ac:dyDescent="0.3">
      <c r="F457">
        <v>4.25</v>
      </c>
      <c r="G457">
        <f t="shared" si="113"/>
        <v>1.5580821365350305E-2</v>
      </c>
      <c r="H457">
        <f t="shared" si="114"/>
        <v>0.99560845620356198</v>
      </c>
      <c r="I457">
        <f t="shared" si="102"/>
        <v>-1.5580821365350306</v>
      </c>
      <c r="J457">
        <f t="shared" si="115"/>
        <v>-1</v>
      </c>
      <c r="K457">
        <f t="shared" si="103"/>
        <v>0.49561809903201998</v>
      </c>
      <c r="L457">
        <f t="shared" si="104"/>
        <v>1.2138099720947827E-2</v>
      </c>
      <c r="M457">
        <f t="shared" si="105"/>
        <v>0.50775619875296785</v>
      </c>
      <c r="O457">
        <v>4.25</v>
      </c>
      <c r="P457">
        <f t="shared" si="116"/>
        <v>3.9057974539901541E-4</v>
      </c>
      <c r="Q457">
        <f t="shared" si="117"/>
        <v>8.3799759319559547E-3</v>
      </c>
      <c r="R457">
        <f t="shared" si="106"/>
        <v>-1.0190579745399015</v>
      </c>
      <c r="S457">
        <f t="shared" si="118"/>
        <v>-1</v>
      </c>
      <c r="T457">
        <f t="shared" si="107"/>
        <v>3.5111998310080534E-5</v>
      </c>
      <c r="U457">
        <f t="shared" si="108"/>
        <v>7.6276268757979853E-6</v>
      </c>
      <c r="V457">
        <f t="shared" si="109"/>
        <v>4.2739625185878516E-5</v>
      </c>
      <c r="X457">
        <v>4.25</v>
      </c>
      <c r="Y457">
        <f>Y456+Z457*(X457-X456)</f>
        <v>-5.4574089766438918E-4</v>
      </c>
      <c r="Z457">
        <f>Z456+AA456*(X457-X456)</f>
        <v>1.6868768071641796E-2</v>
      </c>
      <c r="AA457">
        <f>IF(Z457=0,-$C$33*Y457,-$C$33*Y457 + AB457*$C$38*$C$31*$C$32)</f>
        <v>-1.9054259102335613</v>
      </c>
      <c r="AB457">
        <f>IF(Z457&gt;0, -1,1)</f>
        <v>-1</v>
      </c>
      <c r="AC457">
        <f t="shared" si="110"/>
        <v>1.4227766812742083E-4</v>
      </c>
      <c r="AD457">
        <f t="shared" si="111"/>
        <v>1.4891656369176665E-5</v>
      </c>
      <c r="AE457">
        <f t="shared" si="112"/>
        <v>1.5716932449659748E-4</v>
      </c>
    </row>
    <row r="458" spans="6:31" x14ac:dyDescent="0.3">
      <c r="F458">
        <v>4.26</v>
      </c>
      <c r="G458">
        <f t="shared" si="113"/>
        <v>2.5381097713732217E-2</v>
      </c>
      <c r="H458">
        <f t="shared" si="114"/>
        <v>0.98002763483821198</v>
      </c>
      <c r="I458">
        <f t="shared" si="102"/>
        <v>-2.5381097713732217</v>
      </c>
      <c r="J458">
        <f t="shared" si="115"/>
        <v>-1</v>
      </c>
      <c r="K458">
        <f t="shared" si="103"/>
        <v>0.48022708252328988</v>
      </c>
      <c r="L458">
        <f t="shared" si="104"/>
        <v>3.2210006057701142E-2</v>
      </c>
      <c r="M458">
        <f t="shared" si="105"/>
        <v>0.51243708858099102</v>
      </c>
      <c r="O458">
        <v>4.26</v>
      </c>
      <c r="P458">
        <f t="shared" si="116"/>
        <v>3.7247370726458735E-4</v>
      </c>
      <c r="Q458">
        <f t="shared" si="117"/>
        <v>-1.8106038134428435E-3</v>
      </c>
      <c r="R458">
        <f t="shared" si="106"/>
        <v>0.94275262927354131</v>
      </c>
      <c r="S458">
        <f t="shared" si="118"/>
        <v>1</v>
      </c>
      <c r="T458">
        <f t="shared" si="107"/>
        <v>1.6391430846268837E-6</v>
      </c>
      <c r="U458">
        <f t="shared" si="108"/>
        <v>6.9368331301712751E-6</v>
      </c>
      <c r="V458">
        <f t="shared" si="109"/>
        <v>8.5759762147981583E-6</v>
      </c>
      <c r="X458">
        <v>4.26</v>
      </c>
      <c r="Y458">
        <f>Y457+Z458*(X458-X457)</f>
        <v>-5.6759580797132283E-4</v>
      </c>
      <c r="Z458">
        <f>Z457+AA457*(X458-X457)</f>
        <v>-2.1854910306934108E-3</v>
      </c>
      <c r="AA458">
        <f>IF(Z458=0,-$C$33*Y458,-$C$33*Y458 + AB458*$C$38*$C$31*$C$32)</f>
        <v>2.0167595807971326</v>
      </c>
      <c r="AB458">
        <f>IF(Z458&gt;0, -1,1)</f>
        <v>1</v>
      </c>
      <c r="AC458">
        <f t="shared" si="110"/>
        <v>2.3881855226206736E-6</v>
      </c>
      <c r="AD458">
        <f t="shared" si="111"/>
        <v>1.6108250061330941E-5</v>
      </c>
      <c r="AE458">
        <f t="shared" si="112"/>
        <v>1.8496435583951616E-5</v>
      </c>
    </row>
    <row r="459" spans="6:31" x14ac:dyDescent="0.3">
      <c r="F459">
        <v>4.2700000000000005</v>
      </c>
      <c r="G459">
        <f t="shared" si="113"/>
        <v>3.4927563084977645E-2</v>
      </c>
      <c r="H459">
        <f t="shared" si="114"/>
        <v>0.954646537124478</v>
      </c>
      <c r="I459">
        <f t="shared" si="102"/>
        <v>-3.4927563084977646</v>
      </c>
      <c r="J459">
        <f t="shared" si="115"/>
        <v>-1</v>
      </c>
      <c r="K459">
        <f t="shared" si="103"/>
        <v>0.45567500542187866</v>
      </c>
      <c r="L459">
        <f t="shared" si="104"/>
        <v>6.0996733152754654E-2</v>
      </c>
      <c r="M459">
        <f t="shared" si="105"/>
        <v>0.51667173857463333</v>
      </c>
      <c r="O459">
        <v>4.2700000000000005</v>
      </c>
      <c r="P459">
        <f t="shared" si="116"/>
        <v>4.4864293205752455E-4</v>
      </c>
      <c r="Q459">
        <f t="shared" si="117"/>
        <v>7.6169224792932057E-3</v>
      </c>
      <c r="R459">
        <f t="shared" si="106"/>
        <v>-1.0248642932057526</v>
      </c>
      <c r="S459">
        <f t="shared" si="118"/>
        <v>-1</v>
      </c>
      <c r="T459">
        <f t="shared" si="107"/>
        <v>2.9008754027781078E-5</v>
      </c>
      <c r="U459">
        <f t="shared" si="108"/>
        <v>1.006402402425863E-5</v>
      </c>
      <c r="V459">
        <f t="shared" si="109"/>
        <v>3.9072778052039708E-5</v>
      </c>
      <c r="X459">
        <v>4.2700000000000005</v>
      </c>
      <c r="Y459">
        <f>Y458+Z459*(X459-X458)</f>
        <v>-3.8777476019851787E-4</v>
      </c>
      <c r="Z459">
        <f>Z458+AA458*(X459-X458)</f>
        <v>1.7982104777279278E-2</v>
      </c>
      <c r="AA459">
        <f>IF(Z459=0,-$C$33*Y459,-$C$33*Y459 + AB459*$C$38*$C$31*$C$32)</f>
        <v>-1.9212225239801484</v>
      </c>
      <c r="AB459">
        <f>IF(Z459&gt;0, -1,1)</f>
        <v>-1</v>
      </c>
      <c r="AC459">
        <f t="shared" si="110"/>
        <v>1.6167804611052513E-4</v>
      </c>
      <c r="AD459">
        <f t="shared" si="111"/>
        <v>7.5184632323509026E-6</v>
      </c>
      <c r="AE459">
        <f t="shared" si="112"/>
        <v>1.6919650934287602E-4</v>
      </c>
    </row>
    <row r="460" spans="6:31" x14ac:dyDescent="0.3">
      <c r="F460">
        <v>4.28</v>
      </c>
      <c r="G460">
        <f t="shared" si="113"/>
        <v>4.4124752825372461E-2</v>
      </c>
      <c r="H460">
        <f t="shared" si="114"/>
        <v>0.91971897403950109</v>
      </c>
      <c r="I460">
        <f t="shared" si="102"/>
        <v>-4.4124752825372457</v>
      </c>
      <c r="J460">
        <f t="shared" si="115"/>
        <v>-1</v>
      </c>
      <c r="K460">
        <f t="shared" si="103"/>
        <v>0.42294149560413624</v>
      </c>
      <c r="L460">
        <f t="shared" si="104"/>
        <v>9.7349690595010752E-2</v>
      </c>
      <c r="M460">
        <f t="shared" si="105"/>
        <v>0.52029118619914705</v>
      </c>
      <c r="O460">
        <v>4.28</v>
      </c>
      <c r="P460">
        <f t="shared" si="116"/>
        <v>4.2232572752988408E-4</v>
      </c>
      <c r="Q460">
        <f t="shared" si="117"/>
        <v>-2.6317204527641011E-3</v>
      </c>
      <c r="R460">
        <f t="shared" si="106"/>
        <v>0.93776742724701168</v>
      </c>
      <c r="S460">
        <f t="shared" si="118"/>
        <v>1</v>
      </c>
      <c r="T460">
        <f t="shared" si="107"/>
        <v>3.4629762707484428E-6</v>
      </c>
      <c r="U460">
        <f t="shared" si="108"/>
        <v>8.9179510066822947E-6</v>
      </c>
      <c r="V460">
        <f t="shared" si="109"/>
        <v>1.2380927277430737E-5</v>
      </c>
      <c r="X460">
        <v>4.28</v>
      </c>
      <c r="Y460">
        <f>Y459+Z460*(X460-X459)</f>
        <v>-4.0007596482373556E-4</v>
      </c>
      <c r="Z460">
        <f>Z459+AA459*(X460-X459)</f>
        <v>-1.2301204625217964E-3</v>
      </c>
      <c r="AA460">
        <f>IF(Z460=0,-$C$33*Y460,-$C$33*Y460 + AB460*$C$38*$C$31*$C$32)</f>
        <v>2.0000075964823738</v>
      </c>
      <c r="AB460">
        <f>IF(Z460&gt;0, -1,1)</f>
        <v>1</v>
      </c>
      <c r="AC460">
        <f t="shared" si="110"/>
        <v>7.565981761574191E-7</v>
      </c>
      <c r="AD460">
        <f t="shared" si="111"/>
        <v>8.0030388814821449E-6</v>
      </c>
      <c r="AE460">
        <f t="shared" si="112"/>
        <v>8.7596370576395633E-6</v>
      </c>
    </row>
    <row r="461" spans="6:31" x14ac:dyDescent="0.3">
      <c r="F461">
        <v>4.29</v>
      </c>
      <c r="G461">
        <f t="shared" si="113"/>
        <v>5.2880695037513567E-2</v>
      </c>
      <c r="H461">
        <f t="shared" si="114"/>
        <v>0.87559422121412955</v>
      </c>
      <c r="I461">
        <f t="shared" si="102"/>
        <v>-5.2880695037513563</v>
      </c>
      <c r="J461">
        <f t="shared" si="115"/>
        <v>-1</v>
      </c>
      <c r="K461">
        <f t="shared" si="103"/>
        <v>0.38333262011178904</v>
      </c>
      <c r="L461">
        <f t="shared" si="104"/>
        <v>0.13981839538252561</v>
      </c>
      <c r="M461">
        <f t="shared" si="105"/>
        <v>0.52315101549431464</v>
      </c>
      <c r="O461">
        <v>4.29</v>
      </c>
      <c r="P461">
        <f t="shared" si="116"/>
        <v>4.8978526572694085E-4</v>
      </c>
      <c r="Q461">
        <f t="shared" si="117"/>
        <v>6.7459538197058161E-3</v>
      </c>
      <c r="R461">
        <f t="shared" si="106"/>
        <v>-1.0289785265726943</v>
      </c>
      <c r="S461">
        <f t="shared" si="118"/>
        <v>-1</v>
      </c>
      <c r="T461">
        <f t="shared" si="107"/>
        <v>2.2753946468801747E-5</v>
      </c>
      <c r="U461">
        <f t="shared" si="108"/>
        <v>1.1994480326160503E-5</v>
      </c>
      <c r="V461">
        <f t="shared" si="109"/>
        <v>3.4748426794962246E-5</v>
      </c>
      <c r="X461">
        <v>4.29</v>
      </c>
      <c r="Y461">
        <f>Y460+Z461*(X461-X460)</f>
        <v>-2.1237640980072443E-4</v>
      </c>
      <c r="Z461">
        <f>Z460+AA460*(X461-X460)</f>
        <v>1.8769955502301514E-2</v>
      </c>
      <c r="AA461">
        <f>IF(Z461=0,-$C$33*Y461,-$C$33*Y461 + AB461*$C$38*$C$31*$C$32)</f>
        <v>-1.9387623590199277</v>
      </c>
      <c r="AB461">
        <f>IF(Z461&gt;0, -1,1)</f>
        <v>-1</v>
      </c>
      <c r="AC461">
        <f t="shared" si="110"/>
        <v>1.7615561477918944E-4</v>
      </c>
      <c r="AD461">
        <f t="shared" si="111"/>
        <v>2.2551869719922621E-6</v>
      </c>
      <c r="AE461">
        <f t="shared" si="112"/>
        <v>1.7841080175118172E-4</v>
      </c>
    </row>
    <row r="462" spans="6:31" x14ac:dyDescent="0.3">
      <c r="F462">
        <v>4.3</v>
      </c>
      <c r="G462">
        <f t="shared" si="113"/>
        <v>6.1107830299279561E-2</v>
      </c>
      <c r="H462">
        <f t="shared" si="114"/>
        <v>0.82271352617661708</v>
      </c>
      <c r="I462">
        <f t="shared" si="102"/>
        <v>-6.1107830299279557</v>
      </c>
      <c r="J462">
        <f t="shared" si="115"/>
        <v>-1</v>
      </c>
      <c r="K462">
        <f t="shared" si="103"/>
        <v>0.3384287730769816</v>
      </c>
      <c r="L462">
        <f t="shared" si="104"/>
        <v>0.18670834619427748</v>
      </c>
      <c r="M462">
        <f t="shared" si="105"/>
        <v>0.52513711927125906</v>
      </c>
      <c r="O462">
        <v>4.3</v>
      </c>
      <c r="P462">
        <f t="shared" si="116"/>
        <v>4.5434695126673254E-4</v>
      </c>
      <c r="Q462">
        <f t="shared" si="117"/>
        <v>-3.5438314460209067E-3</v>
      </c>
      <c r="R462">
        <f t="shared" si="106"/>
        <v>0.9345653048733269</v>
      </c>
      <c r="S462">
        <f t="shared" si="118"/>
        <v>1</v>
      </c>
      <c r="T462">
        <f t="shared" si="107"/>
        <v>6.2793706589033154E-6</v>
      </c>
      <c r="U462">
        <f t="shared" si="108"/>
        <v>1.0321557606268732E-5</v>
      </c>
      <c r="V462">
        <f t="shared" si="109"/>
        <v>1.6600928265172049E-5</v>
      </c>
      <c r="X462">
        <v>4.3</v>
      </c>
      <c r="Y462">
        <f>Y461+Z462*(X462-X461)</f>
        <v>-2.1855309067969777E-4</v>
      </c>
      <c r="Z462">
        <f>Z461+AA461*(X462-X461)</f>
        <v>-6.1766808789734742E-4</v>
      </c>
      <c r="AA462">
        <f>IF(Z462=0,-$C$33*Y462,-$C$33*Y462 + AB462*$C$38*$C$31*$C$32)</f>
        <v>1.98185530906797</v>
      </c>
      <c r="AB462">
        <f>IF(Z462&gt;0, -1,1)</f>
        <v>1</v>
      </c>
      <c r="AC462">
        <f t="shared" si="110"/>
        <v>1.9075693340338265E-7</v>
      </c>
      <c r="AD462">
        <f t="shared" si="111"/>
        <v>2.3882726722824097E-6</v>
      </c>
      <c r="AE462">
        <f t="shared" si="112"/>
        <v>2.5790296056857925E-6</v>
      </c>
    </row>
    <row r="463" spans="6:31" x14ac:dyDescent="0.3">
      <c r="F463">
        <v>4.3100000000000005</v>
      </c>
      <c r="G463">
        <f t="shared" si="113"/>
        <v>6.8723887258053409E-2</v>
      </c>
      <c r="H463">
        <f t="shared" si="114"/>
        <v>0.7616056958773334</v>
      </c>
      <c r="I463">
        <f t="shared" si="102"/>
        <v>-6.8723887258053411</v>
      </c>
      <c r="J463">
        <f t="shared" si="115"/>
        <v>-1</v>
      </c>
      <c r="K463">
        <f t="shared" si="103"/>
        <v>0.29002161799639864</v>
      </c>
      <c r="L463">
        <f t="shared" si="104"/>
        <v>0.2361486339928818</v>
      </c>
      <c r="M463">
        <f t="shared" si="105"/>
        <v>0.52617025198928047</v>
      </c>
      <c r="O463">
        <v>4.3100000000000005</v>
      </c>
      <c r="P463">
        <f t="shared" si="116"/>
        <v>5.1236516729386635E-4</v>
      </c>
      <c r="Q463">
        <f t="shared" si="117"/>
        <v>5.8018216027129928E-3</v>
      </c>
      <c r="R463">
        <f t="shared" si="106"/>
        <v>-1.0312365167293867</v>
      </c>
      <c r="S463">
        <f t="shared" si="118"/>
        <v>-1</v>
      </c>
      <c r="T463">
        <f t="shared" si="107"/>
        <v>1.6830566954853578E-5</v>
      </c>
      <c r="U463">
        <f t="shared" si="108"/>
        <v>1.3125903232803583E-5</v>
      </c>
      <c r="V463">
        <f t="shared" si="109"/>
        <v>2.9956470187657163E-5</v>
      </c>
      <c r="X463">
        <v>4.3100000000000005</v>
      </c>
      <c r="Y463">
        <f>Y462+Z463*(X463-X462)</f>
        <v>-2.6544240651847905E-5</v>
      </c>
      <c r="Z463">
        <f>Z462+AA462*(X463-X462)</f>
        <v>1.9200885002783691E-2</v>
      </c>
      <c r="AA463">
        <f>IF(Z463=0,-$C$33*Y463,-$C$33*Y463 + AB463*$C$38*$C$31*$C$32)</f>
        <v>-1.9573455759348155</v>
      </c>
      <c r="AB463">
        <f>IF(Z463&gt;0, -1,1)</f>
        <v>-1</v>
      </c>
      <c r="AC463">
        <f t="shared" si="110"/>
        <v>1.8433699244506182E-4</v>
      </c>
      <c r="AD463">
        <f t="shared" si="111"/>
        <v>3.5229835589160743E-8</v>
      </c>
      <c r="AE463">
        <f t="shared" si="112"/>
        <v>1.8437222228065097E-4</v>
      </c>
    </row>
    <row r="464" spans="6:31" x14ac:dyDescent="0.3">
      <c r="F464">
        <v>4.32</v>
      </c>
      <c r="G464">
        <f t="shared" si="113"/>
        <v>7.5652705344246077E-2</v>
      </c>
      <c r="H464">
        <f t="shared" si="114"/>
        <v>0.69288180861928139</v>
      </c>
      <c r="I464">
        <f t="shared" si="102"/>
        <v>-7.5652705344246076</v>
      </c>
      <c r="J464">
        <f t="shared" si="115"/>
        <v>-1</v>
      </c>
      <c r="K464">
        <f t="shared" si="103"/>
        <v>0.24004260035776323</v>
      </c>
      <c r="L464">
        <f t="shared" si="104"/>
        <v>0.28616659129516592</v>
      </c>
      <c r="M464">
        <f t="shared" si="105"/>
        <v>0.52620919165292912</v>
      </c>
      <c r="O464">
        <v>4.32</v>
      </c>
      <c r="P464">
        <f t="shared" si="116"/>
        <v>4.6725973164806075E-4</v>
      </c>
      <c r="Q464">
        <f t="shared" si="117"/>
        <v>-4.5105435645806536E-3</v>
      </c>
      <c r="R464">
        <f t="shared" si="106"/>
        <v>0.933274026835194</v>
      </c>
      <c r="S464">
        <f t="shared" si="118"/>
        <v>1</v>
      </c>
      <c r="T464">
        <f t="shared" si="107"/>
        <v>1.0172501623989974E-5</v>
      </c>
      <c r="U464">
        <f t="shared" si="108"/>
        <v>1.0916582840990887E-5</v>
      </c>
      <c r="V464">
        <f t="shared" si="109"/>
        <v>2.1089084464980861E-5</v>
      </c>
      <c r="X464">
        <v>4.32</v>
      </c>
      <c r="Y464">
        <f>Y463+Z464*(X464-X463)</f>
        <v>-3.026994821748829E-5</v>
      </c>
      <c r="Z464">
        <f>Z463+AA463*(X464-X463)</f>
        <v>-3.7257075656404667E-4</v>
      </c>
      <c r="AA464">
        <f>IF(Z464=0,-$C$33*Y464,-$C$33*Y464 + AB464*$C$38*$C$31*$C$32)</f>
        <v>1.9630269948217489</v>
      </c>
      <c r="AB464">
        <f>IF(Z464&gt;0, -1,1)</f>
        <v>1</v>
      </c>
      <c r="AC464">
        <f t="shared" si="110"/>
        <v>6.9404484323353067E-8</v>
      </c>
      <c r="AD464">
        <f t="shared" si="111"/>
        <v>4.5813488254471129E-8</v>
      </c>
      <c r="AE464">
        <f t="shared" si="112"/>
        <v>1.152179725778242E-7</v>
      </c>
    </row>
    <row r="465" spans="6:31" x14ac:dyDescent="0.3">
      <c r="F465">
        <v>4.33</v>
      </c>
      <c r="G465">
        <f t="shared" si="113"/>
        <v>8.182499637699632E-2</v>
      </c>
      <c r="H465">
        <f t="shared" si="114"/>
        <v>0.61722910327503688</v>
      </c>
      <c r="I465">
        <f t="shared" si="102"/>
        <v>-8.1824996376996317</v>
      </c>
      <c r="J465">
        <f t="shared" si="115"/>
        <v>-1</v>
      </c>
      <c r="K465">
        <f t="shared" si="103"/>
        <v>0.19048588296485308</v>
      </c>
      <c r="L465">
        <f t="shared" si="104"/>
        <v>0.33476650160477306</v>
      </c>
      <c r="M465">
        <f t="shared" si="105"/>
        <v>0.5252523845696262</v>
      </c>
      <c r="O465">
        <v>4.33</v>
      </c>
      <c r="P465">
        <f t="shared" si="116"/>
        <v>5.1548169868577062E-4</v>
      </c>
      <c r="Q465">
        <f t="shared" si="117"/>
        <v>4.8221967037710874E-3</v>
      </c>
      <c r="R465">
        <f t="shared" si="106"/>
        <v>-1.0315481698685771</v>
      </c>
      <c r="S465">
        <f t="shared" si="118"/>
        <v>-1</v>
      </c>
      <c r="T465">
        <f t="shared" si="107"/>
        <v>1.1626790524930369E-5</v>
      </c>
      <c r="U465">
        <f t="shared" si="108"/>
        <v>1.328606908399838E-5</v>
      </c>
      <c r="V465">
        <f t="shared" si="109"/>
        <v>2.4912859608928751E-5</v>
      </c>
      <c r="X465">
        <v>4.33</v>
      </c>
      <c r="Y465">
        <f>Y464+Z465*(X465-X464)</f>
        <v>1.6230704369903784E-4</v>
      </c>
      <c r="Z465">
        <f>Z464+AA464*(X465-X464)</f>
        <v>1.9257699191653023E-2</v>
      </c>
      <c r="AA465">
        <f>IF(Z465=0,-$C$33*Y465,-$C$33*Y465 + AB465*$C$38*$C$31*$C$32)</f>
        <v>-1.9762307043699039</v>
      </c>
      <c r="AB465">
        <f>IF(Z465&gt;0, -1,1)</f>
        <v>-1</v>
      </c>
      <c r="AC465">
        <f t="shared" si="110"/>
        <v>1.8542948907809674E-4</v>
      </c>
      <c r="AD465">
        <f t="shared" si="111"/>
        <v>1.317178821716069E-6</v>
      </c>
      <c r="AE465">
        <f t="shared" si="112"/>
        <v>1.867466678998128E-4</v>
      </c>
    </row>
    <row r="466" spans="6:31" x14ac:dyDescent="0.3">
      <c r="F466">
        <v>4.34</v>
      </c>
      <c r="G466">
        <f t="shared" si="113"/>
        <v>8.7179037445976632E-2</v>
      </c>
      <c r="H466">
        <f t="shared" si="114"/>
        <v>0.5354041068980423</v>
      </c>
      <c r="I466">
        <f t="shared" si="102"/>
        <v>-8.7179037445976633</v>
      </c>
      <c r="J466">
        <f t="shared" si="115"/>
        <v>-1</v>
      </c>
      <c r="K466">
        <f t="shared" si="103"/>
        <v>0.14332877884164516</v>
      </c>
      <c r="L466">
        <f t="shared" si="104"/>
        <v>0.38000922850034979</v>
      </c>
      <c r="M466">
        <f t="shared" si="105"/>
        <v>0.52333800734199498</v>
      </c>
      <c r="O466">
        <v>4.34</v>
      </c>
      <c r="P466">
        <f t="shared" si="116"/>
        <v>4.6054884873662717E-4</v>
      </c>
      <c r="Q466">
        <f t="shared" si="117"/>
        <v>-5.4932849949144644E-3</v>
      </c>
      <c r="R466">
        <f t="shared" si="106"/>
        <v>0.93394511512633738</v>
      </c>
      <c r="S466">
        <f t="shared" si="118"/>
        <v>1</v>
      </c>
      <c r="T466">
        <f t="shared" si="107"/>
        <v>1.5088090017676203E-5</v>
      </c>
      <c r="U466">
        <f t="shared" si="108"/>
        <v>1.0605262103631634E-5</v>
      </c>
      <c r="V466">
        <f t="shared" si="109"/>
        <v>2.569335212130784E-5</v>
      </c>
      <c r="X466">
        <v>4.34</v>
      </c>
      <c r="Y466">
        <f>Y465+Z466*(X466-X465)</f>
        <v>1.5726096517858199E-4</v>
      </c>
      <c r="Z466">
        <f>Z465+AA465*(X466-X465)</f>
        <v>-5.0460785204559447E-4</v>
      </c>
      <c r="AA466">
        <f>IF(Z466=0,-$C$33*Y466,-$C$33*Y466 + AB466*$C$38*$C$31*$C$32)</f>
        <v>1.9442739034821419</v>
      </c>
      <c r="AB466">
        <f>IF(Z466&gt;0, -1,1)</f>
        <v>1</v>
      </c>
      <c r="AC466">
        <f t="shared" si="110"/>
        <v>1.2731454217303428E-7</v>
      </c>
      <c r="AD466">
        <f t="shared" si="111"/>
        <v>1.2365505584449589E-6</v>
      </c>
      <c r="AE466">
        <f t="shared" si="112"/>
        <v>1.3638651006179931E-6</v>
      </c>
    </row>
    <row r="467" spans="6:31" x14ac:dyDescent="0.3">
      <c r="F467">
        <v>4.3500000000000005</v>
      </c>
      <c r="G467">
        <f t="shared" si="113"/>
        <v>9.1661288140497538E-2</v>
      </c>
      <c r="H467">
        <f t="shared" si="114"/>
        <v>0.44822506945205975</v>
      </c>
      <c r="I467">
        <f t="shared" si="102"/>
        <v>-9.1661288140497543</v>
      </c>
      <c r="J467">
        <f t="shared" si="115"/>
        <v>-1</v>
      </c>
      <c r="K467">
        <f t="shared" si="103"/>
        <v>0.10045285644265189</v>
      </c>
      <c r="L467">
        <f t="shared" si="104"/>
        <v>0.42008958717876571</v>
      </c>
      <c r="M467">
        <f t="shared" si="105"/>
        <v>0.52054244362141766</v>
      </c>
      <c r="O467">
        <v>4.3500000000000005</v>
      </c>
      <c r="P467">
        <f t="shared" si="116"/>
        <v>4.9901051030012511E-4</v>
      </c>
      <c r="Q467">
        <f t="shared" si="117"/>
        <v>3.846166156349539E-3</v>
      </c>
      <c r="R467">
        <f t="shared" si="106"/>
        <v>-1.0299010510300126</v>
      </c>
      <c r="S467">
        <f t="shared" si="118"/>
        <v>-1</v>
      </c>
      <c r="T467">
        <f t="shared" si="107"/>
        <v>7.3964970511242934E-6</v>
      </c>
      <c r="U467">
        <f t="shared" si="108"/>
        <v>1.2450574469499563E-5</v>
      </c>
      <c r="V467">
        <f t="shared" si="109"/>
        <v>1.9847071520623857E-5</v>
      </c>
      <c r="X467">
        <v>4.3500000000000005</v>
      </c>
      <c r="Y467">
        <f>Y466+Z467*(X467-X466)</f>
        <v>3.4664227700636617E-4</v>
      </c>
      <c r="Z467">
        <f>Z466+AA466*(X467-X466)</f>
        <v>1.8938131182777138E-2</v>
      </c>
      <c r="AA467">
        <f>IF(Z467=0,-$C$33*Y467,-$C$33*Y467 + AB467*$C$38*$C$31*$C$32)</f>
        <v>-1.9946642277006368</v>
      </c>
      <c r="AB467">
        <f>IF(Z467&gt;0, -1,1)</f>
        <v>-1</v>
      </c>
      <c r="AC467">
        <f t="shared" si="110"/>
        <v>1.793264063480379E-4</v>
      </c>
      <c r="AD467">
        <f t="shared" si="111"/>
        <v>6.0080434104079154E-6</v>
      </c>
      <c r="AE467">
        <f t="shared" si="112"/>
        <v>1.8533444975844582E-4</v>
      </c>
    </row>
    <row r="468" spans="6:31" x14ac:dyDescent="0.3">
      <c r="F468">
        <v>4.3600000000000003</v>
      </c>
      <c r="G468">
        <f t="shared" si="113"/>
        <v>9.5226925953613109E-2</v>
      </c>
      <c r="H468">
        <f t="shared" si="114"/>
        <v>0.35656378131156419</v>
      </c>
      <c r="I468">
        <f t="shared" si="102"/>
        <v>-9.5226925953613115</v>
      </c>
      <c r="J468">
        <f t="shared" si="115"/>
        <v>-1</v>
      </c>
      <c r="K468">
        <f t="shared" si="103"/>
        <v>6.3568865071600492E-2</v>
      </c>
      <c r="L468">
        <f t="shared" si="104"/>
        <v>0.45340837132874573</v>
      </c>
      <c r="M468">
        <f t="shared" si="105"/>
        <v>0.51697723640034621</v>
      </c>
      <c r="O468">
        <v>4.3600000000000003</v>
      </c>
      <c r="P468">
        <f t="shared" si="116"/>
        <v>4.3448206676062278E-4</v>
      </c>
      <c r="Q468">
        <f t="shared" si="117"/>
        <v>-6.4528443539503683E-3</v>
      </c>
      <c r="R468">
        <f t="shared" si="106"/>
        <v>0.93655179332393779</v>
      </c>
      <c r="S468">
        <f t="shared" si="118"/>
        <v>1</v>
      </c>
      <c r="T468">
        <f t="shared" si="107"/>
        <v>2.0819600128154573E-5</v>
      </c>
      <c r="U468">
        <f t="shared" si="108"/>
        <v>9.4387333168291132E-6</v>
      </c>
      <c r="V468">
        <f t="shared" si="109"/>
        <v>3.0258333444983688E-5</v>
      </c>
      <c r="X468">
        <v>4.3600000000000003</v>
      </c>
      <c r="Y468">
        <f>Y467+Z468*(X468-X467)</f>
        <v>3.3655716606407831E-4</v>
      </c>
      <c r="Z468">
        <f>Z467+AA467*(X468-X467)</f>
        <v>-1.0085110942288054E-3</v>
      </c>
      <c r="AA468">
        <f>IF(Z468=0,-$C$33*Y468,-$C$33*Y468 + AB468*$C$38*$C$31*$C$32)</f>
        <v>1.9263442833935924</v>
      </c>
      <c r="AB468">
        <f>IF(Z468&gt;0, -1,1)</f>
        <v>1</v>
      </c>
      <c r="AC468">
        <f t="shared" si="110"/>
        <v>5.0854731359129123E-7</v>
      </c>
      <c r="AD468">
        <f t="shared" si="111"/>
        <v>5.6635363014541794E-6</v>
      </c>
      <c r="AE468">
        <f t="shared" si="112"/>
        <v>6.1720836150454705E-6</v>
      </c>
    </row>
    <row r="469" spans="6:31" x14ac:dyDescent="0.3">
      <c r="F469">
        <v>4.37</v>
      </c>
      <c r="G469">
        <f t="shared" si="113"/>
        <v>9.7840294507192588E-2</v>
      </c>
      <c r="H469">
        <f t="shared" si="114"/>
        <v>0.26133685535795309</v>
      </c>
      <c r="I469">
        <f t="shared" si="102"/>
        <v>-9.7840294507192596</v>
      </c>
      <c r="J469">
        <f t="shared" si="115"/>
        <v>-1</v>
      </c>
      <c r="K469">
        <f t="shared" si="103"/>
        <v>3.4148475984191851E-2</v>
      </c>
      <c r="L469">
        <f t="shared" si="104"/>
        <v>0.47863616146270899</v>
      </c>
      <c r="M469">
        <f t="shared" si="105"/>
        <v>0.51278463744690084</v>
      </c>
      <c r="O469">
        <v>4.37</v>
      </c>
      <c r="P469">
        <f t="shared" si="116"/>
        <v>4.6360880255351026E-4</v>
      </c>
      <c r="Q469">
        <f t="shared" si="117"/>
        <v>2.9126735792888107E-3</v>
      </c>
      <c r="R469">
        <f t="shared" si="106"/>
        <v>-1.0263608802553512</v>
      </c>
      <c r="S469">
        <f t="shared" si="118"/>
        <v>-1</v>
      </c>
      <c r="T469">
        <f t="shared" si="107"/>
        <v>4.2418336897435462E-6</v>
      </c>
      <c r="U469">
        <f t="shared" si="108"/>
        <v>1.0746656090254982E-5</v>
      </c>
      <c r="V469">
        <f t="shared" si="109"/>
        <v>1.4988489779998528E-5</v>
      </c>
      <c r="X469">
        <v>4.37</v>
      </c>
      <c r="Y469">
        <f>Y468+Z469*(X469-X468)</f>
        <v>5.1910648346114154E-4</v>
      </c>
      <c r="Z469">
        <f>Z468+AA468*(X469-X468)</f>
        <v>1.8254931739706708E-2</v>
      </c>
      <c r="AA469">
        <f>IF(Z469=0,-$C$33*Y469,-$C$33*Y469 + AB469*$C$38*$C$31*$C$32)</f>
        <v>-2.0119106483461144</v>
      </c>
      <c r="AB469">
        <f>IF(Z469&gt;0, -1,1)</f>
        <v>-1</v>
      </c>
      <c r="AC469">
        <f t="shared" si="110"/>
        <v>1.6662126641067568E-4</v>
      </c>
      <c r="AD469">
        <f t="shared" si="111"/>
        <v>1.3473577058569621E-5</v>
      </c>
      <c r="AE469">
        <f t="shared" si="112"/>
        <v>1.800948434692453E-4</v>
      </c>
    </row>
    <row r="470" spans="6:31" x14ac:dyDescent="0.3">
      <c r="F470">
        <v>4.38</v>
      </c>
      <c r="G470">
        <f t="shared" si="113"/>
        <v>9.9475260115700181E-2</v>
      </c>
      <c r="H470">
        <f t="shared" si="114"/>
        <v>0.16349656085076258</v>
      </c>
      <c r="I470">
        <f t="shared" si="102"/>
        <v>-9.9475260115700177</v>
      </c>
      <c r="J470">
        <f t="shared" si="115"/>
        <v>-1</v>
      </c>
      <c r="K470">
        <f t="shared" si="103"/>
        <v>1.3365562705013555E-2</v>
      </c>
      <c r="L470">
        <f t="shared" si="104"/>
        <v>0.49476636875431057</v>
      </c>
      <c r="M470">
        <f t="shared" si="105"/>
        <v>0.50813193145932412</v>
      </c>
      <c r="O470">
        <v>4.38</v>
      </c>
      <c r="P470">
        <f t="shared" si="116"/>
        <v>3.90099450320867E-4</v>
      </c>
      <c r="Q470">
        <f t="shared" si="117"/>
        <v>-7.3509352232644827E-3</v>
      </c>
      <c r="R470">
        <f t="shared" si="106"/>
        <v>0.94099005496791344</v>
      </c>
      <c r="S470">
        <f t="shared" si="118"/>
        <v>1</v>
      </c>
      <c r="T470">
        <f t="shared" si="107"/>
        <v>2.7018124328315226E-5</v>
      </c>
      <c r="U470">
        <f t="shared" si="108"/>
        <v>7.6088790570321295E-6</v>
      </c>
      <c r="V470">
        <f t="shared" si="109"/>
        <v>3.4627003385347354E-5</v>
      </c>
      <c r="X470">
        <v>4.38</v>
      </c>
      <c r="Y470">
        <f>Y469+Z470*(X470-X469)</f>
        <v>5.0046473602360182E-4</v>
      </c>
      <c r="Z470">
        <f>Z469+AA469*(X470-X469)</f>
        <v>-1.8641747437540095E-3</v>
      </c>
      <c r="AA470">
        <f>IF(Z470=0,-$C$33*Y470,-$C$33*Y470 + AB470*$C$38*$C$31*$C$32)</f>
        <v>1.9099535263976399</v>
      </c>
      <c r="AB470">
        <f>IF(Z470&gt;0, -1,1)</f>
        <v>1</v>
      </c>
      <c r="AC470">
        <f t="shared" si="110"/>
        <v>1.7375737376251635E-6</v>
      </c>
      <c r="AD470">
        <f t="shared" si="111"/>
        <v>1.2523247600158674E-5</v>
      </c>
      <c r="AE470">
        <f t="shared" si="112"/>
        <v>1.4260821337783837E-5</v>
      </c>
    </row>
    <row r="471" spans="6:31" x14ac:dyDescent="0.3">
      <c r="F471">
        <v>4.3899999999999997</v>
      </c>
      <c r="G471">
        <f t="shared" si="113"/>
        <v>0.10011547312305082</v>
      </c>
      <c r="H471">
        <f t="shared" si="114"/>
        <v>6.4021300735064526E-2</v>
      </c>
      <c r="I471">
        <f t="shared" si="102"/>
        <v>-10.011547312305082</v>
      </c>
      <c r="J471">
        <f t="shared" si="115"/>
        <v>-1</v>
      </c>
      <c r="K471">
        <f t="shared" si="103"/>
        <v>2.0493634739047867E-3</v>
      </c>
      <c r="L471">
        <f t="shared" si="104"/>
        <v>0.50115539793261554</v>
      </c>
      <c r="M471">
        <f t="shared" si="105"/>
        <v>0.50320476140652037</v>
      </c>
      <c r="O471">
        <v>4.3899999999999997</v>
      </c>
      <c r="P471">
        <f t="shared" si="116"/>
        <v>4.1068910358501106E-4</v>
      </c>
      <c r="Q471">
        <f t="shared" si="117"/>
        <v>2.0589653264144504E-3</v>
      </c>
      <c r="R471">
        <f t="shared" si="106"/>
        <v>-1.0210689103585011</v>
      </c>
      <c r="S471">
        <f t="shared" si="118"/>
        <v>-1</v>
      </c>
      <c r="T471">
        <f t="shared" si="107"/>
        <v>2.119669107688482E-6</v>
      </c>
      <c r="U471">
        <f t="shared" si="108"/>
        <v>8.4332769901729963E-6</v>
      </c>
      <c r="V471">
        <f t="shared" si="109"/>
        <v>1.0552946097861478E-5</v>
      </c>
      <c r="X471">
        <v>4.3899999999999997</v>
      </c>
      <c r="Y471">
        <f>Y470+Z471*(X471-X470)</f>
        <v>6.7281834122581794E-4</v>
      </c>
      <c r="Z471">
        <f>Z470+AA470*(X471-X470)</f>
        <v>1.7235360520221982E-2</v>
      </c>
      <c r="AA471">
        <f>IF(Z471=0,-$C$33*Y471,-$C$33*Y471 + AB471*$C$38*$C$31*$C$32)</f>
        <v>-2.027281834122582</v>
      </c>
      <c r="AB471">
        <f>IF(Z471&gt;0, -1,1)</f>
        <v>-1</v>
      </c>
      <c r="AC471">
        <f t="shared" si="110"/>
        <v>1.4852882613101327E-4</v>
      </c>
      <c r="AD471">
        <f t="shared" si="111"/>
        <v>2.2634226014493058E-5</v>
      </c>
      <c r="AE471">
        <f t="shared" si="112"/>
        <v>1.7116305214550634E-4</v>
      </c>
    </row>
    <row r="472" spans="6:31" x14ac:dyDescent="0.3">
      <c r="F472">
        <v>4.4000000000000004</v>
      </c>
      <c r="G472">
        <f t="shared" si="113"/>
        <v>9.9754531399170857E-2</v>
      </c>
      <c r="H472">
        <f t="shared" si="114"/>
        <v>-3.6094172387993048E-2</v>
      </c>
      <c r="I472">
        <f t="shared" si="102"/>
        <v>-9.9754531399170858</v>
      </c>
      <c r="J472">
        <f t="shared" si="115"/>
        <v>1</v>
      </c>
      <c r="K472">
        <f t="shared" si="103"/>
        <v>6.5139464018707991E-4</v>
      </c>
      <c r="L472">
        <f t="shared" si="104"/>
        <v>0.49754832673340821</v>
      </c>
      <c r="M472">
        <f t="shared" si="105"/>
        <v>0.49819972137359531</v>
      </c>
      <c r="O472">
        <v>4.4000000000000004</v>
      </c>
      <c r="P472">
        <f t="shared" si="116"/>
        <v>3.2917186581329309E-4</v>
      </c>
      <c r="Q472">
        <f t="shared" si="117"/>
        <v>-8.1517237771712506E-3</v>
      </c>
      <c r="R472">
        <f t="shared" si="106"/>
        <v>0.94708281341867084</v>
      </c>
      <c r="S472">
        <f t="shared" si="118"/>
        <v>1</v>
      </c>
      <c r="T472">
        <f t="shared" si="107"/>
        <v>3.3225300269649559E-5</v>
      </c>
      <c r="U472">
        <f t="shared" si="108"/>
        <v>5.4177058621502316E-6</v>
      </c>
      <c r="V472">
        <f t="shared" si="109"/>
        <v>3.8643006131799789E-5</v>
      </c>
      <c r="X472">
        <v>4.4000000000000004</v>
      </c>
      <c r="Y472">
        <f>Y471+Z472*(X472-X471)</f>
        <v>6.4244376301576388E-4</v>
      </c>
      <c r="Z472">
        <f>Z471+AA471*(X472-X471)</f>
        <v>-3.0374578210052051E-3</v>
      </c>
      <c r="AA472">
        <f>IF(Z472=0,-$C$33*Y472,-$C$33*Y472 + AB472*$C$38*$C$31*$C$32)</f>
        <v>1.8957556236984239</v>
      </c>
      <c r="AB472">
        <f>IF(Z472&gt;0, -1,1)</f>
        <v>1</v>
      </c>
      <c r="AC472">
        <f t="shared" si="110"/>
        <v>4.6130750071928444E-6</v>
      </c>
      <c r="AD472">
        <f t="shared" si="111"/>
        <v>2.0636699431892748E-5</v>
      </c>
      <c r="AE472">
        <f t="shared" si="112"/>
        <v>2.5249774439085592E-5</v>
      </c>
    </row>
    <row r="473" spans="6:31" x14ac:dyDescent="0.3">
      <c r="F473">
        <v>4.41</v>
      </c>
      <c r="G473">
        <f t="shared" si="113"/>
        <v>9.839604436129927E-2</v>
      </c>
      <c r="H473">
        <f t="shared" si="114"/>
        <v>-0.1358487037871618</v>
      </c>
      <c r="I473">
        <f t="shared" si="102"/>
        <v>-9.8396044361299264</v>
      </c>
      <c r="J473">
        <f t="shared" si="115"/>
        <v>1</v>
      </c>
      <c r="K473">
        <f t="shared" si="103"/>
        <v>9.2274351603260137E-3</v>
      </c>
      <c r="L473">
        <f t="shared" si="104"/>
        <v>0.48408907729753875</v>
      </c>
      <c r="M473">
        <f t="shared" si="105"/>
        <v>0.49331651245786479</v>
      </c>
      <c r="O473">
        <v>4.41</v>
      </c>
      <c r="P473">
        <f t="shared" si="116"/>
        <v>3.4236290938344536E-4</v>
      </c>
      <c r="Q473">
        <f t="shared" si="117"/>
        <v>1.3191043570152557E-3</v>
      </c>
      <c r="R473">
        <f t="shared" si="106"/>
        <v>-1.0142362909383447</v>
      </c>
      <c r="S473">
        <f t="shared" si="118"/>
        <v>-1</v>
      </c>
      <c r="T473">
        <f t="shared" si="107"/>
        <v>8.7001815234831554E-7</v>
      </c>
      <c r="U473">
        <f t="shared" si="108"/>
        <v>5.8606180860748608E-6</v>
      </c>
      <c r="V473">
        <f t="shared" si="109"/>
        <v>6.7306362384231759E-6</v>
      </c>
      <c r="X473">
        <v>4.41</v>
      </c>
      <c r="Y473">
        <f>Y472+Z473*(X473-X472)</f>
        <v>8.0164474717554681E-4</v>
      </c>
      <c r="Z473">
        <f>Z472+AA472*(X473-X472)</f>
        <v>1.5920098415978631E-2</v>
      </c>
      <c r="AA473">
        <f>IF(Z473=0,-$C$33*Y473,-$C$33*Y473 + AB473*$C$38*$C$31*$C$32)</f>
        <v>-2.0401644747175549</v>
      </c>
      <c r="AB473">
        <f>IF(Z473&gt;0, -1,1)</f>
        <v>-1</v>
      </c>
      <c r="AC473">
        <f t="shared" si="110"/>
        <v>1.2672476678722265E-4</v>
      </c>
      <c r="AD473">
        <f t="shared" si="111"/>
        <v>3.2131715033707314E-5</v>
      </c>
      <c r="AE473">
        <f t="shared" si="112"/>
        <v>1.5885648182092997E-4</v>
      </c>
    </row>
    <row r="474" spans="6:31" x14ac:dyDescent="0.3">
      <c r="F474">
        <v>4.42</v>
      </c>
      <c r="G474">
        <f t="shared" si="113"/>
        <v>9.6053596879814726E-2</v>
      </c>
      <c r="H474">
        <f t="shared" si="114"/>
        <v>-0.23424474814845897</v>
      </c>
      <c r="I474">
        <f t="shared" si="102"/>
        <v>-9.6053596879814727</v>
      </c>
      <c r="J474">
        <f t="shared" si="115"/>
        <v>1</v>
      </c>
      <c r="K474">
        <f t="shared" si="103"/>
        <v>2.7435301017567484E-2</v>
      </c>
      <c r="L474">
        <f t="shared" si="104"/>
        <v>0.46131467367749762</v>
      </c>
      <c r="M474">
        <f t="shared" si="105"/>
        <v>0.48874997469506509</v>
      </c>
      <c r="O474">
        <v>4.42</v>
      </c>
      <c r="P474">
        <f t="shared" si="116"/>
        <v>2.5413032385976749E-4</v>
      </c>
      <c r="Q474">
        <f t="shared" si="117"/>
        <v>-8.8232585523679748E-3</v>
      </c>
      <c r="R474">
        <f t="shared" si="106"/>
        <v>0.9545869676140234</v>
      </c>
      <c r="S474">
        <f t="shared" si="118"/>
        <v>1</v>
      </c>
      <c r="T474">
        <f t="shared" si="107"/>
        <v>3.8924945740967306E-5</v>
      </c>
      <c r="U474">
        <f t="shared" si="108"/>
        <v>3.2291110752535154E-6</v>
      </c>
      <c r="V474">
        <f t="shared" si="109"/>
        <v>4.2154056816220819E-5</v>
      </c>
      <c r="X474">
        <v>4.42</v>
      </c>
      <c r="Y474">
        <f>Y473+Z474*(X474-X473)</f>
        <v>7.5682928386358291E-4</v>
      </c>
      <c r="Z474">
        <f>Z473+AA473*(X474-X473)</f>
        <v>-4.4815463311964829E-3</v>
      </c>
      <c r="AA474">
        <f>IF(Z474=0,-$C$33*Y474,-$C$33*Y474 + AB474*$C$38*$C$31*$C$32)</f>
        <v>1.8843170716136419</v>
      </c>
      <c r="AB474">
        <f>IF(Z474&gt;0, -1,1)</f>
        <v>1</v>
      </c>
      <c r="AC474">
        <f t="shared" si="110"/>
        <v>1.0042128759330327E-5</v>
      </c>
      <c r="AD474">
        <f t="shared" si="111"/>
        <v>2.8639528245673188E-5</v>
      </c>
      <c r="AE474">
        <f t="shared" si="112"/>
        <v>3.8681657005003513E-5</v>
      </c>
    </row>
    <row r="475" spans="6:31" x14ac:dyDescent="0.3">
      <c r="F475">
        <v>4.43</v>
      </c>
      <c r="G475">
        <f t="shared" si="113"/>
        <v>9.2750613429532086E-2</v>
      </c>
      <c r="H475">
        <f t="shared" si="114"/>
        <v>-0.33029834502827166</v>
      </c>
      <c r="I475">
        <f t="shared" si="102"/>
        <v>-9.2750613429532081</v>
      </c>
      <c r="J475">
        <f t="shared" si="115"/>
        <v>1</v>
      </c>
      <c r="K475">
        <f t="shared" si="103"/>
        <v>5.4548498364207595E-2</v>
      </c>
      <c r="L475">
        <f t="shared" si="104"/>
        <v>0.43013381457772487</v>
      </c>
      <c r="M475">
        <f t="shared" si="105"/>
        <v>0.48468231294193248</v>
      </c>
      <c r="O475">
        <v>4.43</v>
      </c>
      <c r="P475">
        <f t="shared" si="116"/>
        <v>2.613564350974879E-4</v>
      </c>
      <c r="Q475">
        <f t="shared" si="117"/>
        <v>7.2261112377205658E-4</v>
      </c>
      <c r="R475">
        <f t="shared" si="106"/>
        <v>-1.0061356435097488</v>
      </c>
      <c r="S475">
        <f t="shared" si="118"/>
        <v>-1</v>
      </c>
      <c r="T475">
        <f t="shared" si="107"/>
        <v>2.6108341809955725E-7</v>
      </c>
      <c r="U475">
        <f t="shared" si="108"/>
        <v>3.4153593083433699E-6</v>
      </c>
      <c r="V475">
        <f t="shared" si="109"/>
        <v>3.6764427264429273E-6</v>
      </c>
      <c r="X475">
        <v>4.43</v>
      </c>
      <c r="Y475">
        <f>Y474+Z475*(X475-X474)</f>
        <v>9.0044552771297525E-4</v>
      </c>
      <c r="Z475">
        <f>Z474+AA474*(X475-X474)</f>
        <v>1.4361624384939535E-2</v>
      </c>
      <c r="AA475">
        <f>IF(Z475=0,-$C$33*Y475,-$C$33*Y475 + AB475*$C$38*$C$31*$C$32)</f>
        <v>-2.0500445527712978</v>
      </c>
      <c r="AB475">
        <f>IF(Z475&gt;0, -1,1)</f>
        <v>-1</v>
      </c>
      <c r="AC475">
        <f t="shared" si="110"/>
        <v>1.0312812748704493E-4</v>
      </c>
      <c r="AD475">
        <f t="shared" si="111"/>
        <v>4.0540107418914924E-5</v>
      </c>
      <c r="AE475">
        <f t="shared" si="112"/>
        <v>1.4366823490595987E-4</v>
      </c>
    </row>
    <row r="476" spans="6:31" x14ac:dyDescent="0.3">
      <c r="F476">
        <v>4.4400000000000004</v>
      </c>
      <c r="G476">
        <f t="shared" si="113"/>
        <v>8.8520123844953696E-2</v>
      </c>
      <c r="H476">
        <f t="shared" si="114"/>
        <v>-0.42304895845780999</v>
      </c>
      <c r="I476">
        <f t="shared" si="102"/>
        <v>-8.8520123844953691</v>
      </c>
      <c r="J476">
        <f t="shared" si="115"/>
        <v>1</v>
      </c>
      <c r="K476">
        <f t="shared" si="103"/>
        <v>8.9485210626118916E-2</v>
      </c>
      <c r="L476">
        <f t="shared" si="104"/>
        <v>0.39179061627629702</v>
      </c>
      <c r="M476">
        <f t="shared" si="105"/>
        <v>0.48127582690241594</v>
      </c>
      <c r="O476">
        <v>4.4400000000000004</v>
      </c>
      <c r="P476">
        <f t="shared" si="116"/>
        <v>1.679689819842205E-4</v>
      </c>
      <c r="Q476">
        <f t="shared" si="117"/>
        <v>-9.3387453113261115E-3</v>
      </c>
      <c r="R476">
        <f t="shared" si="106"/>
        <v>0.96320310180157809</v>
      </c>
      <c r="S476">
        <f t="shared" si="118"/>
        <v>1</v>
      </c>
      <c r="T476">
        <f t="shared" si="107"/>
        <v>4.3606081994907712E-5</v>
      </c>
      <c r="U476">
        <f t="shared" si="108"/>
        <v>1.4106789454407698E-6</v>
      </c>
      <c r="V476">
        <f t="shared" si="109"/>
        <v>4.5016760940348483E-5</v>
      </c>
      <c r="X476">
        <v>4.4400000000000004</v>
      </c>
      <c r="Y476">
        <f>Y475+Z476*(X476-X475)</f>
        <v>8.3905731628522288E-4</v>
      </c>
      <c r="Z476">
        <f>Z475+AA475*(X476-X475)</f>
        <v>-6.1388211427748259E-3</v>
      </c>
      <c r="AA476">
        <f>IF(Z476=0,-$C$33*Y476,-$C$33*Y476 + AB476*$C$38*$C$31*$C$32)</f>
        <v>1.8760942683714779</v>
      </c>
      <c r="AB476">
        <f>IF(Z476&gt;0, -1,1)</f>
        <v>1</v>
      </c>
      <c r="AC476">
        <f t="shared" si="110"/>
        <v>1.8842562511489608E-5</v>
      </c>
      <c r="AD476">
        <f t="shared" si="111"/>
        <v>3.5200859000588029E-5</v>
      </c>
      <c r="AE476">
        <f t="shared" si="112"/>
        <v>5.404342151207764E-5</v>
      </c>
    </row>
    <row r="477" spans="6:31" x14ac:dyDescent="0.3">
      <c r="F477">
        <v>4.45</v>
      </c>
      <c r="G477">
        <f t="shared" si="113"/>
        <v>8.3404433021926183E-2</v>
      </c>
      <c r="H477">
        <f t="shared" si="114"/>
        <v>-0.51156908230276177</v>
      </c>
      <c r="I477">
        <f t="shared" si="102"/>
        <v>-8.3404433021926181</v>
      </c>
      <c r="J477">
        <f t="shared" si="115"/>
        <v>1</v>
      </c>
      <c r="K477">
        <f t="shared" si="103"/>
        <v>0.13085146298404493</v>
      </c>
      <c r="L477">
        <f t="shared" si="104"/>
        <v>0.34781497238544851</v>
      </c>
      <c r="M477">
        <f t="shared" si="105"/>
        <v>0.47866643536949344</v>
      </c>
      <c r="O477">
        <v>4.45</v>
      </c>
      <c r="P477">
        <f t="shared" si="116"/>
        <v>1.709018390511151E-4</v>
      </c>
      <c r="Q477">
        <f t="shared" si="117"/>
        <v>2.9328570668946466E-4</v>
      </c>
      <c r="R477">
        <f t="shared" si="106"/>
        <v>-0.99709018390511162</v>
      </c>
      <c r="S477">
        <f t="shared" si="118"/>
        <v>-1</v>
      </c>
      <c r="T477">
        <f t="shared" si="107"/>
        <v>4.3008252874169346E-8</v>
      </c>
      <c r="U477">
        <f t="shared" si="108"/>
        <v>1.4603719295526625E-6</v>
      </c>
      <c r="V477">
        <f t="shared" si="109"/>
        <v>1.5033801824268317E-6</v>
      </c>
      <c r="X477">
        <v>4.45</v>
      </c>
      <c r="Y477">
        <f>Y476+Z477*(X477-X476)</f>
        <v>9.6527853169461571E-4</v>
      </c>
      <c r="Z477">
        <f>Z476+AA476*(X477-X476)</f>
        <v>1.2622121540939554E-2</v>
      </c>
      <c r="AA477">
        <f>IF(Z477=0,-$C$33*Y477,-$C$33*Y477 + AB477*$C$38*$C$31*$C$32)</f>
        <v>-2.0565278531694617</v>
      </c>
      <c r="AB477">
        <f>IF(Z477&gt;0, -1,1)</f>
        <v>-1</v>
      </c>
      <c r="AC477">
        <f t="shared" si="110"/>
        <v>7.965897609712514E-5</v>
      </c>
      <c r="AD477">
        <f t="shared" si="111"/>
        <v>4.6588132187525664E-5</v>
      </c>
      <c r="AE477">
        <f t="shared" si="112"/>
        <v>1.2624710828465079E-4</v>
      </c>
    </row>
    <row r="478" spans="6:31" x14ac:dyDescent="0.3">
      <c r="F478">
        <v>4.46</v>
      </c>
      <c r="G478">
        <f t="shared" si="113"/>
        <v>7.7454697868679451E-2</v>
      </c>
      <c r="H478">
        <f t="shared" si="114"/>
        <v>-0.59497351532468623</v>
      </c>
      <c r="I478">
        <f t="shared" si="102"/>
        <v>-7.745469786867945</v>
      </c>
      <c r="J478">
        <f t="shared" si="115"/>
        <v>1</v>
      </c>
      <c r="K478">
        <f t="shared" si="103"/>
        <v>0.17699674196890733</v>
      </c>
      <c r="L478">
        <f t="shared" si="104"/>
        <v>0.29996151109642083</v>
      </c>
      <c r="M478">
        <f t="shared" si="105"/>
        <v>0.47695825306532813</v>
      </c>
      <c r="O478">
        <v>4.46</v>
      </c>
      <c r="P478">
        <f t="shared" si="116"/>
        <v>7.4125677727502766E-5</v>
      </c>
      <c r="Q478">
        <f t="shared" si="117"/>
        <v>-9.6776161323614395E-3</v>
      </c>
      <c r="R478">
        <f t="shared" si="106"/>
        <v>0.97258743222724986</v>
      </c>
      <c r="S478">
        <f t="shared" si="118"/>
        <v>1</v>
      </c>
      <c r="T478">
        <f t="shared" si="107"/>
        <v>4.6828127002671197E-5</v>
      </c>
      <c r="U478">
        <f t="shared" si="108"/>
        <v>2.7473080492808E-7</v>
      </c>
      <c r="V478">
        <f t="shared" si="109"/>
        <v>4.7102857807599276E-5</v>
      </c>
      <c r="X478">
        <v>4.46</v>
      </c>
      <c r="Y478">
        <f>Y477+Z478*(X478-X477)</f>
        <v>8.8584696178707113E-4</v>
      </c>
      <c r="Z478">
        <f>Z477+AA477*(X478-X477)</f>
        <v>-7.943156990754624E-3</v>
      </c>
      <c r="AA478">
        <f>IF(Z478=0,-$C$33*Y478,-$C$33*Y478 + AB478*$C$38*$C$31*$C$32)</f>
        <v>1.8714153038212931</v>
      </c>
      <c r="AB478">
        <f>IF(Z478&gt;0, -1,1)</f>
        <v>1</v>
      </c>
      <c r="AC478">
        <f t="shared" si="110"/>
        <v>3.154687148988703E-5</v>
      </c>
      <c r="AD478">
        <f t="shared" si="111"/>
        <v>3.9236241985369231E-5</v>
      </c>
      <c r="AE478">
        <f t="shared" si="112"/>
        <v>7.0783113475256254E-5</v>
      </c>
    </row>
    <row r="479" spans="6:31" x14ac:dyDescent="0.3">
      <c r="F479">
        <v>4.47</v>
      </c>
      <c r="G479">
        <f t="shared" si="113"/>
        <v>7.0730415736745961E-2</v>
      </c>
      <c r="H479">
        <f t="shared" si="114"/>
        <v>-0.67242821319336399</v>
      </c>
      <c r="I479">
        <f t="shared" si="102"/>
        <v>-7.0730415736745957</v>
      </c>
      <c r="J479">
        <f t="shared" si="115"/>
        <v>1</v>
      </c>
      <c r="K479">
        <f t="shared" si="103"/>
        <v>0.2260798509492101</v>
      </c>
      <c r="L479">
        <f t="shared" si="104"/>
        <v>0.25013958551464599</v>
      </c>
      <c r="M479">
        <f t="shared" si="105"/>
        <v>0.47621943646385612</v>
      </c>
      <c r="O479">
        <v>4.47</v>
      </c>
      <c r="P479">
        <f t="shared" si="116"/>
        <v>7.4608259626611267E-5</v>
      </c>
      <c r="Q479">
        <f t="shared" si="117"/>
        <v>4.8258189910851609E-5</v>
      </c>
      <c r="R479">
        <f t="shared" si="106"/>
        <v>-0.98746082596266127</v>
      </c>
      <c r="S479">
        <f t="shared" si="118"/>
        <v>-1</v>
      </c>
      <c r="T479">
        <f t="shared" si="107"/>
        <v>1.1644264467359101E-9</v>
      </c>
      <c r="U479">
        <f t="shared" si="108"/>
        <v>2.7831962022559163E-7</v>
      </c>
      <c r="V479">
        <f t="shared" si="109"/>
        <v>2.7948404667232756E-7</v>
      </c>
      <c r="X479">
        <v>4.47</v>
      </c>
      <c r="Y479">
        <f>Y478+Z479*(X479-X478)</f>
        <v>9.9355692226164795E-4</v>
      </c>
      <c r="Z479">
        <f>Z478+AA478*(X479-X478)</f>
        <v>1.0770996047457907E-2</v>
      </c>
      <c r="AA479">
        <f>IF(Z479=0,-$C$33*Y479,-$C$33*Y479 + AB479*$C$38*$C$31*$C$32)</f>
        <v>-2.0593556922261649</v>
      </c>
      <c r="AB479">
        <f>IF(Z479&gt;0, -1,1)</f>
        <v>-1</v>
      </c>
      <c r="AC479">
        <f t="shared" si="110"/>
        <v>5.8007177927176928E-5</v>
      </c>
      <c r="AD479">
        <f t="shared" si="111"/>
        <v>4.935776788870192E-5</v>
      </c>
      <c r="AE479">
        <f t="shared" si="112"/>
        <v>1.0736494581587885E-4</v>
      </c>
    </row>
    <row r="480" spans="6:31" x14ac:dyDescent="0.3">
      <c r="F480">
        <v>4.4800000000000004</v>
      </c>
      <c r="G480">
        <f t="shared" si="113"/>
        <v>6.3298829447444305E-2</v>
      </c>
      <c r="H480">
        <f t="shared" si="114"/>
        <v>-0.74315862893011475</v>
      </c>
      <c r="I480">
        <f t="shared" si="102"/>
        <v>-6.3298829447444307</v>
      </c>
      <c r="J480">
        <f t="shared" si="115"/>
        <v>1</v>
      </c>
      <c r="K480">
        <f t="shared" si="103"/>
        <v>0.27614237387664398</v>
      </c>
      <c r="L480">
        <f t="shared" si="104"/>
        <v>0.20033709047083212</v>
      </c>
      <c r="M480">
        <f t="shared" si="105"/>
        <v>0.47647946434747612</v>
      </c>
      <c r="O480">
        <v>4.4800000000000004</v>
      </c>
      <c r="P480">
        <f t="shared" si="116"/>
        <v>-2.3655241070559649E-5</v>
      </c>
      <c r="Q480">
        <f t="shared" si="117"/>
        <v>-9.8263500697164281E-3</v>
      </c>
      <c r="R480">
        <f t="shared" si="106"/>
        <v>0.98236552410705602</v>
      </c>
      <c r="S480">
        <f t="shared" si="118"/>
        <v>1</v>
      </c>
      <c r="T480">
        <f t="shared" si="107"/>
        <v>4.8278577846308029E-5</v>
      </c>
      <c r="U480">
        <f t="shared" si="108"/>
        <v>2.7978521505314599E-8</v>
      </c>
      <c r="V480">
        <f t="shared" si="109"/>
        <v>4.8306556367813346E-5</v>
      </c>
      <c r="X480">
        <v>4.4800000000000004</v>
      </c>
      <c r="Y480">
        <f>Y479+Z480*(X480-X479)</f>
        <v>8.9533131351358995E-4</v>
      </c>
      <c r="Z480">
        <f>Z479+AA479*(X480-X479)</f>
        <v>-9.8225608748051321E-3</v>
      </c>
      <c r="AA480">
        <f>IF(Z480=0,-$C$33*Y480,-$C$33*Y480 + AB480*$C$38*$C$31*$C$32)</f>
        <v>1.8704668686486412</v>
      </c>
      <c r="AB480">
        <f>IF(Z480&gt;0, -1,1)</f>
        <v>1</v>
      </c>
      <c r="AC480">
        <f t="shared" si="110"/>
        <v>4.8241351069626279E-5</v>
      </c>
      <c r="AD480">
        <f t="shared" si="111"/>
        <v>4.0080908047898513E-5</v>
      </c>
      <c r="AE480">
        <f t="shared" si="112"/>
        <v>8.8322259117524799E-5</v>
      </c>
    </row>
    <row r="481" spans="6:31" x14ac:dyDescent="0.3">
      <c r="F481">
        <v>4.49</v>
      </c>
      <c r="G481">
        <f t="shared" si="113"/>
        <v>5.5234254863668897E-2</v>
      </c>
      <c r="H481">
        <f t="shared" si="114"/>
        <v>-0.80645745837755767</v>
      </c>
      <c r="I481">
        <f t="shared" ref="I481:I532" si="119">-$C$33*G481 + J481*$C$36*$C$31*$C$32</f>
        <v>-5.5234254863668895</v>
      </c>
      <c r="J481">
        <f t="shared" si="115"/>
        <v>1</v>
      </c>
      <c r="K481">
        <f t="shared" ref="K481:K532" si="120">$C$31*H481^2*(1/2)</f>
        <v>0.3251868160863951</v>
      </c>
      <c r="L481">
        <f t="shared" ref="L481:L532" si="121">G481^2*$C$33*(1/2)</f>
        <v>0.15254114551723658</v>
      </c>
      <c r="M481">
        <f t="shared" ref="M481:M532" si="122">K481+L481</f>
        <v>0.47772796160363168</v>
      </c>
      <c r="O481">
        <v>4.49</v>
      </c>
      <c r="P481">
        <f t="shared" si="116"/>
        <v>-2.3682189357020428E-5</v>
      </c>
      <c r="Q481">
        <f t="shared" si="117"/>
        <v>-2.694828646078104E-6</v>
      </c>
      <c r="R481">
        <f t="shared" ref="R481:R532" si="123">IF(Q481=0,-$C$33*P481,-$C$33*P481+S481*$C$37*$C$31*$C$32)</f>
        <v>0.98236821893570214</v>
      </c>
      <c r="S481">
        <f t="shared" si="118"/>
        <v>1</v>
      </c>
      <c r="T481">
        <f t="shared" ref="T481:T532" si="124">Q481^2*$C$31*(1/2)</f>
        <v>3.6310507158615735E-12</v>
      </c>
      <c r="U481">
        <f t="shared" ref="U481:U532" si="125">P481^2*$C$33*(1/2)</f>
        <v>2.8042304637088583E-8</v>
      </c>
      <c r="V481">
        <f t="shared" ref="V481:V532" si="126">T481+U481</f>
        <v>2.8045935687804446E-8</v>
      </c>
      <c r="X481">
        <v>4.49</v>
      </c>
      <c r="Y481">
        <f>Y480+Z481*(X481-X480)</f>
        <v>9.8415239163039681E-4</v>
      </c>
      <c r="Z481">
        <f>Z480+AA480*(X481-X480)</f>
        <v>8.8821078116808824E-3</v>
      </c>
      <c r="AA481">
        <f>IF(Z481=0,-$C$33*Y481,-$C$33*Y481 + AB481*$C$38*$C$31*$C$32)</f>
        <v>-2.0584152391630397</v>
      </c>
      <c r="AB481">
        <f>IF(Z481&gt;0, -1,1)</f>
        <v>-1</v>
      </c>
      <c r="AC481">
        <f t="shared" ref="AC481:AC532" si="127">Z481^2*$C$31*(1/2)</f>
        <v>3.9445919589161274E-5</v>
      </c>
      <c r="AD481">
        <f t="shared" ref="AD481:AD532" si="128">Y481^2*$C$33*(1/2)</f>
        <v>4.8427796497591504E-5</v>
      </c>
      <c r="AE481">
        <f t="shared" ref="AE481:AE532" si="129">AC481+AD481</f>
        <v>8.7873716086752778E-5</v>
      </c>
    </row>
    <row r="482" spans="6:31" x14ac:dyDescent="0.3">
      <c r="F482">
        <v>4.5</v>
      </c>
      <c r="G482">
        <f t="shared" ref="G482:G532" si="130">G481+H482*(F482-F481)</f>
        <v>4.6617337731256828E-2</v>
      </c>
      <c r="H482">
        <f t="shared" ref="H482:H532" si="131">H481+I481*(F482-F481)</f>
        <v>-0.8616917132412254</v>
      </c>
      <c r="I482">
        <f t="shared" si="119"/>
        <v>-4.6617337731256825</v>
      </c>
      <c r="J482">
        <f t="shared" ref="J482:J532" si="132">IF(H482&gt;0, -1,1)</f>
        <v>1</v>
      </c>
      <c r="K482">
        <f t="shared" si="120"/>
        <v>0.37125630433429913</v>
      </c>
      <c r="L482">
        <f t="shared" si="121"/>
        <v>0.10865880885750306</v>
      </c>
      <c r="M482">
        <f t="shared" si="122"/>
        <v>0.47991511319180219</v>
      </c>
      <c r="O482">
        <v>4.5</v>
      </c>
      <c r="P482">
        <f t="shared" ref="P482:P532" si="133">P481+Q482*(O482-O481)</f>
        <v>7.4527684250084815E-5</v>
      </c>
      <c r="Q482">
        <f t="shared" ref="Q482:Q532" si="134">Q481+R481*(O482-O481)</f>
        <v>9.8209873607107336E-3</v>
      </c>
      <c r="R482">
        <f t="shared" si="123"/>
        <v>-0.98745276842500862</v>
      </c>
      <c r="S482">
        <f t="shared" ref="S482:S532" si="135">IF(Q482&gt;0, -1,1)</f>
        <v>-1</v>
      </c>
      <c r="T482">
        <f t="shared" si="124"/>
        <v>4.8225896369619988E-5</v>
      </c>
      <c r="U482">
        <f t="shared" si="125"/>
        <v>2.7771878598401698E-7</v>
      </c>
      <c r="V482">
        <f t="shared" si="126"/>
        <v>4.8503615155604007E-5</v>
      </c>
      <c r="X482">
        <v>4.5</v>
      </c>
      <c r="Y482">
        <f>Y481+Z482*(X482-X481)</f>
        <v>8.6713194583090854E-4</v>
      </c>
      <c r="Z482">
        <f>Z481+AA481*(X482-X481)</f>
        <v>-1.1702044579949077E-2</v>
      </c>
      <c r="AA482">
        <f>IF(Z482=0,-$C$33*Y482,-$C$33*Y482 + AB482*$C$38*$C$31*$C$32)</f>
        <v>1.8732868054169094</v>
      </c>
      <c r="AB482">
        <f>IF(Z482&gt;0, -1,1)</f>
        <v>1</v>
      </c>
      <c r="AC482">
        <f t="shared" si="127"/>
        <v>6.8468923675557775E-5</v>
      </c>
      <c r="AD482">
        <f t="shared" si="128"/>
        <v>3.7595890574024887E-5</v>
      </c>
      <c r="AE482">
        <f t="shared" si="129"/>
        <v>1.0606481424958267E-4</v>
      </c>
    </row>
    <row r="483" spans="6:31" x14ac:dyDescent="0.3">
      <c r="F483">
        <v>4.51</v>
      </c>
      <c r="G483">
        <f t="shared" si="130"/>
        <v>3.7534247221532209E-2</v>
      </c>
      <c r="H483">
        <f t="shared" si="131"/>
        <v>-0.90830905097248127</v>
      </c>
      <c r="I483">
        <f t="shared" si="119"/>
        <v>-3.7534247221532211</v>
      </c>
      <c r="J483">
        <f t="shared" si="132"/>
        <v>1</v>
      </c>
      <c r="K483">
        <f t="shared" si="120"/>
        <v>0.41251266603926479</v>
      </c>
      <c r="L483">
        <f t="shared" si="121"/>
        <v>7.0440985724354921E-2</v>
      </c>
      <c r="M483">
        <f t="shared" si="122"/>
        <v>0.48295365176361971</v>
      </c>
      <c r="O483">
        <v>4.51</v>
      </c>
      <c r="P483">
        <f t="shared" si="133"/>
        <v>7.39922810146934E-5</v>
      </c>
      <c r="Q483">
        <f t="shared" si="134"/>
        <v>-5.3540323539142884E-5</v>
      </c>
      <c r="R483">
        <f t="shared" si="123"/>
        <v>0.97260077189853078</v>
      </c>
      <c r="S483">
        <f t="shared" si="135"/>
        <v>1</v>
      </c>
      <c r="T483">
        <f t="shared" si="124"/>
        <v>1.4332831223380488E-9</v>
      </c>
      <c r="U483">
        <f t="shared" si="125"/>
        <v>2.7374288248786788E-7</v>
      </c>
      <c r="V483">
        <f t="shared" si="126"/>
        <v>2.7517616561020594E-7</v>
      </c>
      <c r="X483">
        <v>4.51</v>
      </c>
      <c r="Y483">
        <f>Y482+Z483*(X483-X482)</f>
        <v>9.3744018057310323E-4</v>
      </c>
      <c r="Z483">
        <f>Z482+AA482*(X483-X482)</f>
        <v>7.030823474219617E-3</v>
      </c>
      <c r="AA483">
        <f>IF(Z483=0,-$C$33*Y483,-$C$33*Y483 + AB483*$C$38*$C$31*$C$32)</f>
        <v>-2.0537440180573103</v>
      </c>
      <c r="AB483">
        <f>IF(Z483&gt;0, -1,1)</f>
        <v>-1</v>
      </c>
      <c r="AC483">
        <f t="shared" si="127"/>
        <v>2.4716239362818803E-5</v>
      </c>
      <c r="AD483">
        <f t="shared" si="128"/>
        <v>4.3939704607646616E-5</v>
      </c>
      <c r="AE483">
        <f t="shared" si="129"/>
        <v>6.8655943970465419E-5</v>
      </c>
    </row>
    <row r="484" spans="6:31" x14ac:dyDescent="0.3">
      <c r="F484">
        <v>4.5200000000000005</v>
      </c>
      <c r="G484">
        <f t="shared" si="130"/>
        <v>2.807581423959141E-2</v>
      </c>
      <c r="H484">
        <f t="shared" si="131"/>
        <v>-0.94584329819401602</v>
      </c>
      <c r="I484">
        <f t="shared" si="119"/>
        <v>-2.807581423959141</v>
      </c>
      <c r="J484">
        <f t="shared" si="132"/>
        <v>1</v>
      </c>
      <c r="K484">
        <f t="shared" si="120"/>
        <v>0.44730977236926717</v>
      </c>
      <c r="L484">
        <f t="shared" si="121"/>
        <v>3.9412567260802188E-2</v>
      </c>
      <c r="M484">
        <f t="shared" si="122"/>
        <v>0.48672233963006933</v>
      </c>
      <c r="O484">
        <v>4.5200000000000005</v>
      </c>
      <c r="P484">
        <f t="shared" si="133"/>
        <v>1.7071695496916815E-4</v>
      </c>
      <c r="Q484">
        <f t="shared" si="134"/>
        <v>9.6724673954468217E-3</v>
      </c>
      <c r="R484">
        <f t="shared" si="123"/>
        <v>-0.99707169549691688</v>
      </c>
      <c r="S484">
        <f t="shared" si="135"/>
        <v>-1</v>
      </c>
      <c r="T484">
        <f t="shared" si="124"/>
        <v>4.6778312757990911E-5</v>
      </c>
      <c r="U484">
        <f t="shared" si="125"/>
        <v>1.4572139356972492E-6</v>
      </c>
      <c r="V484">
        <f t="shared" si="126"/>
        <v>4.8235526693688163E-5</v>
      </c>
      <c r="X484">
        <v>4.5200000000000005</v>
      </c>
      <c r="Y484">
        <f>Y483+Z484*(X484-X483)</f>
        <v>8.0237401350954538E-4</v>
      </c>
      <c r="Z484">
        <f>Z483+AA483*(X484-X483)</f>
        <v>-1.3506616706354873E-2</v>
      </c>
      <c r="AA484">
        <f>IF(Z484=0,-$C$33*Y484,-$C$33*Y484 + AB484*$C$38*$C$31*$C$32)</f>
        <v>1.8797625986490456</v>
      </c>
      <c r="AB484">
        <f>IF(Z484&gt;0, -1,1)</f>
        <v>1</v>
      </c>
      <c r="AC484">
        <f t="shared" si="127"/>
        <v>9.1214347426192278E-5</v>
      </c>
      <c r="AD484">
        <f t="shared" si="128"/>
        <v>3.2190202877770805E-5</v>
      </c>
      <c r="AE484">
        <f t="shared" si="129"/>
        <v>1.2340455030396307E-4</v>
      </c>
    </row>
    <row r="485" spans="6:31" x14ac:dyDescent="0.3">
      <c r="F485">
        <v>4.53</v>
      </c>
      <c r="G485">
        <f t="shared" si="130"/>
        <v>1.8336623115255551E-2</v>
      </c>
      <c r="H485">
        <f t="shared" si="131"/>
        <v>-0.97391911243360685</v>
      </c>
      <c r="I485">
        <f t="shared" si="119"/>
        <v>-1.833662311525555</v>
      </c>
      <c r="J485">
        <f t="shared" si="132"/>
        <v>1</v>
      </c>
      <c r="K485">
        <f t="shared" si="120"/>
        <v>0.47425921878173227</v>
      </c>
      <c r="L485">
        <f t="shared" si="121"/>
        <v>1.681158736354621E-2</v>
      </c>
      <c r="M485">
        <f t="shared" si="122"/>
        <v>0.49107080614527848</v>
      </c>
      <c r="O485">
        <v>4.53</v>
      </c>
      <c r="P485">
        <f t="shared" si="133"/>
        <v>1.6773445937394687E-4</v>
      </c>
      <c r="Q485">
        <f t="shared" si="134"/>
        <v>-2.9824955952213392E-4</v>
      </c>
      <c r="R485">
        <f t="shared" si="123"/>
        <v>0.96322655406260538</v>
      </c>
      <c r="S485">
        <f t="shared" si="135"/>
        <v>1</v>
      </c>
      <c r="T485">
        <f t="shared" si="124"/>
        <v>4.4476399877573454E-8</v>
      </c>
      <c r="U485">
        <f t="shared" si="125"/>
        <v>1.4067424430735118E-6</v>
      </c>
      <c r="V485">
        <f t="shared" si="126"/>
        <v>1.4512188429510852E-6</v>
      </c>
      <c r="X485">
        <v>4.53</v>
      </c>
      <c r="Y485">
        <f>Y484+Z485*(X485-X484)</f>
        <v>8.5528410631089606E-4</v>
      </c>
      <c r="Z485">
        <f>Z484+AA484*(X485-X484)</f>
        <v>5.2910092801351817E-3</v>
      </c>
      <c r="AA485">
        <f>IF(Z485=0,-$C$33*Y485,-$C$33*Y485 + AB485*$C$38*$C$31*$C$32)</f>
        <v>-2.0455284106310896</v>
      </c>
      <c r="AB485">
        <f>IF(Z485&gt;0, -1,1)</f>
        <v>-1</v>
      </c>
      <c r="AC485">
        <f t="shared" si="127"/>
        <v>1.3997389601238307E-5</v>
      </c>
      <c r="AD485">
        <f t="shared" si="128"/>
        <v>3.6575545125401411E-5</v>
      </c>
      <c r="AE485">
        <f t="shared" si="129"/>
        <v>5.0572934726639721E-5</v>
      </c>
    </row>
    <row r="486" spans="6:31" x14ac:dyDescent="0.3">
      <c r="F486">
        <v>4.54</v>
      </c>
      <c r="G486">
        <f t="shared" si="130"/>
        <v>8.4140657597671434E-3</v>
      </c>
      <c r="H486">
        <f t="shared" si="131"/>
        <v>-0.99225573554886204</v>
      </c>
      <c r="I486">
        <f t="shared" si="119"/>
        <v>-0.84140657597671431</v>
      </c>
      <c r="J486">
        <f t="shared" si="132"/>
        <v>1</v>
      </c>
      <c r="K486">
        <f t="shared" si="120"/>
        <v>0.49228572236480661</v>
      </c>
      <c r="L486">
        <f t="shared" si="121"/>
        <v>3.5398251304842917E-3</v>
      </c>
      <c r="M486">
        <f t="shared" si="122"/>
        <v>0.4958255474952909</v>
      </c>
      <c r="O486">
        <v>4.54</v>
      </c>
      <c r="P486">
        <f t="shared" si="133"/>
        <v>2.6107461918498202E-4</v>
      </c>
      <c r="Q486">
        <f t="shared" si="134"/>
        <v>9.334015981103715E-3</v>
      </c>
      <c r="R486">
        <f t="shared" si="123"/>
        <v>-1.0061074619184982</v>
      </c>
      <c r="S486">
        <f t="shared" si="135"/>
        <v>-1</v>
      </c>
      <c r="T486">
        <f t="shared" si="124"/>
        <v>4.3561927167749774E-5</v>
      </c>
      <c r="U486">
        <f t="shared" si="125"/>
        <v>3.4079978391291693E-6</v>
      </c>
      <c r="V486">
        <f t="shared" si="126"/>
        <v>4.6969925006878945E-5</v>
      </c>
      <c r="X486">
        <v>4.54</v>
      </c>
      <c r="Y486">
        <f>Y485+Z486*(X486-X485)</f>
        <v>7.0364135804914651E-4</v>
      </c>
      <c r="Z486">
        <f>Z485+AA485*(X486-X485)</f>
        <v>-1.5164274826175279E-2</v>
      </c>
      <c r="AA486">
        <f>IF(Z486=0,-$C$33*Y486,-$C$33*Y486 + AB486*$C$38*$C$31*$C$32)</f>
        <v>1.8896358641950854</v>
      </c>
      <c r="AB486">
        <f>IF(Z486&gt;0, -1,1)</f>
        <v>1</v>
      </c>
      <c r="AC486">
        <f t="shared" si="127"/>
        <v>1.1497761550188665E-4</v>
      </c>
      <c r="AD486">
        <f t="shared" si="128"/>
        <v>2.4755558037862362E-5</v>
      </c>
      <c r="AE486">
        <f t="shared" si="129"/>
        <v>1.3973317353974902E-4</v>
      </c>
    </row>
    <row r="487" spans="6:31" x14ac:dyDescent="0.3">
      <c r="F487">
        <v>4.55</v>
      </c>
      <c r="G487">
        <f t="shared" si="130"/>
        <v>-1.5926322533189336E-3</v>
      </c>
      <c r="H487">
        <f t="shared" si="131"/>
        <v>-1.000669801308629</v>
      </c>
      <c r="I487">
        <f t="shared" si="119"/>
        <v>0.15926322533189335</v>
      </c>
      <c r="J487">
        <f t="shared" si="132"/>
        <v>1</v>
      </c>
      <c r="K487">
        <f t="shared" si="120"/>
        <v>0.50067002562552554</v>
      </c>
      <c r="L487">
        <f t="shared" si="121"/>
        <v>1.2682387471558718E-4</v>
      </c>
      <c r="M487">
        <f t="shared" si="122"/>
        <v>0.50079684950024117</v>
      </c>
      <c r="O487">
        <v>4.55</v>
      </c>
      <c r="P487">
        <f t="shared" si="133"/>
        <v>2.5380403280417165E-4</v>
      </c>
      <c r="Q487">
        <f t="shared" si="134"/>
        <v>-7.2705863808105245E-4</v>
      </c>
      <c r="R487">
        <f t="shared" si="123"/>
        <v>0.95461959671958296</v>
      </c>
      <c r="S487">
        <f t="shared" si="135"/>
        <v>1</v>
      </c>
      <c r="T487">
        <f t="shared" si="124"/>
        <v>2.6430713160413739E-7</v>
      </c>
      <c r="U487">
        <f t="shared" si="125"/>
        <v>3.2208243533830519E-6</v>
      </c>
      <c r="V487">
        <f t="shared" si="126"/>
        <v>3.4851314849871891E-6</v>
      </c>
      <c r="X487">
        <v>4.55</v>
      </c>
      <c r="Y487">
        <f>Y486+Z487*(X487-X486)</f>
        <v>7.4096219620689747E-4</v>
      </c>
      <c r="Z487">
        <f>Z486+AA486*(X487-X486)</f>
        <v>3.7320838157751737E-3</v>
      </c>
      <c r="AA487">
        <f>IF(Z487=0,-$C$33*Y487,-$C$33*Y487 + AB487*$C$38*$C$31*$C$32)</f>
        <v>-2.03409621962069</v>
      </c>
      <c r="AB487">
        <f>IF(Z487&gt;0, -1,1)</f>
        <v>-1</v>
      </c>
      <c r="AC487">
        <f t="shared" si="127"/>
        <v>6.9642248039854903E-6</v>
      </c>
      <c r="AD487">
        <f t="shared" si="128"/>
        <v>2.7451248810387443E-5</v>
      </c>
      <c r="AE487">
        <f t="shared" si="129"/>
        <v>3.4415473614372935E-5</v>
      </c>
    </row>
    <row r="488" spans="6:31" x14ac:dyDescent="0.3">
      <c r="F488">
        <v>4.5600000000000005</v>
      </c>
      <c r="G488">
        <f t="shared" si="130"/>
        <v>-1.1583403943872708E-2</v>
      </c>
      <c r="H488">
        <f t="shared" si="131"/>
        <v>-0.99907716905530997</v>
      </c>
      <c r="I488">
        <f t="shared" si="119"/>
        <v>1.1583403943872708</v>
      </c>
      <c r="J488">
        <f t="shared" si="132"/>
        <v>1</v>
      </c>
      <c r="K488">
        <f t="shared" si="120"/>
        <v>0.49907759486378622</v>
      </c>
      <c r="L488">
        <f t="shared" si="121"/>
        <v>6.7087623463462911E-3</v>
      </c>
      <c r="M488">
        <f t="shared" si="122"/>
        <v>0.50578635721013254</v>
      </c>
      <c r="O488">
        <v>4.5600000000000005</v>
      </c>
      <c r="P488">
        <f t="shared" si="133"/>
        <v>3.4199540609533184E-4</v>
      </c>
      <c r="Q488">
        <f t="shared" si="134"/>
        <v>8.8191373291154219E-3</v>
      </c>
      <c r="R488">
        <f t="shared" si="123"/>
        <v>-1.0141995406095332</v>
      </c>
      <c r="S488">
        <f t="shared" si="135"/>
        <v>-1</v>
      </c>
      <c r="T488">
        <f t="shared" si="124"/>
        <v>3.8888591614898548E-5</v>
      </c>
      <c r="U488">
        <f t="shared" si="125"/>
        <v>5.8480428895155464E-6</v>
      </c>
      <c r="V488">
        <f t="shared" si="126"/>
        <v>4.4736634504414098E-5</v>
      </c>
      <c r="X488">
        <v>4.5600000000000005</v>
      </c>
      <c r="Y488">
        <f>Y487+Z488*(X488-X487)</f>
        <v>5.748734124025553E-4</v>
      </c>
      <c r="Z488">
        <f>Z487+AA487*(X488-X487)</f>
        <v>-1.6608878380433099E-2</v>
      </c>
      <c r="AA488">
        <f>IF(Z488=0,-$C$33*Y488,-$C$33*Y488 + AB488*$C$38*$C$31*$C$32)</f>
        <v>1.9025126587597447</v>
      </c>
      <c r="AB488">
        <f>IF(Z488&gt;0, -1,1)</f>
        <v>1</v>
      </c>
      <c r="AC488">
        <f t="shared" si="127"/>
        <v>1.3792742052800899E-4</v>
      </c>
      <c r="AD488">
        <f t="shared" si="128"/>
        <v>1.6523972014367921E-5</v>
      </c>
      <c r="AE488">
        <f t="shared" si="129"/>
        <v>1.5445139254237692E-4</v>
      </c>
    </row>
    <row r="489" spans="6:31" x14ac:dyDescent="0.3">
      <c r="F489">
        <v>4.57</v>
      </c>
      <c r="G489">
        <f t="shared" si="130"/>
        <v>-2.1458341594986871E-2</v>
      </c>
      <c r="H489">
        <f t="shared" si="131"/>
        <v>-0.98749376511143749</v>
      </c>
      <c r="I489">
        <f t="shared" si="119"/>
        <v>2.1458341594986869</v>
      </c>
      <c r="J489">
        <f t="shared" si="132"/>
        <v>1</v>
      </c>
      <c r="K489">
        <f t="shared" si="120"/>
        <v>0.48757196806698144</v>
      </c>
      <c r="L489">
        <f t="shared" si="121"/>
        <v>2.3023021200357183E-2</v>
      </c>
      <c r="M489">
        <f t="shared" si="122"/>
        <v>0.51059498926733859</v>
      </c>
      <c r="O489">
        <v>4.57</v>
      </c>
      <c r="P489">
        <f t="shared" si="133"/>
        <v>3.2876682532553516E-4</v>
      </c>
      <c r="Q489">
        <f t="shared" si="134"/>
        <v>-1.3228580769796949E-3</v>
      </c>
      <c r="R489">
        <f t="shared" si="123"/>
        <v>0.9471233174674466</v>
      </c>
      <c r="S489">
        <f t="shared" si="135"/>
        <v>1</v>
      </c>
      <c r="T489">
        <f t="shared" si="124"/>
        <v>8.749767459152081E-7</v>
      </c>
      <c r="U489">
        <f t="shared" si="125"/>
        <v>5.4043812717315474E-6</v>
      </c>
      <c r="V489">
        <f t="shared" si="126"/>
        <v>6.2793580176467554E-6</v>
      </c>
      <c r="X489">
        <v>4.57</v>
      </c>
      <c r="Y489">
        <f>Y488+Z489*(X489-X488)</f>
        <v>5.9903589447419419E-4</v>
      </c>
      <c r="Z489">
        <f>Z488+AA488*(X489-X488)</f>
        <v>2.4162482071639416E-3</v>
      </c>
      <c r="AA489">
        <f>IF(Z489=0,-$C$33*Y489,-$C$33*Y489 + AB489*$C$38*$C$31*$C$32)</f>
        <v>-2.0199035894474195</v>
      </c>
      <c r="AB489">
        <f>IF(Z489&gt;0, -1,1)</f>
        <v>-1</v>
      </c>
      <c r="AC489">
        <f t="shared" si="127"/>
        <v>2.919127699311481E-6</v>
      </c>
      <c r="AD489">
        <f t="shared" si="128"/>
        <v>1.7942200143424896E-5</v>
      </c>
      <c r="AE489">
        <f t="shared" si="129"/>
        <v>2.0861327842736376E-5</v>
      </c>
    </row>
    <row r="490" spans="6:31" x14ac:dyDescent="0.3">
      <c r="F490">
        <v>4.58</v>
      </c>
      <c r="G490">
        <f t="shared" si="130"/>
        <v>-3.1118695830151179E-2</v>
      </c>
      <c r="H490">
        <f t="shared" si="131"/>
        <v>-0.96603542351645111</v>
      </c>
      <c r="I490">
        <f t="shared" si="119"/>
        <v>3.111869583015118</v>
      </c>
      <c r="J490">
        <f t="shared" si="132"/>
        <v>1</v>
      </c>
      <c r="K490">
        <f t="shared" si="120"/>
        <v>0.46661221974430456</v>
      </c>
      <c r="L490">
        <f t="shared" si="121"/>
        <v>4.8418661508473418E-2</v>
      </c>
      <c r="M490">
        <f t="shared" si="122"/>
        <v>0.51503088125277796</v>
      </c>
      <c r="O490">
        <v>4.58</v>
      </c>
      <c r="P490">
        <f t="shared" si="133"/>
        <v>4.1025057630247912E-4</v>
      </c>
      <c r="Q490">
        <f t="shared" si="134"/>
        <v>8.1483750976945688E-3</v>
      </c>
      <c r="R490">
        <f t="shared" si="123"/>
        <v>-1.021025057630248</v>
      </c>
      <c r="S490">
        <f t="shared" si="135"/>
        <v>-1</v>
      </c>
      <c r="T490">
        <f t="shared" si="124"/>
        <v>3.3198008366364489E-5</v>
      </c>
      <c r="U490">
        <f t="shared" si="125"/>
        <v>8.415276767825812E-6</v>
      </c>
      <c r="V490">
        <f t="shared" si="126"/>
        <v>4.1613285134190303E-5</v>
      </c>
      <c r="X490">
        <v>4.58</v>
      </c>
      <c r="Y490">
        <f>Y489+Z490*(X490-X489)</f>
        <v>4.2120801760109973E-4</v>
      </c>
      <c r="Z490">
        <f>Z489+AA489*(X490-X489)</f>
        <v>-1.7782787687309825E-2</v>
      </c>
      <c r="AA490">
        <f>IF(Z490=0,-$C$33*Y490,-$C$33*Y490 + AB490*$C$38*$C$31*$C$32)</f>
        <v>1.9178791982398902</v>
      </c>
      <c r="AB490">
        <f>IF(Z490&gt;0, -1,1)</f>
        <v>1</v>
      </c>
      <c r="AC490">
        <f t="shared" si="127"/>
        <v>1.5811376896596895E-4</v>
      </c>
      <c r="AD490">
        <f t="shared" si="128"/>
        <v>8.8708097045724167E-6</v>
      </c>
      <c r="AE490">
        <f t="shared" si="129"/>
        <v>1.6698457867054137E-4</v>
      </c>
    </row>
    <row r="491" spans="6:31" x14ac:dyDescent="0.3">
      <c r="F491">
        <v>4.59</v>
      </c>
      <c r="G491">
        <f t="shared" si="130"/>
        <v>-4.0467863107013988E-2</v>
      </c>
      <c r="H491">
        <f t="shared" si="131"/>
        <v>-0.93491672768630063</v>
      </c>
      <c r="I491">
        <f t="shared" si="119"/>
        <v>4.0467863107013988</v>
      </c>
      <c r="J491">
        <f t="shared" si="132"/>
        <v>1</v>
      </c>
      <c r="K491">
        <f t="shared" si="120"/>
        <v>0.43703464385383023</v>
      </c>
      <c r="L491">
        <f t="shared" si="121"/>
        <v>8.188239722240119E-2</v>
      </c>
      <c r="M491">
        <f t="shared" si="122"/>
        <v>0.51891704107623138</v>
      </c>
      <c r="O491">
        <v>4.59</v>
      </c>
      <c r="P491">
        <f t="shared" si="133"/>
        <v>3.8963182151640263E-4</v>
      </c>
      <c r="Q491">
        <f t="shared" si="134"/>
        <v>-2.0618754786076929E-3</v>
      </c>
      <c r="R491">
        <f t="shared" si="123"/>
        <v>0.9410368178483598</v>
      </c>
      <c r="S491">
        <f t="shared" si="135"/>
        <v>1</v>
      </c>
      <c r="T491">
        <f t="shared" si="124"/>
        <v>2.1256652446418515E-6</v>
      </c>
      <c r="U491">
        <f t="shared" si="125"/>
        <v>7.5906478169094911E-6</v>
      </c>
      <c r="V491">
        <f t="shared" si="126"/>
        <v>9.7163130615513425E-6</v>
      </c>
      <c r="X491">
        <v>4.59</v>
      </c>
      <c r="Y491">
        <f>Y490+Z491*(X491-X490)</f>
        <v>4.3516806055198611E-4</v>
      </c>
      <c r="Z491">
        <f>Z490+AA490*(X491-X490)</f>
        <v>1.3960042950886681E-3</v>
      </c>
      <c r="AA491">
        <f>IF(Z491=0,-$C$33*Y491,-$C$33*Y491 + AB491*$C$38*$C$31*$C$32)</f>
        <v>-2.0035168060551989</v>
      </c>
      <c r="AB491">
        <f>IF(Z491&gt;0, -1,1)</f>
        <v>-1</v>
      </c>
      <c r="AC491">
        <f t="shared" si="127"/>
        <v>9.7441399595300459E-7</v>
      </c>
      <c r="AD491">
        <f t="shared" si="128"/>
        <v>9.4685620462288531E-6</v>
      </c>
      <c r="AE491">
        <f t="shared" si="129"/>
        <v>1.0442976042181857E-5</v>
      </c>
    </row>
    <row r="492" spans="6:31" x14ac:dyDescent="0.3">
      <c r="F492">
        <v>4.6000000000000005</v>
      </c>
      <c r="G492">
        <f t="shared" si="130"/>
        <v>-4.9412351752807428E-2</v>
      </c>
      <c r="H492">
        <f t="shared" si="131"/>
        <v>-0.89444886457928385</v>
      </c>
      <c r="I492">
        <f t="shared" si="119"/>
        <v>4.9412351752807426</v>
      </c>
      <c r="J492">
        <f t="shared" si="132"/>
        <v>1</v>
      </c>
      <c r="K492">
        <f t="shared" si="120"/>
        <v>0.40001938567358503</v>
      </c>
      <c r="L492">
        <f t="shared" si="121"/>
        <v>0.12207902528715857</v>
      </c>
      <c r="M492">
        <f t="shared" si="122"/>
        <v>0.52209841096074361</v>
      </c>
      <c r="O492">
        <v>4.6000000000000005</v>
      </c>
      <c r="P492">
        <f t="shared" si="133"/>
        <v>4.6311674851517298E-4</v>
      </c>
      <c r="Q492">
        <f t="shared" si="134"/>
        <v>7.3484926998765403E-3</v>
      </c>
      <c r="R492">
        <f t="shared" si="123"/>
        <v>-1.0263116748515173</v>
      </c>
      <c r="S492">
        <f t="shared" si="135"/>
        <v>-1</v>
      </c>
      <c r="T492">
        <f t="shared" si="124"/>
        <v>2.7000172480069404E-5</v>
      </c>
      <c r="U492">
        <f t="shared" si="125"/>
        <v>1.0723856137763299E-5</v>
      </c>
      <c r="V492">
        <f t="shared" si="126"/>
        <v>3.7724028617832706E-5</v>
      </c>
      <c r="X492">
        <v>4.6000000000000005</v>
      </c>
      <c r="Y492">
        <f>Y491+Z492*(X492-X491)</f>
        <v>2.4877642289732678E-4</v>
      </c>
      <c r="Z492">
        <f>Z491+AA491*(X492-X491)</f>
        <v>-1.8639163765464675E-2</v>
      </c>
      <c r="AA492">
        <f>IF(Z492=0,-$C$33*Y492,-$C$33*Y492 + AB492*$C$38*$C$31*$C$32)</f>
        <v>1.9351223577102674</v>
      </c>
      <c r="AB492">
        <f>IF(Z492&gt;0, -1,1)</f>
        <v>1</v>
      </c>
      <c r="AC492">
        <f t="shared" si="127"/>
        <v>1.7370921293790564E-4</v>
      </c>
      <c r="AD492">
        <f t="shared" si="128"/>
        <v>3.0944854294794784E-6</v>
      </c>
      <c r="AE492">
        <f t="shared" si="129"/>
        <v>1.7680369836738512E-4</v>
      </c>
    </row>
    <row r="493" spans="6:31" x14ac:dyDescent="0.3">
      <c r="F493">
        <v>4.6100000000000003</v>
      </c>
      <c r="G493">
        <f t="shared" si="130"/>
        <v>-5.7862716881072022E-2</v>
      </c>
      <c r="H493">
        <f t="shared" si="131"/>
        <v>-0.84503651282647751</v>
      </c>
      <c r="I493">
        <f t="shared" si="119"/>
        <v>5.7862716881072025</v>
      </c>
      <c r="J493">
        <f t="shared" si="132"/>
        <v>1</v>
      </c>
      <c r="K493">
        <f t="shared" si="120"/>
        <v>0.35704335400496673</v>
      </c>
      <c r="L493">
        <f t="shared" si="121"/>
        <v>0.16740470024295487</v>
      </c>
      <c r="M493">
        <f t="shared" si="122"/>
        <v>0.52444805424792162</v>
      </c>
      <c r="O493">
        <v>4.6100000000000003</v>
      </c>
      <c r="P493">
        <f t="shared" si="133"/>
        <v>4.3397050802878944E-4</v>
      </c>
      <c r="Q493">
        <f t="shared" si="134"/>
        <v>-2.9146240486384138E-3</v>
      </c>
      <c r="R493">
        <f t="shared" si="123"/>
        <v>0.93660294919712117</v>
      </c>
      <c r="S493">
        <f t="shared" si="135"/>
        <v>1</v>
      </c>
      <c r="T493">
        <f t="shared" si="124"/>
        <v>4.2475166724506892E-6</v>
      </c>
      <c r="U493">
        <f t="shared" si="125"/>
        <v>9.416520091938281E-6</v>
      </c>
      <c r="V493">
        <f t="shared" si="126"/>
        <v>1.3664036764388971E-5</v>
      </c>
      <c r="X493">
        <v>4.6100000000000003</v>
      </c>
      <c r="Y493">
        <f>Y492+Z493*(X493-X492)</f>
        <v>2.5589702101370249E-4</v>
      </c>
      <c r="Z493">
        <f>Z492+AA492*(X493-X492)</f>
        <v>7.12059811637588E-4</v>
      </c>
      <c r="AA493">
        <f>IF(Z493=0,-$C$33*Y493,-$C$33*Y493 + AB493*$C$38*$C$31*$C$32)</f>
        <v>-1.9855897021013704</v>
      </c>
      <c r="AB493">
        <f>IF(Z493&gt;0, -1,1)</f>
        <v>-1</v>
      </c>
      <c r="AC493">
        <f t="shared" si="127"/>
        <v>2.5351458767467864E-7</v>
      </c>
      <c r="AD493">
        <f t="shared" si="128"/>
        <v>3.2741642681843642E-6</v>
      </c>
      <c r="AE493">
        <f t="shared" si="129"/>
        <v>3.5276788558590428E-6</v>
      </c>
    </row>
    <row r="494" spans="6:31" x14ac:dyDescent="0.3">
      <c r="F494">
        <v>4.62</v>
      </c>
      <c r="G494">
        <f t="shared" si="130"/>
        <v>-6.5734454840525924E-2</v>
      </c>
      <c r="H494">
        <f t="shared" si="131"/>
        <v>-0.78717379594540671</v>
      </c>
      <c r="I494">
        <f t="shared" si="119"/>
        <v>6.5734454840525922</v>
      </c>
      <c r="J494">
        <f t="shared" si="132"/>
        <v>1</v>
      </c>
      <c r="K494">
        <f t="shared" si="120"/>
        <v>0.30982129251155038</v>
      </c>
      <c r="L494">
        <f t="shared" si="121"/>
        <v>0.21605092765905709</v>
      </c>
      <c r="M494">
        <f t="shared" si="122"/>
        <v>0.52587222017060742</v>
      </c>
      <c r="O494">
        <v>4.62</v>
      </c>
      <c r="P494">
        <f t="shared" si="133"/>
        <v>4.984845624621141E-4</v>
      </c>
      <c r="Q494">
        <f t="shared" si="134"/>
        <v>6.4514054433325984E-3</v>
      </c>
      <c r="R494">
        <f t="shared" si="123"/>
        <v>-1.0298484562462116</v>
      </c>
      <c r="S494">
        <f t="shared" si="135"/>
        <v>-1</v>
      </c>
      <c r="T494">
        <f t="shared" si="124"/>
        <v>2.0810316097130739E-5</v>
      </c>
      <c r="U494">
        <f t="shared" si="125"/>
        <v>1.2424342950652267E-5</v>
      </c>
      <c r="V494">
        <f t="shared" si="126"/>
        <v>3.3234659047783009E-5</v>
      </c>
      <c r="X494">
        <v>4.62</v>
      </c>
      <c r="Y494">
        <f>Y493+Z494*(X494-X493)</f>
        <v>6.4458648919949634E-5</v>
      </c>
      <c r="Z494">
        <f>Z493+AA493*(X494-X493)</f>
        <v>-1.9143837209375694E-2</v>
      </c>
      <c r="AA494">
        <f>IF(Z494=0,-$C$33*Y494,-$C$33*Y494 + AB494*$C$38*$C$31*$C$32)</f>
        <v>1.9535541351080052</v>
      </c>
      <c r="AB494">
        <f>IF(Z494&gt;0, -1,1)</f>
        <v>1</v>
      </c>
      <c r="AC494">
        <f t="shared" si="127"/>
        <v>1.8324325154953869E-4</v>
      </c>
      <c r="AD494">
        <f t="shared" si="128"/>
        <v>2.077458710292662E-7</v>
      </c>
      <c r="AE494">
        <f t="shared" si="129"/>
        <v>1.8345099742056795E-4</v>
      </c>
    </row>
    <row r="495" spans="6:31" x14ac:dyDescent="0.3">
      <c r="F495">
        <v>4.63</v>
      </c>
      <c r="G495">
        <f t="shared" si="130"/>
        <v>-7.2948848251574591E-2</v>
      </c>
      <c r="H495">
        <f t="shared" si="131"/>
        <v>-0.72143934110488217</v>
      </c>
      <c r="I495">
        <f t="shared" si="119"/>
        <v>7.2948848251574594</v>
      </c>
      <c r="J495">
        <f t="shared" si="132"/>
        <v>1</v>
      </c>
      <c r="K495">
        <f t="shared" si="120"/>
        <v>0.26023736144692328</v>
      </c>
      <c r="L495">
        <f t="shared" si="121"/>
        <v>0.26607672306156288</v>
      </c>
      <c r="M495">
        <f t="shared" si="122"/>
        <v>0.52631408450848616</v>
      </c>
      <c r="O495">
        <v>4.63</v>
      </c>
      <c r="P495">
        <f t="shared" si="133"/>
        <v>4.6001377127082195E-4</v>
      </c>
      <c r="Q495">
        <f t="shared" si="134"/>
        <v>-3.8470791191292982E-3</v>
      </c>
      <c r="R495">
        <f t="shared" si="123"/>
        <v>0.93399862287291791</v>
      </c>
      <c r="S495">
        <f t="shared" si="135"/>
        <v>1</v>
      </c>
      <c r="T495">
        <f t="shared" si="124"/>
        <v>7.4000088744203283E-6</v>
      </c>
      <c r="U495">
        <f t="shared" si="125"/>
        <v>1.0580633487940204E-5</v>
      </c>
      <c r="V495">
        <f t="shared" si="126"/>
        <v>1.7980642362360532E-5</v>
      </c>
      <c r="X495">
        <v>4.63</v>
      </c>
      <c r="Y495">
        <f>Y494+Z495*(X495-X494)</f>
        <v>6.8375690336988984E-5</v>
      </c>
      <c r="Z495">
        <f>Z494+AA494*(X495-X494)</f>
        <v>3.9170414170394338E-4</v>
      </c>
      <c r="AA495">
        <f>IF(Z495=0,-$C$33*Y495,-$C$33*Y495 + AB495*$C$38*$C$31*$C$32)</f>
        <v>-1.966837569033699</v>
      </c>
      <c r="AB495">
        <f>IF(Z495&gt;0, -1,1)</f>
        <v>-1</v>
      </c>
      <c r="AC495">
        <f t="shared" si="127"/>
        <v>7.6716067314011474E-8</v>
      </c>
      <c r="AD495">
        <f t="shared" si="128"/>
        <v>2.3376175145299044E-7</v>
      </c>
      <c r="AE495">
        <f t="shared" si="129"/>
        <v>3.1047781876700192E-7</v>
      </c>
    </row>
    <row r="496" spans="6:31" x14ac:dyDescent="0.3">
      <c r="F496">
        <v>4.6399999999999997</v>
      </c>
      <c r="G496">
        <f t="shared" si="130"/>
        <v>-7.943375318010755E-2</v>
      </c>
      <c r="H496">
        <f t="shared" si="131"/>
        <v>-0.64849049285330918</v>
      </c>
      <c r="I496">
        <f t="shared" si="119"/>
        <v>7.9433753180107551</v>
      </c>
      <c r="J496">
        <f t="shared" si="132"/>
        <v>1</v>
      </c>
      <c r="K496">
        <f t="shared" si="120"/>
        <v>0.21026995966056392</v>
      </c>
      <c r="L496">
        <f t="shared" si="121"/>
        <v>0.31548605721391232</v>
      </c>
      <c r="M496">
        <f t="shared" si="122"/>
        <v>0.52575601687447626</v>
      </c>
      <c r="O496">
        <v>4.6399999999999997</v>
      </c>
      <c r="P496">
        <f t="shared" si="133"/>
        <v>5.1494284236681758E-4</v>
      </c>
      <c r="Q496">
        <f t="shared" si="134"/>
        <v>5.4929071095996818E-3</v>
      </c>
      <c r="R496">
        <f t="shared" si="123"/>
        <v>-1.0314942842366819</v>
      </c>
      <c r="S496">
        <f t="shared" si="135"/>
        <v>-1</v>
      </c>
      <c r="T496">
        <f t="shared" si="124"/>
        <v>1.5086014257345365E-5</v>
      </c>
      <c r="U496">
        <f t="shared" si="125"/>
        <v>1.3258306545240857E-5</v>
      </c>
      <c r="V496">
        <f t="shared" si="126"/>
        <v>2.8344320802586222E-5</v>
      </c>
      <c r="X496">
        <v>4.6399999999999997</v>
      </c>
      <c r="Y496">
        <f>Y495+Z496*(X496-X495)</f>
        <v>-1.2439102514933317E-4</v>
      </c>
      <c r="Z496">
        <f>Z495+AA495*(X496-X495)</f>
        <v>-1.9276671548632628E-2</v>
      </c>
      <c r="AA496">
        <f>IF(Z496=0,-$C$33*Y496,-$C$33*Y496 + AB496*$C$38*$C$31*$C$32)</f>
        <v>1.9724391025149335</v>
      </c>
      <c r="AB496">
        <f>IF(Z496&gt;0, -1,1)</f>
        <v>1</v>
      </c>
      <c r="AC496">
        <f t="shared" si="127"/>
        <v>1.8579503299693132E-4</v>
      </c>
      <c r="AD496">
        <f t="shared" si="128"/>
        <v>7.7365635688510186E-7</v>
      </c>
      <c r="AE496">
        <f t="shared" si="129"/>
        <v>1.8656868935381643E-4</v>
      </c>
    </row>
    <row r="497" spans="6:31" x14ac:dyDescent="0.3">
      <c r="F497">
        <v>4.6500000000000004</v>
      </c>
      <c r="G497">
        <f t="shared" si="130"/>
        <v>-8.5124320576839899E-2</v>
      </c>
      <c r="H497">
        <f t="shared" si="131"/>
        <v>-0.56905673967319625</v>
      </c>
      <c r="I497">
        <f t="shared" si="119"/>
        <v>8.5124320576839896</v>
      </c>
      <c r="J497">
        <f t="shared" si="132"/>
        <v>1</v>
      </c>
      <c r="K497">
        <f t="shared" si="120"/>
        <v>0.16191278648374394</v>
      </c>
      <c r="L497">
        <f t="shared" si="121"/>
        <v>0.36230749768343046</v>
      </c>
      <c r="M497">
        <f t="shared" si="122"/>
        <v>0.52422028416717437</v>
      </c>
      <c r="O497">
        <v>4.6500000000000004</v>
      </c>
      <c r="P497">
        <f t="shared" si="133"/>
        <v>4.6672248503913601E-4</v>
      </c>
      <c r="Q497">
        <f t="shared" si="134"/>
        <v>-4.8220357327678331E-3</v>
      </c>
      <c r="R497">
        <f t="shared" si="123"/>
        <v>0.93332775149608649</v>
      </c>
      <c r="S497">
        <f t="shared" si="135"/>
        <v>1</v>
      </c>
      <c r="T497">
        <f t="shared" si="124"/>
        <v>1.1626014304044906E-5</v>
      </c>
      <c r="U497">
        <f t="shared" si="125"/>
        <v>1.0891493902055326E-5</v>
      </c>
      <c r="V497">
        <f t="shared" si="126"/>
        <v>2.2517508206100231E-5</v>
      </c>
      <c r="X497">
        <v>4.6500000000000004</v>
      </c>
      <c r="Y497">
        <f>Y496+Z497*(X497-X496)</f>
        <v>-1.1991383038415247E-4</v>
      </c>
      <c r="Z497">
        <f>Z496+AA496*(X497-X496)</f>
        <v>4.4771947651803951E-4</v>
      </c>
      <c r="AA497">
        <f>IF(Z497=0,-$C$33*Y497,-$C$33*Y497 + AB497*$C$38*$C$31*$C$32)</f>
        <v>-1.9480086169615849</v>
      </c>
      <c r="AB497">
        <f>IF(Z497&gt;0, -1,1)</f>
        <v>-1</v>
      </c>
      <c r="AC497">
        <f t="shared" si="127"/>
        <v>1.0022636482679366E-7</v>
      </c>
      <c r="AD497">
        <f t="shared" si="128"/>
        <v>7.1896633586996444E-7</v>
      </c>
      <c r="AE497">
        <f t="shared" si="129"/>
        <v>8.191927006967581E-7</v>
      </c>
    </row>
    <row r="498" spans="6:31" x14ac:dyDescent="0.3">
      <c r="F498">
        <v>4.66</v>
      </c>
      <c r="G498">
        <f t="shared" si="130"/>
        <v>-8.9963644767803372E-2</v>
      </c>
      <c r="H498">
        <f t="shared" si="131"/>
        <v>-0.4839324190963582</v>
      </c>
      <c r="I498">
        <f t="shared" si="119"/>
        <v>8.9963644767803377</v>
      </c>
      <c r="J498">
        <f t="shared" si="132"/>
        <v>1</v>
      </c>
      <c r="K498">
        <f t="shared" si="120"/>
        <v>0.11709529312622664</v>
      </c>
      <c r="L498">
        <f t="shared" si="121"/>
        <v>0.40467286899537575</v>
      </c>
      <c r="M498">
        <f t="shared" si="122"/>
        <v>0.52176816212160237</v>
      </c>
      <c r="O498">
        <v>4.66</v>
      </c>
      <c r="P498">
        <f t="shared" si="133"/>
        <v>5.1183490286106333E-4</v>
      </c>
      <c r="Q498">
        <f t="shared" si="134"/>
        <v>4.5112417821928322E-3</v>
      </c>
      <c r="R498">
        <f t="shared" si="123"/>
        <v>-1.0311834902861063</v>
      </c>
      <c r="S498">
        <f t="shared" si="135"/>
        <v>-1</v>
      </c>
      <c r="T498">
        <f t="shared" si="124"/>
        <v>1.0175651208701181E-5</v>
      </c>
      <c r="U498">
        <f t="shared" si="125"/>
        <v>1.3098748389339706E-5</v>
      </c>
      <c r="V498">
        <f t="shared" si="126"/>
        <v>2.3274399598040886E-5</v>
      </c>
      <c r="X498">
        <v>4.66</v>
      </c>
      <c r="Y498">
        <f>Y497+Z498*(X498-X497)</f>
        <v>-3.1023749731512234E-4</v>
      </c>
      <c r="Z498">
        <f>Z497+AA497*(X498-X497)</f>
        <v>-1.9032366693097394E-2</v>
      </c>
      <c r="AA498">
        <f>IF(Z498=0,-$C$33*Y498,-$C$33*Y498 + AB498*$C$38*$C$31*$C$32)</f>
        <v>1.9910237497315124</v>
      </c>
      <c r="AB498">
        <f>IF(Z498&gt;0, -1,1)</f>
        <v>1</v>
      </c>
      <c r="AC498">
        <f t="shared" si="127"/>
        <v>1.8111549097026152E-4</v>
      </c>
      <c r="AD498">
        <f t="shared" si="128"/>
        <v>4.8123652370175275E-6</v>
      </c>
      <c r="AE498">
        <f t="shared" si="129"/>
        <v>1.8592785620727905E-4</v>
      </c>
    </row>
    <row r="499" spans="6:31" x14ac:dyDescent="0.3">
      <c r="F499">
        <v>4.67</v>
      </c>
      <c r="G499">
        <f t="shared" si="130"/>
        <v>-9.3903332511088858E-2</v>
      </c>
      <c r="H499">
        <f t="shared" si="131"/>
        <v>-0.39396877432855676</v>
      </c>
      <c r="I499">
        <f t="shared" si="119"/>
        <v>9.3903332511088866</v>
      </c>
      <c r="J499">
        <f t="shared" si="132"/>
        <v>1</v>
      </c>
      <c r="K499">
        <f t="shared" si="120"/>
        <v>7.7605697572972643E-2</v>
      </c>
      <c r="L499">
        <f t="shared" si="121"/>
        <v>0.44089179283440588</v>
      </c>
      <c r="M499">
        <f t="shared" si="122"/>
        <v>0.51849749040737847</v>
      </c>
      <c r="O499">
        <v>4.67</v>
      </c>
      <c r="P499">
        <f t="shared" si="133"/>
        <v>4.5382897165438443E-4</v>
      </c>
      <c r="Q499">
        <f t="shared" si="134"/>
        <v>-5.8005931206680118E-3</v>
      </c>
      <c r="R499">
        <f t="shared" si="123"/>
        <v>0.93461710283456167</v>
      </c>
      <c r="S499">
        <f t="shared" si="135"/>
        <v>1</v>
      </c>
      <c r="T499">
        <f t="shared" si="124"/>
        <v>1.6823440275770531E-5</v>
      </c>
      <c r="U499">
        <f t="shared" si="125"/>
        <v>1.0298036775643803E-5</v>
      </c>
      <c r="V499">
        <f t="shared" si="126"/>
        <v>2.7121477051414336E-5</v>
      </c>
      <c r="X499">
        <v>4.67</v>
      </c>
      <c r="Y499">
        <f>Y498+Z499*(X499-X498)</f>
        <v>-3.0145878927294946E-4</v>
      </c>
      <c r="Z499">
        <f>Z498+AA498*(X499-X498)</f>
        <v>8.7787080421730668E-4</v>
      </c>
      <c r="AA499">
        <f>IF(Z499=0,-$C$33*Y499,-$C$33*Y499 + AB499*$C$38*$C$31*$C$32)</f>
        <v>-1.9298541210727052</v>
      </c>
      <c r="AB499">
        <f>IF(Z499&gt;0, -1,1)</f>
        <v>-1</v>
      </c>
      <c r="AC499">
        <f t="shared" si="127"/>
        <v>3.8532857444857037E-7</v>
      </c>
      <c r="AD499">
        <f t="shared" si="128"/>
        <v>4.5438700814956278E-6</v>
      </c>
      <c r="AE499">
        <f t="shared" si="129"/>
        <v>4.9291986559441978E-6</v>
      </c>
    </row>
    <row r="500" spans="6:31" x14ac:dyDescent="0.3">
      <c r="F500">
        <v>4.68</v>
      </c>
      <c r="G500">
        <f t="shared" si="130"/>
        <v>-9.6903986929263497E-2</v>
      </c>
      <c r="H500">
        <f t="shared" si="131"/>
        <v>-0.30006544181746991</v>
      </c>
      <c r="I500">
        <f t="shared" si="119"/>
        <v>9.6903986929263493</v>
      </c>
      <c r="J500">
        <f t="shared" si="132"/>
        <v>1</v>
      </c>
      <c r="K500">
        <f t="shared" si="120"/>
        <v>4.501963468655671E-2</v>
      </c>
      <c r="L500">
        <f t="shared" si="121"/>
        <v>0.46951913413934354</v>
      </c>
      <c r="M500">
        <f t="shared" si="122"/>
        <v>0.51453876882590022</v>
      </c>
      <c r="O500">
        <v>4.68</v>
      </c>
      <c r="P500">
        <f t="shared" si="133"/>
        <v>4.8928475073115778E-4</v>
      </c>
      <c r="Q500">
        <f t="shared" si="134"/>
        <v>3.5455779076774066E-3</v>
      </c>
      <c r="R500">
        <f t="shared" si="123"/>
        <v>-1.0289284750731158</v>
      </c>
      <c r="S500">
        <f t="shared" si="135"/>
        <v>-1</v>
      </c>
      <c r="T500">
        <f t="shared" si="124"/>
        <v>6.2855613497050481E-6</v>
      </c>
      <c r="U500">
        <f t="shared" si="125"/>
        <v>1.196997836490256E-5</v>
      </c>
      <c r="V500">
        <f t="shared" si="126"/>
        <v>1.8255539714607608E-5</v>
      </c>
      <c r="X500">
        <v>4.68</v>
      </c>
      <c r="Y500">
        <f>Y499+Z500*(X500-X499)</f>
        <v>-4.8566549333803886E-4</v>
      </c>
      <c r="Z500">
        <f>Z499+AA499*(X500-X499)</f>
        <v>-1.8420670406509333E-2</v>
      </c>
      <c r="AA500">
        <f>IF(Z500=0,-$C$33*Y500,-$C$33*Y500 + AB500*$C$38*$C$31*$C$32)</f>
        <v>2.0085665493338043</v>
      </c>
      <c r="AB500">
        <f>IF(Z500&gt;0, -1,1)</f>
        <v>1</v>
      </c>
      <c r="AC500">
        <f t="shared" si="127"/>
        <v>1.6966054911262437E-4</v>
      </c>
      <c r="AD500">
        <f t="shared" si="128"/>
        <v>1.1793548570964033E-5</v>
      </c>
      <c r="AE500">
        <f t="shared" si="129"/>
        <v>1.8145409768358841E-4</v>
      </c>
    </row>
    <row r="501" spans="6:31" x14ac:dyDescent="0.3">
      <c r="F501">
        <v>4.6900000000000004</v>
      </c>
      <c r="G501">
        <f t="shared" si="130"/>
        <v>-9.8935601478145632E-2</v>
      </c>
      <c r="H501">
        <f t="shared" si="131"/>
        <v>-0.20316145488819987</v>
      </c>
      <c r="I501">
        <f t="shared" si="119"/>
        <v>9.8935601478145632</v>
      </c>
      <c r="J501">
        <f t="shared" si="132"/>
        <v>1</v>
      </c>
      <c r="K501">
        <f t="shared" si="120"/>
        <v>2.0637288376145035E-2</v>
      </c>
      <c r="L501">
        <f t="shared" si="121"/>
        <v>0.48941266199212258</v>
      </c>
      <c r="M501">
        <f t="shared" si="122"/>
        <v>0.51004995036826761</v>
      </c>
      <c r="O501">
        <v>4.6900000000000004</v>
      </c>
      <c r="P501">
        <f t="shared" si="133"/>
        <v>4.2184768230060874E-4</v>
      </c>
      <c r="Q501">
        <f t="shared" si="134"/>
        <v>-6.7437068430544461E-3</v>
      </c>
      <c r="R501">
        <f t="shared" si="123"/>
        <v>0.93781523176993919</v>
      </c>
      <c r="S501">
        <f t="shared" si="135"/>
        <v>1</v>
      </c>
      <c r="T501">
        <f t="shared" si="124"/>
        <v>2.2738790992529683E-5</v>
      </c>
      <c r="U501">
        <f t="shared" si="125"/>
        <v>8.8977733531197662E-6</v>
      </c>
      <c r="V501">
        <f t="shared" si="126"/>
        <v>3.1636564345649449E-5</v>
      </c>
      <c r="X501">
        <v>4.6900000000000004</v>
      </c>
      <c r="Y501">
        <f>Y500+Z501*(X501-X500)</f>
        <v>-4.6901554246973708E-4</v>
      </c>
      <c r="Z501">
        <f>Z500+AA500*(X501-X500)</f>
        <v>1.6649950868300664E-3</v>
      </c>
      <c r="AA501">
        <f>IF(Z501=0,-$C$33*Y501,-$C$33*Y501 + AB501*$C$38*$C$31*$C$32)</f>
        <v>-1.9130984457530265</v>
      </c>
      <c r="AB501">
        <f>IF(Z501&gt;0, -1,1)</f>
        <v>-1</v>
      </c>
      <c r="AC501">
        <f t="shared" si="127"/>
        <v>1.3861043195841303E-6</v>
      </c>
      <c r="AD501">
        <f t="shared" si="128"/>
        <v>1.0998778953909086E-5</v>
      </c>
      <c r="AE501">
        <f t="shared" si="129"/>
        <v>1.2384883273493218E-5</v>
      </c>
    </row>
    <row r="502" spans="6:31" x14ac:dyDescent="0.3">
      <c r="F502">
        <v>4.7</v>
      </c>
      <c r="G502">
        <f t="shared" si="130"/>
        <v>-9.9977860012246178E-2</v>
      </c>
      <c r="H502">
        <f t="shared" si="131"/>
        <v>-0.10422585341005634</v>
      </c>
      <c r="I502">
        <f t="shared" si="119"/>
        <v>9.9977860012246182</v>
      </c>
      <c r="J502">
        <f t="shared" si="132"/>
        <v>1</v>
      </c>
      <c r="K502">
        <f t="shared" si="120"/>
        <v>5.4315142595272765E-3</v>
      </c>
      <c r="L502">
        <f t="shared" si="121"/>
        <v>0.49977862463141465</v>
      </c>
      <c r="M502">
        <f t="shared" si="122"/>
        <v>0.50521013889094191</v>
      </c>
      <c r="O502">
        <v>4.7</v>
      </c>
      <c r="P502">
        <f t="shared" si="133"/>
        <v>4.4819213704705565E-4</v>
      </c>
      <c r="Q502">
        <f t="shared" si="134"/>
        <v>2.6344454746447463E-3</v>
      </c>
      <c r="R502">
        <f t="shared" si="123"/>
        <v>-1.0248192137047056</v>
      </c>
      <c r="S502">
        <f t="shared" si="135"/>
        <v>-1</v>
      </c>
      <c r="T502">
        <f t="shared" si="124"/>
        <v>3.4701514794380911E-6</v>
      </c>
      <c r="U502">
        <f t="shared" si="125"/>
        <v>1.0043809585540336E-5</v>
      </c>
      <c r="V502">
        <f t="shared" si="126"/>
        <v>1.3513961064978426E-5</v>
      </c>
      <c r="X502">
        <v>4.7</v>
      </c>
      <c r="Y502">
        <f>Y501+Z502*(X502-X501)</f>
        <v>-6.4367543617673125E-4</v>
      </c>
      <c r="Z502">
        <f>Z501+AA501*(X502-X501)</f>
        <v>-1.7465989370699792E-2</v>
      </c>
      <c r="AA502">
        <f>IF(Z502=0,-$C$33*Y502,-$C$33*Y502 + AB502*$C$38*$C$31*$C$32)</f>
        <v>2.0243675436176733</v>
      </c>
      <c r="AB502">
        <f>IF(Z502&gt;0, -1,1)</f>
        <v>1</v>
      </c>
      <c r="AC502">
        <f t="shared" si="127"/>
        <v>1.5253039234869905E-4</v>
      </c>
      <c r="AD502">
        <f t="shared" si="128"/>
        <v>2.0715903356865261E-5</v>
      </c>
      <c r="AE502">
        <f t="shared" si="129"/>
        <v>1.7324629570556431E-4</v>
      </c>
    </row>
    <row r="503" spans="6:31" x14ac:dyDescent="0.3">
      <c r="F503">
        <v>4.71</v>
      </c>
      <c r="G503">
        <f t="shared" si="130"/>
        <v>-0.10002033994622429</v>
      </c>
      <c r="H503">
        <f t="shared" si="131"/>
        <v>-4.2479933978122886E-3</v>
      </c>
      <c r="I503">
        <f t="shared" si="119"/>
        <v>10.00203399462243</v>
      </c>
      <c r="J503">
        <f t="shared" si="132"/>
        <v>1</v>
      </c>
      <c r="K503">
        <f t="shared" si="120"/>
        <v>9.0227239539283955E-6</v>
      </c>
      <c r="L503">
        <f t="shared" si="121"/>
        <v>0.50020342014791352</v>
      </c>
      <c r="M503">
        <f t="shared" si="122"/>
        <v>0.5002124428718675</v>
      </c>
      <c r="O503">
        <v>4.71</v>
      </c>
      <c r="P503">
        <f t="shared" si="133"/>
        <v>3.7205467042303634E-4</v>
      </c>
      <c r="Q503">
        <f t="shared" si="134"/>
        <v>-7.6137466624020909E-3</v>
      </c>
      <c r="R503">
        <f t="shared" si="123"/>
        <v>0.94279453295769644</v>
      </c>
      <c r="S503">
        <f t="shared" si="135"/>
        <v>1</v>
      </c>
      <c r="T503">
        <f t="shared" si="124"/>
        <v>2.8984569119619489E-5</v>
      </c>
      <c r="U503">
        <f t="shared" si="125"/>
        <v>6.9212338891797094E-6</v>
      </c>
      <c r="V503">
        <f t="shared" si="126"/>
        <v>3.5905803008799201E-5</v>
      </c>
      <c r="X503">
        <v>4.71</v>
      </c>
      <c r="Y503">
        <f>Y502+Z503*(X503-X502)</f>
        <v>-6.158985755219667E-4</v>
      </c>
      <c r="Z503">
        <f>Z502+AA502*(X503-X502)</f>
        <v>2.7776860654765111E-3</v>
      </c>
      <c r="AA503">
        <f>IF(Z503=0,-$C$33*Y503,-$C$33*Y503 + AB503*$C$38*$C$31*$C$32)</f>
        <v>-1.8984101424478035</v>
      </c>
      <c r="AB503">
        <f>IF(Z503&gt;0, -1,1)</f>
        <v>-1</v>
      </c>
      <c r="AC503">
        <f t="shared" si="127"/>
        <v>3.8577699391711905E-6</v>
      </c>
      <c r="AD503">
        <f t="shared" si="128"/>
        <v>1.8966552766499387E-5</v>
      </c>
      <c r="AE503">
        <f t="shared" si="129"/>
        <v>2.2824322705670576E-5</v>
      </c>
    </row>
    <row r="504" spans="6:31" x14ac:dyDescent="0.3">
      <c r="F504">
        <v>4.72</v>
      </c>
      <c r="G504">
        <f t="shared" si="130"/>
        <v>-9.9062616480740218E-2</v>
      </c>
      <c r="H504">
        <f t="shared" si="131"/>
        <v>9.5772346548409881E-2</v>
      </c>
      <c r="I504">
        <f t="shared" si="119"/>
        <v>9.9062616480740218</v>
      </c>
      <c r="J504">
        <f t="shared" si="132"/>
        <v>-1</v>
      </c>
      <c r="K504">
        <f t="shared" si="120"/>
        <v>4.5861711816943592E-3</v>
      </c>
      <c r="L504">
        <f t="shared" si="121"/>
        <v>0.49067009920051119</v>
      </c>
      <c r="M504">
        <f t="shared" si="122"/>
        <v>0.49525627038220554</v>
      </c>
      <c r="O504">
        <v>4.72</v>
      </c>
      <c r="P504">
        <f t="shared" si="133"/>
        <v>3.9019665709478265E-4</v>
      </c>
      <c r="Q504">
        <f t="shared" si="134"/>
        <v>1.8141986671746727E-3</v>
      </c>
      <c r="R504">
        <f t="shared" si="123"/>
        <v>-1.0190196657094783</v>
      </c>
      <c r="S504">
        <f t="shared" si="135"/>
        <v>-1</v>
      </c>
      <c r="T504">
        <f t="shared" si="124"/>
        <v>1.6456584019891794E-6</v>
      </c>
      <c r="U504">
        <f t="shared" si="125"/>
        <v>7.6126715603971697E-6</v>
      </c>
      <c r="V504">
        <f t="shared" si="126"/>
        <v>9.2583299623863495E-6</v>
      </c>
      <c r="X504">
        <v>4.72</v>
      </c>
      <c r="Y504">
        <f>Y503+Z504*(X504-X503)</f>
        <v>-7.7796272911197445E-4</v>
      </c>
      <c r="Z504">
        <f>Z503+AA503*(X504-X503)</f>
        <v>-1.6206415359001119E-2</v>
      </c>
      <c r="AA504">
        <f>IF(Z504=0,-$C$33*Y504,-$C$33*Y504 + AB504*$C$38*$C$31*$C$32)</f>
        <v>2.0377962729111978</v>
      </c>
      <c r="AB504">
        <f>IF(Z504&gt;0, -1,1)</f>
        <v>1</v>
      </c>
      <c r="AC504">
        <f t="shared" si="127"/>
        <v>1.3132394939423367E-4</v>
      </c>
      <c r="AD504">
        <f t="shared" si="128"/>
        <v>3.0261300394367567E-5</v>
      </c>
      <c r="AE504">
        <f t="shared" si="129"/>
        <v>1.6158524978860124E-4</v>
      </c>
    </row>
    <row r="505" spans="6:31" x14ac:dyDescent="0.3">
      <c r="F505">
        <v>4.7300000000000004</v>
      </c>
      <c r="G505">
        <f t="shared" si="130"/>
        <v>-9.7114266850448522E-2</v>
      </c>
      <c r="H505">
        <f t="shared" si="131"/>
        <v>0.19483496302915679</v>
      </c>
      <c r="I505">
        <f t="shared" si="119"/>
        <v>9.7114266850448523</v>
      </c>
      <c r="J505">
        <f t="shared" si="132"/>
        <v>-1</v>
      </c>
      <c r="K505">
        <f t="shared" si="120"/>
        <v>1.8980331409286445E-2</v>
      </c>
      <c r="L505">
        <f t="shared" si="121"/>
        <v>0.47155904129500625</v>
      </c>
      <c r="M505">
        <f t="shared" si="122"/>
        <v>0.49053937270429271</v>
      </c>
      <c r="O505">
        <v>4.7300000000000004</v>
      </c>
      <c r="P505">
        <f t="shared" si="133"/>
        <v>3.0643667719556904E-4</v>
      </c>
      <c r="Q505">
        <f t="shared" si="134"/>
        <v>-8.3759979899207977E-3</v>
      </c>
      <c r="R505">
        <f t="shared" si="123"/>
        <v>0.94935633228044314</v>
      </c>
      <c r="S505">
        <f t="shared" si="135"/>
        <v>1</v>
      </c>
      <c r="T505">
        <f t="shared" si="124"/>
        <v>3.5078671163578624E-5</v>
      </c>
      <c r="U505">
        <f t="shared" si="125"/>
        <v>4.6951718565330691E-6</v>
      </c>
      <c r="V505">
        <f t="shared" si="126"/>
        <v>3.9773843020111692E-5</v>
      </c>
      <c r="X505">
        <v>4.7300000000000004</v>
      </c>
      <c r="Y505">
        <f>Y504+Z505*(X505-X504)</f>
        <v>-7.3624725541084925E-4</v>
      </c>
      <c r="Z505">
        <f>Z504+AA504*(X505-X504)</f>
        <v>4.1715473701122337E-3</v>
      </c>
      <c r="AA505">
        <f>IF(Z505=0,-$C$33*Y505,-$C$33*Y505 + AB505*$C$38*$C$31*$C$32)</f>
        <v>-1.8863752744589153</v>
      </c>
      <c r="AB505">
        <f>IF(Z505&gt;0, -1,1)</f>
        <v>-1</v>
      </c>
      <c r="AC505">
        <f t="shared" si="127"/>
        <v>8.7009037305451459E-6</v>
      </c>
      <c r="AD505">
        <f t="shared" si="128"/>
        <v>2.7103001055000415E-5</v>
      </c>
      <c r="AE505">
        <f t="shared" si="129"/>
        <v>3.5803904785545561E-5</v>
      </c>
    </row>
    <row r="506" spans="6:31" x14ac:dyDescent="0.3">
      <c r="F506">
        <v>4.74</v>
      </c>
      <c r="G506">
        <f t="shared" si="130"/>
        <v>-9.4194774551652552E-2</v>
      </c>
      <c r="H506">
        <f t="shared" si="131"/>
        <v>0.29194922987960326</v>
      </c>
      <c r="I506">
        <f t="shared" si="119"/>
        <v>9.4194774551652554</v>
      </c>
      <c r="J506">
        <f t="shared" si="132"/>
        <v>-1</v>
      </c>
      <c r="K506">
        <f t="shared" si="120"/>
        <v>4.2617176413646714E-2</v>
      </c>
      <c r="L506">
        <f t="shared" si="121"/>
        <v>0.44363277764183257</v>
      </c>
      <c r="M506">
        <f t="shared" si="122"/>
        <v>0.48624995405547927</v>
      </c>
      <c r="O506">
        <v>4.74</v>
      </c>
      <c r="P506">
        <f t="shared" si="133"/>
        <v>3.1761233052440309E-4</v>
      </c>
      <c r="Q506">
        <f t="shared" si="134"/>
        <v>1.1175653328834318E-3</v>
      </c>
      <c r="R506">
        <f t="shared" si="123"/>
        <v>-1.0117612330524404</v>
      </c>
      <c r="S506">
        <f t="shared" si="135"/>
        <v>-1</v>
      </c>
      <c r="T506">
        <f t="shared" si="124"/>
        <v>6.2447613663142786E-7</v>
      </c>
      <c r="U506">
        <f t="shared" si="125"/>
        <v>5.0438796250571334E-6</v>
      </c>
      <c r="V506">
        <f t="shared" si="126"/>
        <v>5.6683557616885613E-6</v>
      </c>
      <c r="X506">
        <v>4.74</v>
      </c>
      <c r="Y506">
        <f>Y505+Z506*(X506-X505)</f>
        <v>-8.8316930915561132E-4</v>
      </c>
      <c r="Z506">
        <f>Z505+AA505*(X506-X505)</f>
        <v>-1.4692205374476516E-2</v>
      </c>
      <c r="AA506">
        <f>IF(Z506=0,-$C$33*Y506,-$C$33*Y506 + AB506*$C$38*$C$31*$C$32)</f>
        <v>2.0483169309155613</v>
      </c>
      <c r="AB506">
        <f>IF(Z506&gt;0, -1,1)</f>
        <v>1</v>
      </c>
      <c r="AC506">
        <f t="shared" si="127"/>
        <v>1.079304493828983E-4</v>
      </c>
      <c r="AD506">
        <f t="shared" si="128"/>
        <v>3.8999401431719988E-5</v>
      </c>
      <c r="AE506">
        <f t="shared" si="129"/>
        <v>1.4692985081461829E-4</v>
      </c>
    </row>
    <row r="507" spans="6:31" x14ac:dyDescent="0.3">
      <c r="F507">
        <v>4.75</v>
      </c>
      <c r="G507">
        <f t="shared" si="130"/>
        <v>-9.0333334507340102E-2</v>
      </c>
      <c r="H507">
        <f t="shared" si="131"/>
        <v>0.3861440044312538</v>
      </c>
      <c r="I507">
        <f t="shared" si="119"/>
        <v>9.0333334507340108</v>
      </c>
      <c r="J507">
        <f t="shared" si="132"/>
        <v>-1</v>
      </c>
      <c r="K507">
        <f t="shared" si="120"/>
        <v>7.4553596079102072E-2</v>
      </c>
      <c r="L507">
        <f t="shared" si="121"/>
        <v>0.40800556616075012</v>
      </c>
      <c r="M507">
        <f t="shared" si="122"/>
        <v>0.48255916223985218</v>
      </c>
      <c r="O507">
        <v>4.75</v>
      </c>
      <c r="P507">
        <f t="shared" si="133"/>
        <v>2.2761186054799746E-4</v>
      </c>
      <c r="Q507">
        <f t="shared" si="134"/>
        <v>-9.0000469976407559E-3</v>
      </c>
      <c r="R507">
        <f t="shared" si="123"/>
        <v>0.95723881394520038</v>
      </c>
      <c r="S507">
        <f t="shared" si="135"/>
        <v>1</v>
      </c>
      <c r="T507">
        <f t="shared" si="124"/>
        <v>4.0500422979871189E-5</v>
      </c>
      <c r="U507">
        <f t="shared" si="125"/>
        <v>2.590357953106052E-6</v>
      </c>
      <c r="V507">
        <f t="shared" si="126"/>
        <v>4.3090780932977243E-5</v>
      </c>
      <c r="X507">
        <v>4.75</v>
      </c>
      <c r="Y507">
        <f>Y506+Z507*(X507-X506)</f>
        <v>-8.2525966980882598E-4</v>
      </c>
      <c r="Z507">
        <f>Z506+AA506*(X507-X506)</f>
        <v>5.7909639346786605E-3</v>
      </c>
      <c r="AA507">
        <f>IF(Z507=0,-$C$33*Y507,-$C$33*Y507 + AB507*$C$38*$C$31*$C$32)</f>
        <v>-1.8774740330191175</v>
      </c>
      <c r="AB507">
        <f>IF(Z507&gt;0, -1,1)</f>
        <v>-1</v>
      </c>
      <c r="AC507">
        <f t="shared" si="127"/>
        <v>1.6767631646374478E-5</v>
      </c>
      <c r="AD507">
        <f t="shared" si="128"/>
        <v>3.4052676130648619E-5</v>
      </c>
      <c r="AE507">
        <f t="shared" si="129"/>
        <v>5.0820307777023097E-5</v>
      </c>
    </row>
    <row r="508" spans="6:31" x14ac:dyDescent="0.3">
      <c r="F508">
        <v>4.76</v>
      </c>
      <c r="G508">
        <f t="shared" si="130"/>
        <v>-8.5568561117954287E-2</v>
      </c>
      <c r="H508">
        <f t="shared" si="131"/>
        <v>0.47647733893859201</v>
      </c>
      <c r="I508">
        <f t="shared" si="119"/>
        <v>8.5568561117954278</v>
      </c>
      <c r="J508">
        <f t="shared" si="132"/>
        <v>-1</v>
      </c>
      <c r="K508">
        <f t="shared" si="120"/>
        <v>0.11351532726100094</v>
      </c>
      <c r="L508">
        <f t="shared" si="121"/>
        <v>0.36609893258985388</v>
      </c>
      <c r="M508">
        <f t="shared" si="122"/>
        <v>0.47961425985085482</v>
      </c>
      <c r="O508">
        <v>4.76</v>
      </c>
      <c r="P508">
        <f t="shared" si="133"/>
        <v>2.3333527196610777E-4</v>
      </c>
      <c r="Q508">
        <f t="shared" si="134"/>
        <v>5.7234114181104433E-4</v>
      </c>
      <c r="R508">
        <f t="shared" si="123"/>
        <v>-1.0033335271966108</v>
      </c>
      <c r="S508">
        <f t="shared" si="135"/>
        <v>-1</v>
      </c>
      <c r="T508">
        <f t="shared" si="124"/>
        <v>1.6378719130478497E-7</v>
      </c>
      <c r="U508">
        <f t="shared" si="125"/>
        <v>2.7222674571748739E-6</v>
      </c>
      <c r="V508">
        <f t="shared" si="126"/>
        <v>2.8860546484796591E-6</v>
      </c>
      <c r="X508">
        <v>4.76</v>
      </c>
      <c r="Y508">
        <f>Y507+Z508*(X508-X507)</f>
        <v>-9.5509743376394438E-4</v>
      </c>
      <c r="Z508">
        <f>Z507+AA507*(X508-X507)</f>
        <v>-1.2983776395512115E-2</v>
      </c>
      <c r="AA508">
        <f>IF(Z508=0,-$C$33*Y508,-$C$33*Y508 + AB508*$C$38*$C$31*$C$32)</f>
        <v>2.0555097433763945</v>
      </c>
      <c r="AB508">
        <f>IF(Z508&gt;0, -1,1)</f>
        <v>1</v>
      </c>
      <c r="AC508">
        <f t="shared" si="127"/>
        <v>8.4289224744328784E-5</v>
      </c>
      <c r="AD508">
        <f t="shared" si="128"/>
        <v>4.5610555399123609E-5</v>
      </c>
      <c r="AE508">
        <f t="shared" si="129"/>
        <v>1.2989978014345239E-4</v>
      </c>
    </row>
    <row r="509" spans="6:31" x14ac:dyDescent="0.3">
      <c r="F509">
        <v>4.7700000000000005</v>
      </c>
      <c r="G509">
        <f t="shared" si="130"/>
        <v>-7.9948102117388384E-2</v>
      </c>
      <c r="H509">
        <f t="shared" si="131"/>
        <v>0.56204590005655208</v>
      </c>
      <c r="I509">
        <f t="shared" si="119"/>
        <v>7.9948102117388382</v>
      </c>
      <c r="J509">
        <f t="shared" si="132"/>
        <v>-1</v>
      </c>
      <c r="K509">
        <f t="shared" si="120"/>
        <v>0.15794779688518987</v>
      </c>
      <c r="L509">
        <f t="shared" si="121"/>
        <v>0.31958495160861805</v>
      </c>
      <c r="M509">
        <f t="shared" si="122"/>
        <v>0.47753274849380789</v>
      </c>
      <c r="O509">
        <v>4.7700000000000005</v>
      </c>
      <c r="P509">
        <f t="shared" si="133"/>
        <v>1.3872533066454397E-4</v>
      </c>
      <c r="Q509">
        <f t="shared" si="134"/>
        <v>-9.4609941301557407E-3</v>
      </c>
      <c r="R509">
        <f t="shared" si="123"/>
        <v>0.96612746693354568</v>
      </c>
      <c r="S509">
        <f t="shared" si="135"/>
        <v>1</v>
      </c>
      <c r="T509">
        <f t="shared" si="124"/>
        <v>4.4755204965420688E-5</v>
      </c>
      <c r="U509">
        <f t="shared" si="125"/>
        <v>9.6223586839935334E-7</v>
      </c>
      <c r="V509">
        <f t="shared" si="126"/>
        <v>4.5717440833820039E-5</v>
      </c>
      <c r="X509">
        <v>4.7700000000000005</v>
      </c>
      <c r="Y509">
        <f>Y508+Z509*(X509-X508)</f>
        <v>-8.793842233814071E-4</v>
      </c>
      <c r="Z509">
        <f>Z508+AA508*(X509-X508)</f>
        <v>7.5713210382532155E-3</v>
      </c>
      <c r="AA509">
        <f>IF(Z509=0,-$C$33*Y509,-$C$33*Y509 + AB509*$C$38*$C$31*$C$32)</f>
        <v>-1.8720615776618594</v>
      </c>
      <c r="AB509">
        <f>IF(Z509&gt;0, -1,1)</f>
        <v>-1</v>
      </c>
      <c r="AC509">
        <f t="shared" si="127"/>
        <v>2.8662451132147875E-5</v>
      </c>
      <c r="AD509">
        <f t="shared" si="128"/>
        <v>3.866583061660603E-5</v>
      </c>
      <c r="AE509">
        <f t="shared" si="129"/>
        <v>6.7328281748753902E-5</v>
      </c>
    </row>
    <row r="510" spans="6:31" x14ac:dyDescent="0.3">
      <c r="F510">
        <v>4.78</v>
      </c>
      <c r="G510">
        <f t="shared" si="130"/>
        <v>-7.3528162095649136E-2</v>
      </c>
      <c r="H510">
        <f t="shared" si="131"/>
        <v>0.64199400217393876</v>
      </c>
      <c r="I510">
        <f t="shared" si="119"/>
        <v>7.3528162095649137</v>
      </c>
      <c r="J510">
        <f t="shared" si="132"/>
        <v>-1</v>
      </c>
      <c r="K510">
        <f t="shared" si="120"/>
        <v>0.20607814941365565</v>
      </c>
      <c r="L510">
        <f t="shared" si="121"/>
        <v>0.27031953105820267</v>
      </c>
      <c r="M510">
        <f t="shared" si="122"/>
        <v>0.47639768047185832</v>
      </c>
      <c r="O510">
        <v>4.78</v>
      </c>
      <c r="P510">
        <f t="shared" si="133"/>
        <v>1.4072813605633903E-4</v>
      </c>
      <c r="Q510">
        <f t="shared" si="134"/>
        <v>2.0028053917951066E-4</v>
      </c>
      <c r="R510">
        <f t="shared" si="123"/>
        <v>-0.99407281360563404</v>
      </c>
      <c r="S510">
        <f t="shared" si="135"/>
        <v>-1</v>
      </c>
      <c r="T510">
        <f t="shared" si="124"/>
        <v>2.0056147187017753E-8</v>
      </c>
      <c r="U510">
        <f t="shared" si="125"/>
        <v>9.9022041389457341E-7</v>
      </c>
      <c r="V510">
        <f t="shared" si="126"/>
        <v>1.0102765610815912E-6</v>
      </c>
      <c r="X510">
        <v>4.78</v>
      </c>
      <c r="Y510">
        <f>Y509+Z510*(X510-X509)</f>
        <v>-9.9087717076505447E-4</v>
      </c>
      <c r="Z510">
        <f>Z509+AA509*(X510-X509)</f>
        <v>-1.1149294738364981E-2</v>
      </c>
      <c r="AA510">
        <f>IF(Z510=0,-$C$33*Y510,-$C$33*Y510 + AB510*$C$38*$C$31*$C$32)</f>
        <v>2.0590877170765056</v>
      </c>
      <c r="AB510">
        <f>IF(Z510&gt;0, -1,1)</f>
        <v>1</v>
      </c>
      <c r="AC510">
        <f t="shared" si="127"/>
        <v>6.2153386581466518E-5</v>
      </c>
      <c r="AD510">
        <f t="shared" si="128"/>
        <v>4.9091878377167952E-5</v>
      </c>
      <c r="AE510">
        <f t="shared" si="129"/>
        <v>1.1124526495863447E-4</v>
      </c>
    </row>
    <row r="511" spans="6:31" x14ac:dyDescent="0.3">
      <c r="F511">
        <v>4.79</v>
      </c>
      <c r="G511">
        <f t="shared" si="130"/>
        <v>-6.637294045295343E-2</v>
      </c>
      <c r="H511">
        <f t="shared" si="131"/>
        <v>0.71552216426958637</v>
      </c>
      <c r="I511">
        <f t="shared" si="119"/>
        <v>6.6372940452953433</v>
      </c>
      <c r="J511">
        <f t="shared" si="132"/>
        <v>-1</v>
      </c>
      <c r="K511">
        <f t="shared" si="120"/>
        <v>0.25598598378051646</v>
      </c>
      <c r="L511">
        <f t="shared" si="121"/>
        <v>0.22026836121856511</v>
      </c>
      <c r="M511">
        <f t="shared" si="122"/>
        <v>0.47625434499908159</v>
      </c>
      <c r="O511">
        <v>4.79</v>
      </c>
      <c r="P511">
        <f t="shared" si="133"/>
        <v>4.3323660087574923E-5</v>
      </c>
      <c r="Q511">
        <f t="shared" si="134"/>
        <v>-9.7404475968766186E-3</v>
      </c>
      <c r="R511">
        <f t="shared" si="123"/>
        <v>0.97566763399124257</v>
      </c>
      <c r="S511">
        <f t="shared" si="135"/>
        <v>1</v>
      </c>
      <c r="T511">
        <f t="shared" si="124"/>
        <v>4.7438159693749749E-5</v>
      </c>
      <c r="U511">
        <f t="shared" si="125"/>
        <v>9.3846976169186611E-8</v>
      </c>
      <c r="V511">
        <f t="shared" si="126"/>
        <v>4.7532006669918935E-5</v>
      </c>
      <c r="X511">
        <v>4.79</v>
      </c>
      <c r="Y511">
        <f>Y510+Z511*(X511-X510)</f>
        <v>-8.9646134644106017E-4</v>
      </c>
      <c r="Z511">
        <f>Z510+AA510*(X511-X510)</f>
        <v>9.4415824323996374E-3</v>
      </c>
      <c r="AA511">
        <f>IF(Z511=0,-$C$33*Y511,-$C$33*Y511 + AB511*$C$38*$C$31*$C$32)</f>
        <v>-1.8703538653558942</v>
      </c>
      <c r="AB511">
        <f>IF(Z511&gt;0, -1,1)</f>
        <v>-1</v>
      </c>
      <c r="AC511">
        <f t="shared" si="127"/>
        <v>4.4571739413898725E-5</v>
      </c>
      <c r="AD511">
        <f t="shared" si="128"/>
        <v>4.0182147283145928E-5</v>
      </c>
      <c r="AE511">
        <f t="shared" si="129"/>
        <v>8.4753886697044653E-5</v>
      </c>
    </row>
    <row r="512" spans="6:31" x14ac:dyDescent="0.3">
      <c r="F512">
        <v>4.8</v>
      </c>
      <c r="G512">
        <f t="shared" si="130"/>
        <v>-5.8553989405728216E-2</v>
      </c>
      <c r="H512">
        <f t="shared" si="131"/>
        <v>0.78189510472253843</v>
      </c>
      <c r="I512">
        <f t="shared" si="119"/>
        <v>5.8553989405728215</v>
      </c>
      <c r="J512">
        <f t="shared" si="132"/>
        <v>-1</v>
      </c>
      <c r="K512">
        <f t="shared" si="120"/>
        <v>0.30567997739453467</v>
      </c>
      <c r="L512">
        <f t="shared" si="121"/>
        <v>0.17142848376630659</v>
      </c>
      <c r="M512">
        <f t="shared" si="122"/>
        <v>0.47710846116084127</v>
      </c>
      <c r="O512">
        <v>4.8</v>
      </c>
      <c r="P512">
        <f t="shared" si="133"/>
        <v>4.3485947517930905E-5</v>
      </c>
      <c r="Q512">
        <f t="shared" si="134"/>
        <v>1.6228743035598403E-5</v>
      </c>
      <c r="R512">
        <f t="shared" si="123"/>
        <v>-0.98434859475179315</v>
      </c>
      <c r="S512">
        <f t="shared" si="135"/>
        <v>-1</v>
      </c>
      <c r="T512">
        <f t="shared" si="124"/>
        <v>1.3168605025774185E-10</v>
      </c>
      <c r="U512">
        <f t="shared" si="125"/>
        <v>9.4551381576612057E-8</v>
      </c>
      <c r="V512">
        <f t="shared" si="126"/>
        <v>9.4683067626869794E-8</v>
      </c>
      <c r="X512">
        <v>4.8</v>
      </c>
      <c r="Y512">
        <f>Y511+Z512*(X512-X511)</f>
        <v>-9.890809086526473E-4</v>
      </c>
      <c r="Z512">
        <f>Z511+AA511*(X512-X511)</f>
        <v>-9.2619562211589054E-3</v>
      </c>
      <c r="AA512">
        <f>IF(Z512=0,-$C$33*Y512,-$C$33*Y512 + AB512*$C$38*$C$31*$C$32)</f>
        <v>2.0589080908652648</v>
      </c>
      <c r="AB512">
        <f>IF(Z512&gt;0, -1,1)</f>
        <v>1</v>
      </c>
      <c r="AC512">
        <f t="shared" si="127"/>
        <v>4.2891916521332074E-5</v>
      </c>
      <c r="AD512">
        <f t="shared" si="128"/>
        <v>4.8914052193057317E-5</v>
      </c>
      <c r="AE512">
        <f t="shared" si="129"/>
        <v>9.1805968714389391E-5</v>
      </c>
    </row>
    <row r="513" spans="6:31" x14ac:dyDescent="0.3">
      <c r="F513">
        <v>4.8100000000000005</v>
      </c>
      <c r="G513">
        <f t="shared" si="130"/>
        <v>-5.0149498464444942E-2</v>
      </c>
      <c r="H513">
        <f t="shared" si="131"/>
        <v>0.84044909412827062</v>
      </c>
      <c r="I513">
        <f t="shared" si="119"/>
        <v>5.0149498464444946</v>
      </c>
      <c r="J513">
        <f t="shared" si="132"/>
        <v>-1</v>
      </c>
      <c r="K513">
        <f t="shared" si="120"/>
        <v>0.35317733991051536</v>
      </c>
      <c r="L513">
        <f t="shared" si="121"/>
        <v>0.12574860981176827</v>
      </c>
      <c r="M513">
        <f t="shared" si="122"/>
        <v>0.47892594972228364</v>
      </c>
      <c r="O513">
        <v>4.8100000000000005</v>
      </c>
      <c r="P513">
        <f t="shared" si="133"/>
        <v>-5.4786624526905695E-5</v>
      </c>
      <c r="Q513">
        <f t="shared" si="134"/>
        <v>-9.8272572044829972E-3</v>
      </c>
      <c r="R513">
        <f t="shared" si="123"/>
        <v>0.98547866245269067</v>
      </c>
      <c r="S513">
        <f t="shared" si="135"/>
        <v>1</v>
      </c>
      <c r="T513">
        <f t="shared" si="124"/>
        <v>4.8287492081531488E-5</v>
      </c>
      <c r="U513">
        <f t="shared" si="125"/>
        <v>1.5007871135260723E-7</v>
      </c>
      <c r="V513">
        <f t="shared" si="126"/>
        <v>4.8437570792884092E-5</v>
      </c>
      <c r="X513">
        <v>4.8100000000000005</v>
      </c>
      <c r="Y513">
        <f>Y512+Z513*(X513-X512)</f>
        <v>-8.7580966177768838E-4</v>
      </c>
      <c r="Z513">
        <f>Z512+AA512*(X513-X512)</f>
        <v>1.1327124687495131E-2</v>
      </c>
      <c r="AA513">
        <f>IF(Z513=0,-$C$33*Y513,-$C$33*Y513 + AB513*$C$38*$C$31*$C$32)</f>
        <v>-1.8724190338222313</v>
      </c>
      <c r="AB513">
        <f>IF(Z513&gt;0, -1,1)</f>
        <v>-1</v>
      </c>
      <c r="AC513">
        <f t="shared" si="127"/>
        <v>6.4151876843030831E-5</v>
      </c>
      <c r="AD513">
        <f t="shared" si="128"/>
        <v>3.8352128183157449E-5</v>
      </c>
      <c r="AE513">
        <f t="shared" si="129"/>
        <v>1.0250400502618828E-4</v>
      </c>
    </row>
    <row r="514" spans="6:31" x14ac:dyDescent="0.3">
      <c r="F514">
        <v>4.82</v>
      </c>
      <c r="G514">
        <f t="shared" si="130"/>
        <v>-4.124351253851799E-2</v>
      </c>
      <c r="H514">
        <f t="shared" si="131"/>
        <v>0.89059859259271446</v>
      </c>
      <c r="I514">
        <f t="shared" si="119"/>
        <v>4.124351253851799</v>
      </c>
      <c r="J514">
        <f t="shared" si="132"/>
        <v>-1</v>
      </c>
      <c r="K514">
        <f t="shared" si="120"/>
        <v>0.39658292656406191</v>
      </c>
      <c r="L514">
        <f t="shared" si="121"/>
        <v>8.5051366325744532E-2</v>
      </c>
      <c r="M514">
        <f t="shared" si="122"/>
        <v>0.48163429288980641</v>
      </c>
      <c r="O514">
        <v>4.82</v>
      </c>
      <c r="P514">
        <f t="shared" si="133"/>
        <v>-5.4511330326468707E-5</v>
      </c>
      <c r="Q514">
        <f t="shared" si="134"/>
        <v>2.7529420043699571E-5</v>
      </c>
      <c r="R514">
        <f t="shared" si="123"/>
        <v>-0.97454886696735321</v>
      </c>
      <c r="S514">
        <f t="shared" si="135"/>
        <v>-1</v>
      </c>
      <c r="T514">
        <f t="shared" si="124"/>
        <v>3.7893448397122382E-10</v>
      </c>
      <c r="U514">
        <f t="shared" si="125"/>
        <v>1.4857425669806936E-7</v>
      </c>
      <c r="V514">
        <f t="shared" si="126"/>
        <v>1.4895319118204059E-7</v>
      </c>
      <c r="X514">
        <v>4.82</v>
      </c>
      <c r="Y514">
        <f>Y513+Z514*(X514-X513)</f>
        <v>-9.497803182849546E-4</v>
      </c>
      <c r="Z514">
        <f>Z513+AA513*(X514-X513)</f>
        <v>-7.3970656507267828E-3</v>
      </c>
      <c r="AA514">
        <f>IF(Z514=0,-$C$33*Y514,-$C$33*Y514 + AB514*$C$38*$C$31*$C$32)</f>
        <v>2.0549780318284956</v>
      </c>
      <c r="AB514">
        <f>IF(Z514&gt;0, -1,1)</f>
        <v>1</v>
      </c>
      <c r="AC514">
        <f t="shared" si="127"/>
        <v>2.735829012058102E-5</v>
      </c>
      <c r="AD514">
        <f t="shared" si="128"/>
        <v>4.5104132650073482E-5</v>
      </c>
      <c r="AE514">
        <f t="shared" si="129"/>
        <v>7.2462422770654502E-5</v>
      </c>
    </row>
    <row r="515" spans="6:31" x14ac:dyDescent="0.3">
      <c r="F515">
        <v>4.83</v>
      </c>
      <c r="G515">
        <f t="shared" si="130"/>
        <v>-3.1925091487205876E-2</v>
      </c>
      <c r="H515">
        <f t="shared" si="131"/>
        <v>0.93184210513123156</v>
      </c>
      <c r="I515">
        <f t="shared" si="119"/>
        <v>3.1925091487205877</v>
      </c>
      <c r="J515">
        <f t="shared" si="132"/>
        <v>-1</v>
      </c>
      <c r="K515">
        <f t="shared" si="120"/>
        <v>0.43416485444770259</v>
      </c>
      <c r="L515">
        <f t="shared" si="121"/>
        <v>5.0960573323323245E-2</v>
      </c>
      <c r="M515">
        <f t="shared" si="122"/>
        <v>0.48512542777102585</v>
      </c>
      <c r="O515">
        <v>4.83</v>
      </c>
      <c r="P515">
        <f t="shared" si="133"/>
        <v>-1.5169092282276287E-4</v>
      </c>
      <c r="Q515">
        <f t="shared" si="134"/>
        <v>-9.7179592496296242E-3</v>
      </c>
      <c r="R515">
        <f t="shared" si="123"/>
        <v>0.99516909228227635</v>
      </c>
      <c r="S515">
        <f t="shared" si="135"/>
        <v>1</v>
      </c>
      <c r="T515">
        <f t="shared" si="124"/>
        <v>4.7219365988730983E-5</v>
      </c>
      <c r="U515">
        <f t="shared" si="125"/>
        <v>1.1505068033410701E-6</v>
      </c>
      <c r="V515">
        <f t="shared" si="126"/>
        <v>4.8369872792072052E-5</v>
      </c>
      <c r="X515">
        <v>4.83</v>
      </c>
      <c r="Y515">
        <f>Y514+Z515*(X515-X514)</f>
        <v>-8.1825317160938004E-4</v>
      </c>
      <c r="Z515">
        <f>Z514+AA514*(X515-X514)</f>
        <v>1.3152714667557734E-2</v>
      </c>
      <c r="AA515">
        <f>IF(Z515=0,-$C$33*Y515,-$C$33*Y515 + AB515*$C$38*$C$31*$C$32)</f>
        <v>-1.8781746828390622</v>
      </c>
      <c r="AB515">
        <f>IF(Z515&gt;0, -1,1)</f>
        <v>-1</v>
      </c>
      <c r="AC515">
        <f t="shared" si="127"/>
        <v>8.6496951563094183E-5</v>
      </c>
      <c r="AD515">
        <f t="shared" si="128"/>
        <v>3.3476912642440478E-5</v>
      </c>
      <c r="AE515">
        <f t="shared" si="129"/>
        <v>1.1997386420553466E-4</v>
      </c>
    </row>
    <row r="516" spans="6:31" x14ac:dyDescent="0.3">
      <c r="F516">
        <v>4.84</v>
      </c>
      <c r="G516">
        <f t="shared" si="130"/>
        <v>-2.2287419521021715E-2</v>
      </c>
      <c r="H516">
        <f t="shared" si="131"/>
        <v>0.96376719661843679</v>
      </c>
      <c r="I516">
        <f t="shared" si="119"/>
        <v>2.2287419521021716</v>
      </c>
      <c r="J516">
        <f t="shared" si="132"/>
        <v>-1</v>
      </c>
      <c r="K516">
        <f t="shared" si="120"/>
        <v>0.46442360463888033</v>
      </c>
      <c r="L516">
        <f t="shared" si="121"/>
        <v>2.4836453445300988E-2</v>
      </c>
      <c r="M516">
        <f t="shared" si="122"/>
        <v>0.48926005808418133</v>
      </c>
      <c r="O516">
        <v>4.84</v>
      </c>
      <c r="P516">
        <f t="shared" si="133"/>
        <v>-1.4935360609083365E-4</v>
      </c>
      <c r="Q516">
        <f t="shared" si="134"/>
        <v>2.3373167319292766E-4</v>
      </c>
      <c r="R516">
        <f t="shared" si="123"/>
        <v>-0.96506463939091669</v>
      </c>
      <c r="S516">
        <f t="shared" si="135"/>
        <v>-1</v>
      </c>
      <c r="T516">
        <f t="shared" si="124"/>
        <v>2.7315247526782769E-8</v>
      </c>
      <c r="U516">
        <f t="shared" si="125"/>
        <v>1.1153249826167951E-6</v>
      </c>
      <c r="V516">
        <f t="shared" si="126"/>
        <v>1.1426402301435779E-6</v>
      </c>
      <c r="X516">
        <v>4.84</v>
      </c>
      <c r="Y516">
        <f>Y515+Z516*(X516-X515)</f>
        <v>-8.7454349321770374E-4</v>
      </c>
      <c r="Z516">
        <f>Z515+AA515*(X516-X515)</f>
        <v>-5.6290321608324888E-3</v>
      </c>
      <c r="AA516">
        <f>IF(Z516=0,-$C$33*Y516,-$C$33*Y516 + AB516*$C$38*$C$31*$C$32)</f>
        <v>2.0474543493217707</v>
      </c>
      <c r="AB516">
        <f>IF(Z516&gt;0, -1,1)</f>
        <v>1</v>
      </c>
      <c r="AC516">
        <f t="shared" si="127"/>
        <v>1.584300153384324E-5</v>
      </c>
      <c r="AD516">
        <f t="shared" si="128"/>
        <v>3.8241316076471191E-5</v>
      </c>
      <c r="AE516">
        <f t="shared" si="129"/>
        <v>5.4084317610314431E-5</v>
      </c>
    </row>
    <row r="517" spans="6:31" x14ac:dyDescent="0.3">
      <c r="F517">
        <v>4.8500000000000005</v>
      </c>
      <c r="G517">
        <f t="shared" si="130"/>
        <v>-1.242687335962645E-2</v>
      </c>
      <c r="H517">
        <f t="shared" si="131"/>
        <v>0.98605461613945999</v>
      </c>
      <c r="I517">
        <f t="shared" si="119"/>
        <v>1.2426873359626449</v>
      </c>
      <c r="J517">
        <f t="shared" si="132"/>
        <v>-1</v>
      </c>
      <c r="K517">
        <f t="shared" si="120"/>
        <v>0.48615185300496888</v>
      </c>
      <c r="L517">
        <f t="shared" si="121"/>
        <v>7.7213590748096781E-3</v>
      </c>
      <c r="M517">
        <f t="shared" si="122"/>
        <v>0.49387321207977858</v>
      </c>
      <c r="O517">
        <v>4.8500000000000005</v>
      </c>
      <c r="P517">
        <f t="shared" si="133"/>
        <v>-2.4352275329800891E-4</v>
      </c>
      <c r="Q517">
        <f t="shared" si="134"/>
        <v>-9.4169147207168909E-3</v>
      </c>
      <c r="R517">
        <f t="shared" si="123"/>
        <v>1.0043522753298011</v>
      </c>
      <c r="S517">
        <f t="shared" si="135"/>
        <v>1</v>
      </c>
      <c r="T517">
        <f t="shared" si="124"/>
        <v>4.4339141428627243E-5</v>
      </c>
      <c r="U517">
        <f t="shared" si="125"/>
        <v>2.9651665686921456E-6</v>
      </c>
      <c r="V517">
        <f t="shared" si="126"/>
        <v>4.7304307997319387E-5</v>
      </c>
      <c r="X517">
        <v>4.8500000000000005</v>
      </c>
      <c r="Y517">
        <f>Y516+Z517*(X517-X516)</f>
        <v>-7.2608837989382772E-4</v>
      </c>
      <c r="Z517">
        <f>Z516+AA516*(X517-X516)</f>
        <v>1.48455113323866E-2</v>
      </c>
      <c r="AA517">
        <f>IF(Z517=0,-$C$33*Y517,-$C$33*Y517 + AB517*$C$38*$C$31*$C$32)</f>
        <v>-1.8873911620106174</v>
      </c>
      <c r="AB517">
        <f>IF(Z517&gt;0, -1,1)</f>
        <v>-1</v>
      </c>
      <c r="AC517">
        <f t="shared" si="127"/>
        <v>1.1019460336000948E-4</v>
      </c>
      <c r="AD517">
        <f t="shared" si="128"/>
        <v>2.6360216770842174E-5</v>
      </c>
      <c r="AE517">
        <f t="shared" si="129"/>
        <v>1.3655482013085165E-4</v>
      </c>
    </row>
    <row r="518" spans="6:31" x14ac:dyDescent="0.3">
      <c r="F518">
        <v>4.8600000000000003</v>
      </c>
      <c r="G518">
        <f t="shared" si="130"/>
        <v>-2.4420584646358007E-3</v>
      </c>
      <c r="H518">
        <f t="shared" si="131"/>
        <v>0.99848148949908622</v>
      </c>
      <c r="I518">
        <f t="shared" si="119"/>
        <v>0.24420584646358007</v>
      </c>
      <c r="J518">
        <f t="shared" si="132"/>
        <v>-1</v>
      </c>
      <c r="K518">
        <f t="shared" si="120"/>
        <v>0.49848264243615692</v>
      </c>
      <c r="L518">
        <f t="shared" si="121"/>
        <v>2.9818247723496826E-4</v>
      </c>
      <c r="M518">
        <f t="shared" si="122"/>
        <v>0.49878082491339187</v>
      </c>
      <c r="O518">
        <v>4.8600000000000003</v>
      </c>
      <c r="P518">
        <f t="shared" si="133"/>
        <v>-2.3725667297219997E-4</v>
      </c>
      <c r="Q518">
        <f t="shared" si="134"/>
        <v>6.2660803258090571E-4</v>
      </c>
      <c r="R518">
        <f t="shared" si="123"/>
        <v>-0.95627433270278006</v>
      </c>
      <c r="S518">
        <f t="shared" si="135"/>
        <v>-1</v>
      </c>
      <c r="T518">
        <f t="shared" si="124"/>
        <v>1.9631881324745669E-7</v>
      </c>
      <c r="U518">
        <f t="shared" si="125"/>
        <v>2.8145364434918725E-6</v>
      </c>
      <c r="V518">
        <f t="shared" si="126"/>
        <v>3.0108552567393291E-6</v>
      </c>
      <c r="X518">
        <v>4.8600000000000003</v>
      </c>
      <c r="Y518">
        <f>Y517+Z518*(X518-X517)</f>
        <v>-7.6637238277101863E-4</v>
      </c>
      <c r="Z518">
        <f>Z517+AA517*(X518-X517)</f>
        <v>-4.0284002877191728E-3</v>
      </c>
      <c r="AA518">
        <f>IF(Z518=0,-$C$33*Y518,-$C$33*Y518 + AB518*$C$38*$C$31*$C$32)</f>
        <v>2.0366372382771019</v>
      </c>
      <c r="AB518">
        <f>IF(Z518&gt;0, -1,1)</f>
        <v>1</v>
      </c>
      <c r="AC518">
        <f t="shared" si="127"/>
        <v>8.1140044390479576E-6</v>
      </c>
      <c r="AD518">
        <f t="shared" si="128"/>
        <v>2.9366331453706437E-5</v>
      </c>
      <c r="AE518">
        <f t="shared" si="129"/>
        <v>3.7480335892754393E-5</v>
      </c>
    </row>
    <row r="519" spans="6:31" x14ac:dyDescent="0.3">
      <c r="F519">
        <v>4.87</v>
      </c>
      <c r="G519">
        <f t="shared" si="130"/>
        <v>7.5671770150012047E-3</v>
      </c>
      <c r="H519">
        <f t="shared" si="131"/>
        <v>1.000923547963722</v>
      </c>
      <c r="I519">
        <f t="shared" si="119"/>
        <v>-0.75671770150012052</v>
      </c>
      <c r="J519">
        <f t="shared" si="132"/>
        <v>-1</v>
      </c>
      <c r="K519">
        <f t="shared" si="120"/>
        <v>0.5009239744341426</v>
      </c>
      <c r="L519">
        <f t="shared" si="121"/>
        <v>2.863108398818127E-3</v>
      </c>
      <c r="M519">
        <f t="shared" si="122"/>
        <v>0.5037870828329607</v>
      </c>
      <c r="O519">
        <v>4.87</v>
      </c>
      <c r="P519">
        <f t="shared" si="133"/>
        <v>-3.2661802591666496E-4</v>
      </c>
      <c r="Q519">
        <f t="shared" si="134"/>
        <v>-8.9361352944466906E-3</v>
      </c>
      <c r="R519">
        <f t="shared" si="123"/>
        <v>1.0126618025916665</v>
      </c>
      <c r="S519">
        <f t="shared" si="135"/>
        <v>1</v>
      </c>
      <c r="T519">
        <f t="shared" si="124"/>
        <v>3.9927257000327919E-5</v>
      </c>
      <c r="U519">
        <f t="shared" si="125"/>
        <v>5.3339667426849608E-6</v>
      </c>
      <c r="V519">
        <f t="shared" si="126"/>
        <v>4.5261223743012879E-5</v>
      </c>
      <c r="X519">
        <v>4.87</v>
      </c>
      <c r="Y519">
        <f>Y518+Z519*(X519-X518)</f>
        <v>-6.0299266182050801E-4</v>
      </c>
      <c r="Z519">
        <f>Z518+AA518*(X519-X518)</f>
        <v>1.633797209505141E-2</v>
      </c>
      <c r="AA519">
        <f>IF(Z519=0,-$C$33*Y519,-$C$33*Y519 + AB519*$C$38*$C$31*$C$32)</f>
        <v>-1.8997007338179495</v>
      </c>
      <c r="AB519">
        <f>IF(Z519&gt;0, -1,1)</f>
        <v>-1</v>
      </c>
      <c r="AC519">
        <f t="shared" si="127"/>
        <v>1.3346466608933928E-4</v>
      </c>
      <c r="AD519">
        <f t="shared" si="128"/>
        <v>1.8180007510469076E-5</v>
      </c>
      <c r="AE519">
        <f t="shared" si="129"/>
        <v>1.5164467359980835E-4</v>
      </c>
    </row>
    <row r="520" spans="6:31" x14ac:dyDescent="0.3">
      <c r="F520">
        <v>4.88</v>
      </c>
      <c r="G520">
        <f t="shared" si="130"/>
        <v>1.7500740724488199E-2</v>
      </c>
      <c r="H520">
        <f t="shared" si="131"/>
        <v>0.99335637094872087</v>
      </c>
      <c r="I520">
        <f t="shared" si="119"/>
        <v>-1.75007407244882</v>
      </c>
      <c r="J520">
        <f t="shared" si="132"/>
        <v>-1</v>
      </c>
      <c r="K520">
        <f t="shared" si="120"/>
        <v>0.49337843985220636</v>
      </c>
      <c r="L520">
        <f t="shared" si="121"/>
        <v>1.5313796295287986E-2</v>
      </c>
      <c r="M520">
        <f t="shared" si="122"/>
        <v>0.50869223614749437</v>
      </c>
      <c r="O520">
        <v>4.88</v>
      </c>
      <c r="P520">
        <f t="shared" si="133"/>
        <v>-3.1471319860196766E-4</v>
      </c>
      <c r="Q520">
        <f t="shared" si="134"/>
        <v>1.1904827314697577E-3</v>
      </c>
      <c r="R520">
        <f t="shared" si="123"/>
        <v>-0.94852868013980329</v>
      </c>
      <c r="S520">
        <f t="shared" si="135"/>
        <v>-1</v>
      </c>
      <c r="T520">
        <f t="shared" si="124"/>
        <v>7.0862456696384763E-7</v>
      </c>
      <c r="U520">
        <f t="shared" si="125"/>
        <v>4.952219868714077E-6</v>
      </c>
      <c r="V520">
        <f t="shared" si="126"/>
        <v>5.6608444356779249E-6</v>
      </c>
      <c r="X520">
        <v>4.88</v>
      </c>
      <c r="Y520">
        <f>Y519+Z520*(X520-X519)</f>
        <v>-6.2958301425178418E-4</v>
      </c>
      <c r="Z520">
        <f>Z519+AA519*(X520-X519)</f>
        <v>-2.6590352431276783E-3</v>
      </c>
      <c r="AA520">
        <f>IF(Z520=0,-$C$33*Y520,-$C$33*Y520 + AB520*$C$38*$C$31*$C$32)</f>
        <v>2.0229583014251786</v>
      </c>
      <c r="AB520">
        <f>IF(Z520&gt;0, -1,1)</f>
        <v>1</v>
      </c>
      <c r="AC520">
        <f t="shared" si="127"/>
        <v>3.5352342120975355E-6</v>
      </c>
      <c r="AD520">
        <f t="shared" si="128"/>
        <v>1.9818738591718112E-5</v>
      </c>
      <c r="AE520">
        <f t="shared" si="129"/>
        <v>2.335397280381565E-5</v>
      </c>
    </row>
    <row r="521" spans="6:31" x14ac:dyDescent="0.3">
      <c r="F521">
        <v>4.8899999999999997</v>
      </c>
      <c r="G521">
        <f t="shared" si="130"/>
        <v>2.7259297026730321E-2</v>
      </c>
      <c r="H521">
        <f t="shared" si="131"/>
        <v>0.97585563022423305</v>
      </c>
      <c r="I521">
        <f t="shared" si="119"/>
        <v>-2.725929702673032</v>
      </c>
      <c r="J521">
        <f t="shared" si="132"/>
        <v>-1</v>
      </c>
      <c r="K521">
        <f t="shared" si="120"/>
        <v>0.47614710552016754</v>
      </c>
      <c r="L521">
        <f t="shared" si="121"/>
        <v>3.7153463719575425E-2</v>
      </c>
      <c r="M521">
        <f t="shared" si="122"/>
        <v>0.51330056923974299</v>
      </c>
      <c r="O521">
        <v>4.8899999999999997</v>
      </c>
      <c r="P521">
        <f t="shared" si="133"/>
        <v>-3.9766123930124662E-4</v>
      </c>
      <c r="Q521">
        <f t="shared" si="134"/>
        <v>-8.2948040699280731E-3</v>
      </c>
      <c r="R521">
        <f t="shared" si="123"/>
        <v>1.0197661239301248</v>
      </c>
      <c r="S521">
        <f t="shared" si="135"/>
        <v>1</v>
      </c>
      <c r="T521">
        <f t="shared" si="124"/>
        <v>3.4401887279247665E-5</v>
      </c>
      <c r="U521">
        <f t="shared" si="125"/>
        <v>7.9067230621301661E-6</v>
      </c>
      <c r="V521">
        <f t="shared" si="126"/>
        <v>4.2308610341377829E-5</v>
      </c>
      <c r="X521">
        <v>4.8899999999999997</v>
      </c>
      <c r="Y521">
        <f>Y520+Z521*(X521-X520)</f>
        <v>-4.5387753654055113E-4</v>
      </c>
      <c r="Z521">
        <f>Z520+AA520*(X521-X520)</f>
        <v>1.7570547771123678E-2</v>
      </c>
      <c r="AA521">
        <f>IF(Z521=0,-$C$33*Y521,-$C$33*Y521 + AB521*$C$38*$C$31*$C$32)</f>
        <v>-1.9146122463459452</v>
      </c>
      <c r="AB521">
        <f>IF(Z521&gt;0, -1,1)</f>
        <v>-1</v>
      </c>
      <c r="AC521">
        <f t="shared" si="127"/>
        <v>1.5436207448866961E-4</v>
      </c>
      <c r="AD521">
        <f t="shared" si="128"/>
        <v>1.0300240908805967E-5</v>
      </c>
      <c r="AE521">
        <f t="shared" si="129"/>
        <v>1.6466231539747557E-4</v>
      </c>
    </row>
    <row r="522" spans="6:31" x14ac:dyDescent="0.3">
      <c r="F522">
        <v>4.9000000000000004</v>
      </c>
      <c r="G522">
        <f t="shared" si="130"/>
        <v>3.674526035870597E-2</v>
      </c>
      <c r="H522">
        <f t="shared" si="131"/>
        <v>0.94859633319750092</v>
      </c>
      <c r="I522">
        <f t="shared" si="119"/>
        <v>-3.6745260358705969</v>
      </c>
      <c r="J522">
        <f t="shared" si="132"/>
        <v>-1</v>
      </c>
      <c r="K522">
        <f t="shared" si="120"/>
        <v>0.44991750167787209</v>
      </c>
      <c r="L522">
        <f t="shared" si="121"/>
        <v>6.7510707941454418E-2</v>
      </c>
      <c r="M522">
        <f t="shared" si="122"/>
        <v>0.51742820961932656</v>
      </c>
      <c r="O522">
        <v>4.9000000000000004</v>
      </c>
      <c r="P522">
        <f t="shared" si="133"/>
        <v>-3.7863266760750671E-4</v>
      </c>
      <c r="Q522">
        <f t="shared" si="134"/>
        <v>1.902857169373863E-3</v>
      </c>
      <c r="R522">
        <f t="shared" si="123"/>
        <v>-0.9421367332392494</v>
      </c>
      <c r="S522">
        <f t="shared" si="135"/>
        <v>-1</v>
      </c>
      <c r="T522">
        <f t="shared" si="124"/>
        <v>1.8104327035187552E-6</v>
      </c>
      <c r="U522">
        <f t="shared" si="125"/>
        <v>7.1681348489788332E-6</v>
      </c>
      <c r="V522">
        <f t="shared" si="126"/>
        <v>8.9785675524975877E-6</v>
      </c>
      <c r="X522">
        <v>4.9000000000000004</v>
      </c>
      <c r="Y522">
        <f>Y521+Z522*(X522-X521)</f>
        <v>-4.6963328346392286E-4</v>
      </c>
      <c r="Z522">
        <f>Z521+AA521*(X522-X521)</f>
        <v>-1.5755746923370659E-3</v>
      </c>
      <c r="AA522">
        <f>IF(Z522=0,-$C$33*Y522,-$C$33*Y522 + AB522*$C$38*$C$31*$C$32)</f>
        <v>2.0069633283463926</v>
      </c>
      <c r="AB522">
        <f>IF(Z522&gt;0, -1,1)</f>
        <v>1</v>
      </c>
      <c r="AC522">
        <f t="shared" si="127"/>
        <v>1.24121780556652E-6</v>
      </c>
      <c r="AD522">
        <f t="shared" si="128"/>
        <v>1.1027771046855266E-5</v>
      </c>
      <c r="AE522">
        <f t="shared" si="129"/>
        <v>1.2268988852421786E-5</v>
      </c>
    </row>
    <row r="523" spans="6:31" x14ac:dyDescent="0.3">
      <c r="F523">
        <v>4.91</v>
      </c>
      <c r="G523">
        <f t="shared" si="130"/>
        <v>4.5863771087093733E-2</v>
      </c>
      <c r="H523">
        <f t="shared" si="131"/>
        <v>0.91185107283879574</v>
      </c>
      <c r="I523">
        <f t="shared" si="119"/>
        <v>-4.5863771087093737</v>
      </c>
      <c r="J523">
        <f t="shared" si="132"/>
        <v>-1</v>
      </c>
      <c r="K523">
        <f t="shared" si="120"/>
        <v>0.41573618951863139</v>
      </c>
      <c r="L523">
        <f t="shared" si="121"/>
        <v>0.10517427491646675</v>
      </c>
      <c r="M523">
        <f t="shared" si="122"/>
        <v>0.52091046443509814</v>
      </c>
      <c r="O523">
        <v>4.91</v>
      </c>
      <c r="P523">
        <f t="shared" si="133"/>
        <v>-4.5381776923768941E-4</v>
      </c>
      <c r="Q523">
        <f t="shared" si="134"/>
        <v>-7.5185101630184294E-3</v>
      </c>
      <c r="R523">
        <f t="shared" si="123"/>
        <v>1.025381776923769</v>
      </c>
      <c r="S523">
        <f t="shared" si="135"/>
        <v>1</v>
      </c>
      <c r="T523">
        <f t="shared" si="124"/>
        <v>2.8263997535705704E-5</v>
      </c>
      <c r="U523">
        <f t="shared" si="125"/>
        <v>1.0297528383793636E-5</v>
      </c>
      <c r="V523">
        <f t="shared" si="126"/>
        <v>3.8561525919499342E-5</v>
      </c>
      <c r="X523">
        <v>4.91</v>
      </c>
      <c r="Y523">
        <f>Y522+Z523*(X523-X522)</f>
        <v>-2.8469269755266246E-4</v>
      </c>
      <c r="Z523">
        <f>Z522+AA522*(X523-X522)</f>
        <v>1.8494058591126433E-2</v>
      </c>
      <c r="AA523">
        <f>IF(Z523=0,-$C$33*Y523,-$C$33*Y523 + AB523*$C$38*$C$31*$C$32)</f>
        <v>-1.931530730244734</v>
      </c>
      <c r="AB523">
        <f>IF(Z523&gt;0, -1,1)</f>
        <v>-1</v>
      </c>
      <c r="AC523">
        <f t="shared" si="127"/>
        <v>1.710151015860087E-4</v>
      </c>
      <c r="AD523">
        <f t="shared" si="128"/>
        <v>4.0524966019905877E-6</v>
      </c>
      <c r="AE523">
        <f t="shared" si="129"/>
        <v>1.7506759818799929E-4</v>
      </c>
    </row>
    <row r="524" spans="6:31" x14ac:dyDescent="0.3">
      <c r="F524">
        <v>4.92</v>
      </c>
      <c r="G524">
        <f t="shared" si="130"/>
        <v>5.452364410461058E-2</v>
      </c>
      <c r="H524">
        <f t="shared" si="131"/>
        <v>0.86598730175170302</v>
      </c>
      <c r="I524">
        <f t="shared" si="119"/>
        <v>-5.4523644104610582</v>
      </c>
      <c r="J524">
        <f t="shared" si="132"/>
        <v>-1</v>
      </c>
      <c r="K524">
        <f t="shared" si="120"/>
        <v>0.37496700339759759</v>
      </c>
      <c r="L524">
        <f t="shared" si="121"/>
        <v>0.1486413883223118</v>
      </c>
      <c r="M524">
        <f t="shared" si="122"/>
        <v>0.52360839171990936</v>
      </c>
      <c r="O524">
        <v>4.92</v>
      </c>
      <c r="P524">
        <f t="shared" si="133"/>
        <v>-4.2646469317549957E-4</v>
      </c>
      <c r="Q524">
        <f t="shared" si="134"/>
        <v>2.7353076062190413E-3</v>
      </c>
      <c r="R524">
        <f t="shared" si="123"/>
        <v>-0.93735353068245009</v>
      </c>
      <c r="S524">
        <f t="shared" si="135"/>
        <v>-1</v>
      </c>
      <c r="T524">
        <f t="shared" si="124"/>
        <v>3.7409538503198709E-6</v>
      </c>
      <c r="U524">
        <f t="shared" si="125"/>
        <v>9.0936067262636489E-6</v>
      </c>
      <c r="V524">
        <f t="shared" si="126"/>
        <v>1.2834560576583519E-5</v>
      </c>
      <c r="X524">
        <v>4.92</v>
      </c>
      <c r="Y524">
        <f>Y523+Z524*(X524-X523)</f>
        <v>-2.9290518466586722E-4</v>
      </c>
      <c r="Z524">
        <f>Z523+AA523*(X524-X523)</f>
        <v>-8.2124871132049568E-4</v>
      </c>
      <c r="AA524">
        <f>IF(Z524=0,-$C$33*Y524,-$C$33*Y524 + AB524*$C$38*$C$31*$C$32)</f>
        <v>1.989290518466587</v>
      </c>
      <c r="AB524">
        <f>IF(Z524&gt;0, -1,1)</f>
        <v>1</v>
      </c>
      <c r="AC524">
        <f t="shared" si="127"/>
        <v>3.3722472292278742E-7</v>
      </c>
      <c r="AD524">
        <f t="shared" si="128"/>
        <v>4.2896723602072887E-6</v>
      </c>
      <c r="AE524">
        <f t="shared" si="129"/>
        <v>4.6268970831300765E-6</v>
      </c>
    </row>
    <row r="525" spans="6:31" x14ac:dyDescent="0.3">
      <c r="F525">
        <v>4.93</v>
      </c>
      <c r="G525">
        <f t="shared" si="130"/>
        <v>6.2638280681081349E-2</v>
      </c>
      <c r="H525">
        <f t="shared" si="131"/>
        <v>0.81146365764709361</v>
      </c>
      <c r="I525">
        <f t="shared" si="119"/>
        <v>-6.2638280681081344</v>
      </c>
      <c r="J525">
        <f t="shared" si="132"/>
        <v>-1</v>
      </c>
      <c r="K525">
        <f t="shared" si="120"/>
        <v>0.32923663384099977</v>
      </c>
      <c r="L525">
        <f t="shared" si="121"/>
        <v>0.19617771033409642</v>
      </c>
      <c r="M525">
        <f t="shared" si="122"/>
        <v>0.52541434417509625</v>
      </c>
      <c r="O525">
        <v>4.93</v>
      </c>
      <c r="P525">
        <f t="shared" si="133"/>
        <v>-4.9284697018155078E-4</v>
      </c>
      <c r="Q525">
        <f t="shared" si="134"/>
        <v>-6.6382277006052596E-3</v>
      </c>
      <c r="R525">
        <f t="shared" si="123"/>
        <v>1.0292846970181553</v>
      </c>
      <c r="S525">
        <f t="shared" si="135"/>
        <v>1</v>
      </c>
      <c r="T525">
        <f t="shared" si="124"/>
        <v>2.2033033502541498E-5</v>
      </c>
      <c r="U525">
        <f t="shared" si="125"/>
        <v>1.214490680085672E-5</v>
      </c>
      <c r="V525">
        <f t="shared" si="126"/>
        <v>3.4177940303398216E-5</v>
      </c>
      <c r="X525">
        <v>4.93</v>
      </c>
      <c r="Y525">
        <f>Y524+Z525*(X525-X524)</f>
        <v>-1.0218861993242179E-4</v>
      </c>
      <c r="Z525">
        <f>Z524+AA524*(X525-X524)</f>
        <v>1.9071656473344949E-2</v>
      </c>
      <c r="AA525">
        <f>IF(Z525=0,-$C$33*Y525,-$C$33*Y525 + AB525*$C$38*$C$31*$C$32)</f>
        <v>-1.949781138006758</v>
      </c>
      <c r="AB525">
        <f>IF(Z525&gt;0, -1,1)</f>
        <v>-1</v>
      </c>
      <c r="AC525">
        <f t="shared" si="127"/>
        <v>1.8186404031864014E-4</v>
      </c>
      <c r="AD525">
        <f t="shared" si="128"/>
        <v>5.2212570218464757E-7</v>
      </c>
      <c r="AE525">
        <f t="shared" si="129"/>
        <v>1.8238616602082479E-4</v>
      </c>
    </row>
    <row r="526" spans="6:31" x14ac:dyDescent="0.3">
      <c r="F526">
        <v>4.9400000000000004</v>
      </c>
      <c r="G526">
        <f t="shared" si="130"/>
        <v>7.0126534450741934E-2</v>
      </c>
      <c r="H526">
        <f t="shared" si="131"/>
        <v>0.74882537696600804</v>
      </c>
      <c r="I526">
        <f t="shared" si="119"/>
        <v>-7.0126534450741937</v>
      </c>
      <c r="J526">
        <f t="shared" si="132"/>
        <v>-1</v>
      </c>
      <c r="K526">
        <f t="shared" si="120"/>
        <v>0.280369722594142</v>
      </c>
      <c r="L526">
        <f t="shared" si="121"/>
        <v>0.24588654170355478</v>
      </c>
      <c r="M526">
        <f t="shared" si="122"/>
        <v>0.52625626429769679</v>
      </c>
      <c r="O526">
        <v>4.9400000000000004</v>
      </c>
      <c r="P526">
        <f t="shared" si="133"/>
        <v>-4.5630077748577843E-4</v>
      </c>
      <c r="Q526">
        <f t="shared" si="134"/>
        <v>3.6546192695769888E-3</v>
      </c>
      <c r="R526">
        <f t="shared" si="123"/>
        <v>-0.93436992225142224</v>
      </c>
      <c r="S526">
        <f t="shared" si="135"/>
        <v>-1</v>
      </c>
      <c r="T526">
        <f t="shared" si="124"/>
        <v>6.6781210027817219E-6</v>
      </c>
      <c r="U526">
        <f t="shared" si="125"/>
        <v>1.0410519976706293E-5</v>
      </c>
      <c r="V526">
        <f t="shared" si="126"/>
        <v>1.7088640979488016E-5</v>
      </c>
      <c r="X526">
        <v>4.9400000000000004</v>
      </c>
      <c r="Y526">
        <f>Y525+Z526*(X526-X525)</f>
        <v>-1.0645016899966155E-4</v>
      </c>
      <c r="Z526">
        <f>Z525+AA525*(X526-X525)</f>
        <v>-4.2615490672394743E-4</v>
      </c>
      <c r="AA526">
        <f>IF(Z526=0,-$C$33*Y526,-$C$33*Y526 + AB526*$C$38*$C$31*$C$32)</f>
        <v>1.9706450168999663</v>
      </c>
      <c r="AB526">
        <f>IF(Z526&gt;0, -1,1)</f>
        <v>1</v>
      </c>
      <c r="AC526">
        <f t="shared" si="127"/>
        <v>9.0804002262448173E-8</v>
      </c>
      <c r="AD526">
        <f t="shared" si="128"/>
        <v>5.6658192400282525E-7</v>
      </c>
      <c r="AE526">
        <f t="shared" si="129"/>
        <v>6.5738592626527339E-7</v>
      </c>
    </row>
    <row r="527" spans="6:31" x14ac:dyDescent="0.3">
      <c r="F527">
        <v>4.95</v>
      </c>
      <c r="G527">
        <f t="shared" si="130"/>
        <v>7.6913522875894466E-2</v>
      </c>
      <c r="H527">
        <f t="shared" si="131"/>
        <v>0.67869884251526758</v>
      </c>
      <c r="I527">
        <f t="shared" si="119"/>
        <v>-7.6913522875894467</v>
      </c>
      <c r="J527">
        <f t="shared" si="132"/>
        <v>-1</v>
      </c>
      <c r="K527">
        <f t="shared" si="120"/>
        <v>0.23031605941578198</v>
      </c>
      <c r="L527">
        <f t="shared" si="121"/>
        <v>0.29578450005903706</v>
      </c>
      <c r="M527">
        <f t="shared" si="122"/>
        <v>0.52610055947481904</v>
      </c>
      <c r="O527">
        <v>4.95</v>
      </c>
      <c r="P527">
        <f t="shared" si="133"/>
        <v>-5.1319157701514755E-4</v>
      </c>
      <c r="Q527">
        <f t="shared" si="134"/>
        <v>-5.6890799529370345E-3</v>
      </c>
      <c r="R527">
        <f t="shared" si="123"/>
        <v>1.0313191577015148</v>
      </c>
      <c r="S527">
        <f t="shared" si="135"/>
        <v>1</v>
      </c>
      <c r="T527">
        <f t="shared" si="124"/>
        <v>1.6182815355455026E-5</v>
      </c>
      <c r="U527">
        <f t="shared" si="125"/>
        <v>1.3168279735964705E-5</v>
      </c>
      <c r="V527">
        <f t="shared" si="126"/>
        <v>2.9351095091419731E-5</v>
      </c>
      <c r="X527">
        <v>4.95</v>
      </c>
      <c r="Y527">
        <f>Y526+Z527*(X527-X526)</f>
        <v>8.635278362308728E-5</v>
      </c>
      <c r="Z527">
        <f>Z526+AA526*(X527-X526)</f>
        <v>1.9280295262275295E-2</v>
      </c>
      <c r="AA527">
        <f>IF(Z527=0,-$C$33*Y527,-$C$33*Y527 + AB527*$C$38*$C$31*$C$32)</f>
        <v>-1.9686352783623089</v>
      </c>
      <c r="AB527">
        <f>IF(Z527&gt;0, -1,1)</f>
        <v>-1</v>
      </c>
      <c r="AC527">
        <f t="shared" si="127"/>
        <v>1.858648927002576E-4</v>
      </c>
      <c r="AD527">
        <f t="shared" si="128"/>
        <v>3.7284016197278658E-7</v>
      </c>
      <c r="AE527">
        <f t="shared" si="129"/>
        <v>1.8623773286223039E-4</v>
      </c>
    </row>
    <row r="528" spans="6:31" x14ac:dyDescent="0.3">
      <c r="F528">
        <v>4.96</v>
      </c>
      <c r="G528">
        <f t="shared" si="130"/>
        <v>8.2931376072288079E-2</v>
      </c>
      <c r="H528">
        <f t="shared" si="131"/>
        <v>0.60178531963937476</v>
      </c>
      <c r="I528">
        <f t="shared" si="119"/>
        <v>-8.2931376072288074</v>
      </c>
      <c r="J528">
        <f t="shared" si="132"/>
        <v>-1</v>
      </c>
      <c r="K528">
        <f t="shared" si="120"/>
        <v>0.18107278546673222</v>
      </c>
      <c r="L528">
        <f t="shared" si="121"/>
        <v>0.34388065686216379</v>
      </c>
      <c r="M528">
        <f t="shared" si="122"/>
        <v>0.52495344232889596</v>
      </c>
      <c r="O528">
        <v>4.96</v>
      </c>
      <c r="P528">
        <f t="shared" si="133"/>
        <v>-4.6695046077436961E-4</v>
      </c>
      <c r="Q528">
        <f t="shared" si="134"/>
        <v>4.6241116240778937E-3</v>
      </c>
      <c r="R528">
        <f t="shared" si="123"/>
        <v>-0.93330495392256307</v>
      </c>
      <c r="S528">
        <f t="shared" si="135"/>
        <v>-1</v>
      </c>
      <c r="T528">
        <f t="shared" si="124"/>
        <v>1.0691204155966148E-5</v>
      </c>
      <c r="U528">
        <f t="shared" si="125"/>
        <v>1.0902136640869804E-5</v>
      </c>
      <c r="V528">
        <f t="shared" si="126"/>
        <v>2.159334079683595E-5</v>
      </c>
      <c r="X528">
        <v>4.96</v>
      </c>
      <c r="Y528">
        <f>Y527+Z528*(X528-X527)</f>
        <v>8.22922084096136E-5</v>
      </c>
      <c r="Z528">
        <f>Z527+AA527*(X528-X527)</f>
        <v>-4.0605752134737633E-4</v>
      </c>
      <c r="AA528">
        <f>IF(Z528=0,-$C$33*Y528,-$C$33*Y528 + AB528*$C$38*$C$31*$C$32)</f>
        <v>1.9517707791590388</v>
      </c>
      <c r="AB528">
        <f>IF(Z528&gt;0, -1,1)</f>
        <v>1</v>
      </c>
      <c r="AC528">
        <f t="shared" si="127"/>
        <v>8.2441355321387495E-8</v>
      </c>
      <c r="AD528">
        <f t="shared" si="128"/>
        <v>3.3860037824656395E-7</v>
      </c>
      <c r="AE528">
        <f t="shared" si="129"/>
        <v>4.2104173356795142E-7</v>
      </c>
    </row>
    <row r="529" spans="6:31" x14ac:dyDescent="0.3">
      <c r="F529">
        <v>4.97</v>
      </c>
      <c r="G529">
        <f t="shared" si="130"/>
        <v>8.8119915507958849E-2</v>
      </c>
      <c r="H529">
        <f t="shared" si="131"/>
        <v>0.51885394356708847</v>
      </c>
      <c r="I529">
        <f t="shared" si="119"/>
        <v>-8.8119915507958844</v>
      </c>
      <c r="J529">
        <f t="shared" si="132"/>
        <v>-1</v>
      </c>
      <c r="K529">
        <f t="shared" si="120"/>
        <v>0.13460470737755972</v>
      </c>
      <c r="L529">
        <f t="shared" si="121"/>
        <v>0.38825597545649032</v>
      </c>
      <c r="M529">
        <f t="shared" si="122"/>
        <v>0.52286068283405007</v>
      </c>
      <c r="O529">
        <v>4.97</v>
      </c>
      <c r="P529">
        <f t="shared" si="133"/>
        <v>-5.1403983992584393E-4</v>
      </c>
      <c r="Q529">
        <f t="shared" si="134"/>
        <v>-4.7089379151475375E-3</v>
      </c>
      <c r="R529">
        <f t="shared" si="123"/>
        <v>1.0314039839925844</v>
      </c>
      <c r="S529">
        <f t="shared" si="135"/>
        <v>1</v>
      </c>
      <c r="T529">
        <f t="shared" si="124"/>
        <v>1.1087048144357019E-5</v>
      </c>
      <c r="U529">
        <f t="shared" si="125"/>
        <v>1.3211847851549362E-5</v>
      </c>
      <c r="V529">
        <f t="shared" si="126"/>
        <v>2.4298895995906379E-5</v>
      </c>
      <c r="X529">
        <v>4.97</v>
      </c>
      <c r="Y529">
        <f>Y528+Z529*(X529-X528)</f>
        <v>2.7340871111203552E-4</v>
      </c>
      <c r="Z529">
        <f>Z528+AA528*(X529-X528)</f>
        <v>1.9111650270242597E-2</v>
      </c>
      <c r="AA529">
        <f>IF(Z529=0,-$C$33*Y529,-$C$33*Y529 + AB529*$C$38*$C$31*$C$32)</f>
        <v>-1.9873408711112037</v>
      </c>
      <c r="AB529">
        <f>IF(Z529&gt;0, -1,1)</f>
        <v>-1</v>
      </c>
      <c r="AC529">
        <f t="shared" si="127"/>
        <v>1.8262758802603196E-4</v>
      </c>
      <c r="AD529">
        <f t="shared" si="128"/>
        <v>3.7376161655972244E-6</v>
      </c>
      <c r="AE529">
        <f t="shared" si="129"/>
        <v>1.8636520419162918E-4</v>
      </c>
    </row>
    <row r="530" spans="6:31" x14ac:dyDescent="0.3">
      <c r="F530">
        <v>4.9800000000000004</v>
      </c>
      <c r="G530">
        <f t="shared" si="130"/>
        <v>9.2427255788550378E-2</v>
      </c>
      <c r="H530">
        <f t="shared" si="131"/>
        <v>0.4307340280591237</v>
      </c>
      <c r="I530">
        <f t="shared" si="119"/>
        <v>-9.2427255788550369</v>
      </c>
      <c r="J530">
        <f t="shared" si="132"/>
        <v>-1</v>
      </c>
      <c r="K530">
        <f t="shared" si="120"/>
        <v>9.2765901464018974E-2</v>
      </c>
      <c r="L530">
        <f t="shared" si="121"/>
        <v>0.42713988063010599</v>
      </c>
      <c r="M530">
        <f t="shared" si="122"/>
        <v>0.51990578209412497</v>
      </c>
      <c r="O530">
        <v>4.9800000000000004</v>
      </c>
      <c r="P530">
        <f t="shared" si="133"/>
        <v>-4.5798882067805014E-4</v>
      </c>
      <c r="Q530">
        <f t="shared" si="134"/>
        <v>5.6051019247790029E-3</v>
      </c>
      <c r="R530">
        <f t="shared" si="123"/>
        <v>-0.93420111793219507</v>
      </c>
      <c r="S530">
        <f t="shared" si="135"/>
        <v>-1</v>
      </c>
      <c r="T530">
        <f t="shared" si="124"/>
        <v>1.5708583793580643E-5</v>
      </c>
      <c r="U530">
        <f t="shared" si="125"/>
        <v>1.0487687993303557E-5</v>
      </c>
      <c r="V530">
        <f t="shared" si="126"/>
        <v>2.6196271786884202E-5</v>
      </c>
      <c r="X530">
        <v>4.9800000000000004</v>
      </c>
      <c r="Y530">
        <f>Y529+Z530*(X530-X529)</f>
        <v>2.6579112670332717E-4</v>
      </c>
      <c r="Z530">
        <f>Z529+AA529*(X530-X529)</f>
        <v>-7.6175844087078212E-4</v>
      </c>
      <c r="AA530">
        <f>IF(Z530=0,-$C$33*Y530,-$C$33*Y530 + AB530*$C$38*$C$31*$C$32)</f>
        <v>1.9334208873296674</v>
      </c>
      <c r="AB530">
        <f>IF(Z530&gt;0, -1,1)</f>
        <v>1</v>
      </c>
      <c r="AC530">
        <f t="shared" si="127"/>
        <v>2.9013796111894242E-7</v>
      </c>
      <c r="AD530">
        <f t="shared" si="128"/>
        <v>3.5322461517112062E-6</v>
      </c>
      <c r="AE530">
        <f t="shared" si="129"/>
        <v>3.822384112830149E-6</v>
      </c>
    </row>
    <row r="531" spans="6:31" x14ac:dyDescent="0.3">
      <c r="F531">
        <v>4.99</v>
      </c>
      <c r="G531">
        <f t="shared" si="130"/>
        <v>9.5810323511256054E-2</v>
      </c>
      <c r="H531">
        <f t="shared" si="131"/>
        <v>0.33830677227057532</v>
      </c>
      <c r="I531">
        <f t="shared" si="119"/>
        <v>-9.5810323511256055</v>
      </c>
      <c r="J531">
        <f t="shared" si="132"/>
        <v>-1</v>
      </c>
      <c r="K531">
        <f t="shared" si="120"/>
        <v>5.7225736082067456E-2</v>
      </c>
      <c r="L531">
        <f t="shared" si="121"/>
        <v>0.45898090456657725</v>
      </c>
      <c r="M531">
        <f t="shared" si="122"/>
        <v>0.51620664064864474</v>
      </c>
      <c r="O531">
        <v>4.99</v>
      </c>
      <c r="P531">
        <f t="shared" si="133"/>
        <v>-4.9535791322347685E-4</v>
      </c>
      <c r="Q531">
        <f t="shared" si="134"/>
        <v>-3.7369092545427481E-3</v>
      </c>
      <c r="R531">
        <f t="shared" si="123"/>
        <v>1.0295357913223477</v>
      </c>
      <c r="S531">
        <f t="shared" si="135"/>
        <v>1</v>
      </c>
      <c r="T531">
        <f t="shared" si="124"/>
        <v>6.9822453883436181E-6</v>
      </c>
      <c r="U531">
        <f t="shared" si="125"/>
        <v>1.2268973109655883E-5</v>
      </c>
      <c r="V531">
        <f t="shared" si="126"/>
        <v>1.9251218497999502E-5</v>
      </c>
      <c r="X531">
        <v>4.99</v>
      </c>
      <c r="Y531">
        <f>Y530+Z531*(X531-X530)</f>
        <v>4.5151563102757805E-4</v>
      </c>
      <c r="Z531">
        <f>Z530+AA530*(X531-X530)</f>
        <v>1.8572450432425482E-2</v>
      </c>
      <c r="AA531">
        <f>IF(Z531=0,-$C$33*Y531,-$C$33*Y531 + AB531*$C$38*$C$31*$C$32)</f>
        <v>-2.0051515631027579</v>
      </c>
      <c r="AB531">
        <f>IF(Z531&gt;0, -1,1)</f>
        <v>-1</v>
      </c>
      <c r="AC531">
        <f t="shared" si="127"/>
        <v>1.7246795753245072E-4</v>
      </c>
      <c r="AD531">
        <f t="shared" si="128"/>
        <v>1.01933182531116E-5</v>
      </c>
      <c r="AE531">
        <f t="shared" si="129"/>
        <v>1.8266127578556233E-4</v>
      </c>
    </row>
    <row r="532" spans="6:31" x14ac:dyDescent="0.3">
      <c r="F532">
        <v>5</v>
      </c>
      <c r="G532">
        <f t="shared" si="130"/>
        <v>9.8235287998849216E-2</v>
      </c>
      <c r="H532">
        <f t="shared" si="131"/>
        <v>0.2424964487593213</v>
      </c>
      <c r="I532">
        <f t="shared" si="119"/>
        <v>-9.8235287998849223</v>
      </c>
      <c r="J532">
        <f t="shared" si="132"/>
        <v>-1</v>
      </c>
      <c r="K532">
        <f t="shared" si="120"/>
        <v>2.9402263830441071E-2</v>
      </c>
      <c r="L532">
        <f t="shared" si="121"/>
        <v>0.48250859041084243</v>
      </c>
      <c r="M532">
        <f t="shared" si="122"/>
        <v>0.51191085424128346</v>
      </c>
      <c r="O532">
        <v>5</v>
      </c>
      <c r="P532">
        <f t="shared" si="133"/>
        <v>-4.2977342663667319E-4</v>
      </c>
      <c r="Q532">
        <f t="shared" si="134"/>
        <v>6.5584486586805091E-3</v>
      </c>
      <c r="R532">
        <f t="shared" si="123"/>
        <v>-0.93702265733633272</v>
      </c>
      <c r="S532">
        <f t="shared" si="135"/>
        <v>-1</v>
      </c>
      <c r="T532">
        <f t="shared" si="124"/>
        <v>2.1506624404274085E-5</v>
      </c>
      <c r="U532">
        <f t="shared" si="125"/>
        <v>9.2352599121513959E-6</v>
      </c>
      <c r="V532">
        <f t="shared" si="126"/>
        <v>3.0741884316425482E-5</v>
      </c>
      <c r="X532">
        <v>5</v>
      </c>
      <c r="Y532">
        <f>Y531+Z532*(X532-X531)</f>
        <v>4.3672497904156168E-4</v>
      </c>
      <c r="Z532">
        <f>Z531+AA531*(X532-X531)</f>
        <v>-1.4790651986016715E-3</v>
      </c>
      <c r="AA532">
        <f>IF(Z532=0,-$C$33*Y532,-$C$33*Y532 + AB532*$C$38*$C$31*$C$32)</f>
        <v>1.9163275020958439</v>
      </c>
      <c r="AB532">
        <f>IF(Z532&gt;0, -1,1)</f>
        <v>1</v>
      </c>
      <c r="AC532">
        <f t="shared" si="127"/>
        <v>1.0938169308573009E-6</v>
      </c>
      <c r="AD532">
        <f t="shared" si="128"/>
        <v>9.5364353659426242E-6</v>
      </c>
      <c r="AE532">
        <f t="shared" si="129"/>
        <v>1.0630252296799925E-5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M31"/>
  <sheetViews>
    <sheetView zoomScaleNormal="100" workbookViewId="0">
      <selection activeCell="N12" sqref="N12"/>
    </sheetView>
  </sheetViews>
  <sheetFormatPr defaultRowHeight="16.5" x14ac:dyDescent="0.3"/>
  <sheetData>
    <row r="16" spans="2:6" x14ac:dyDescent="0.3">
      <c r="B16" t="s">
        <v>3</v>
      </c>
      <c r="C16">
        <v>0.25</v>
      </c>
      <c r="D16" t="s">
        <v>54</v>
      </c>
      <c r="F16" t="s">
        <v>70</v>
      </c>
    </row>
    <row r="17" spans="2:13" x14ac:dyDescent="0.3">
      <c r="B17" t="s">
        <v>65</v>
      </c>
      <c r="C17">
        <v>1.5</v>
      </c>
      <c r="D17" t="s">
        <v>59</v>
      </c>
      <c r="F17" t="s">
        <v>66</v>
      </c>
    </row>
    <row r="18" spans="2:13" x14ac:dyDescent="0.3">
      <c r="B18" t="s">
        <v>5</v>
      </c>
      <c r="C18">
        <v>4.5999999999999996</v>
      </c>
      <c r="D18" t="s">
        <v>56</v>
      </c>
      <c r="F18" t="s">
        <v>67</v>
      </c>
    </row>
    <row r="19" spans="2:13" x14ac:dyDescent="0.3">
      <c r="F19" t="s">
        <v>68</v>
      </c>
      <c r="G19">
        <f>(1/2)*C16*C17^2</f>
        <v>0.28125</v>
      </c>
      <c r="H19" s="4" t="s">
        <v>69</v>
      </c>
      <c r="J19" t="s">
        <v>76</v>
      </c>
    </row>
    <row r="20" spans="2:13" x14ac:dyDescent="0.3">
      <c r="F20" t="s">
        <v>71</v>
      </c>
    </row>
    <row r="21" spans="2:13" x14ac:dyDescent="0.3">
      <c r="F21" t="s">
        <v>72</v>
      </c>
    </row>
    <row r="22" spans="2:13" x14ac:dyDescent="0.3">
      <c r="F22" t="s">
        <v>73</v>
      </c>
    </row>
    <row r="23" spans="2:13" x14ac:dyDescent="0.3">
      <c r="F23" t="s">
        <v>52</v>
      </c>
      <c r="G23">
        <f>G19</f>
        <v>0.28125</v>
      </c>
      <c r="H23" s="4" t="s">
        <v>74</v>
      </c>
      <c r="J23" t="s">
        <v>76</v>
      </c>
    </row>
    <row r="24" spans="2:13" x14ac:dyDescent="0.3">
      <c r="F24" s="7" t="s">
        <v>75</v>
      </c>
      <c r="G24" s="7">
        <f>-SQRT(G23*2/C18)</f>
        <v>-0.3496893030901177</v>
      </c>
      <c r="H24" s="7" t="s">
        <v>3</v>
      </c>
    </row>
    <row r="25" spans="2:13" x14ac:dyDescent="0.3">
      <c r="F25" t="s">
        <v>79</v>
      </c>
      <c r="I25">
        <f>-G24</f>
        <v>0.3496893030901177</v>
      </c>
      <c r="J25" t="s">
        <v>3</v>
      </c>
    </row>
    <row r="27" spans="2:13" x14ac:dyDescent="0.3">
      <c r="F27" t="s">
        <v>77</v>
      </c>
    </row>
    <row r="28" spans="2:13" x14ac:dyDescent="0.3">
      <c r="F28" t="s">
        <v>78</v>
      </c>
    </row>
    <row r="29" spans="2:13" x14ac:dyDescent="0.3">
      <c r="F29" t="s">
        <v>80</v>
      </c>
    </row>
    <row r="30" spans="2:13" x14ac:dyDescent="0.3">
      <c r="F30" t="s">
        <v>81</v>
      </c>
    </row>
    <row r="31" spans="2:13" x14ac:dyDescent="0.3">
      <c r="F31" s="7" t="s">
        <v>82</v>
      </c>
      <c r="G31" s="7"/>
      <c r="H31" s="7"/>
      <c r="I31" s="7"/>
      <c r="J31" s="7"/>
      <c r="K31" s="7"/>
      <c r="L31" s="7"/>
      <c r="M31" s="7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K20"/>
  <sheetViews>
    <sheetView tabSelected="1" workbookViewId="0">
      <selection activeCell="B21" sqref="B21"/>
    </sheetView>
  </sheetViews>
  <sheetFormatPr defaultRowHeight="16.5" x14ac:dyDescent="0.3"/>
  <sheetData>
    <row r="14" spans="2:3" x14ac:dyDescent="0.3">
      <c r="B14" t="s">
        <v>83</v>
      </c>
      <c r="C14" s="4"/>
    </row>
    <row r="15" spans="2:3" x14ac:dyDescent="0.3">
      <c r="B15" t="s">
        <v>84</v>
      </c>
      <c r="C15" s="4"/>
    </row>
    <row r="16" spans="2:3" x14ac:dyDescent="0.3">
      <c r="B16" t="s">
        <v>85</v>
      </c>
    </row>
    <row r="17" spans="2:11" x14ac:dyDescent="0.3">
      <c r="B17" t="s">
        <v>86</v>
      </c>
    </row>
    <row r="18" spans="2:11" x14ac:dyDescent="0.3">
      <c r="B18" t="s">
        <v>87</v>
      </c>
    </row>
    <row r="19" spans="2:11" x14ac:dyDescent="0.3">
      <c r="B19" t="s">
        <v>88</v>
      </c>
      <c r="E19" s="4"/>
      <c r="K19" s="4"/>
    </row>
    <row r="20" spans="2:11" x14ac:dyDescent="0.3">
      <c r="B20" t="s">
        <v>89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마찰없는 경우</vt:lpstr>
      <vt:lpstr>마찰있는 경우1</vt:lpstr>
      <vt:lpstr>마찰있는 경우2</vt:lpstr>
      <vt:lpstr>Reduced mass</vt:lpstr>
      <vt:lpstr>hw_4교시</vt:lpstr>
      <vt:lpstr>5-15</vt:lpstr>
      <vt:lpstr>5-20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nhn</dc:creator>
  <cp:lastModifiedBy>ozt</cp:lastModifiedBy>
  <dcterms:created xsi:type="dcterms:W3CDTF">2013-06-17T07:57:09Z</dcterms:created>
  <dcterms:modified xsi:type="dcterms:W3CDTF">2014-08-10T11:54:47Z</dcterms:modified>
</cp:coreProperties>
</file>