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zt\Desktop\ozt\git\NEXT_14_SECOND\Physics\"/>
    </mc:Choice>
  </mc:AlternateContent>
  <bookViews>
    <workbookView xWindow="0" yWindow="0" windowWidth="19200" windowHeight="8190"/>
  </bookViews>
  <sheets>
    <sheet name="숙제 1" sheetId="1" r:id="rId1"/>
    <sheet name="교과서 문제" sheetId="2" r:id="rId2"/>
    <sheet name="Sheet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5" i="2" l="1"/>
  <c r="C33" i="2"/>
  <c r="E22" i="2"/>
  <c r="G21" i="2"/>
  <c r="G18" i="2"/>
  <c r="G17" i="2"/>
  <c r="C10" i="2"/>
  <c r="C11" i="2" s="1"/>
  <c r="C12" i="2" s="1"/>
  <c r="D26" i="1"/>
  <c r="D27" i="1"/>
  <c r="B22" i="1"/>
  <c r="B21" i="1"/>
</calcChain>
</file>

<file path=xl/sharedStrings.xml><?xml version="1.0" encoding="utf-8"?>
<sst xmlns="http://schemas.openxmlformats.org/spreadsheetml/2006/main" count="60" uniqueCount="38">
  <si>
    <t>1. 총알이 박힌 직후의 막대 속도</t>
    <phoneticPr fontId="1" type="noConversion"/>
  </si>
  <si>
    <t>초기 운동량</t>
    <phoneticPr fontId="1" type="noConversion"/>
  </si>
  <si>
    <t>m/s</t>
    <phoneticPr fontId="1" type="noConversion"/>
  </si>
  <si>
    <t>2. 막대가 올라가는 최대 높이</t>
    <phoneticPr fontId="1" type="noConversion"/>
  </si>
  <si>
    <t>최초 운동에너지</t>
    <phoneticPr fontId="1" type="noConversion"/>
  </si>
  <si>
    <t>최대 높이</t>
    <phoneticPr fontId="1" type="noConversion"/>
  </si>
  <si>
    <t>m</t>
    <phoneticPr fontId="1" type="noConversion"/>
  </si>
  <si>
    <t>J</t>
    <phoneticPr fontId="1" type="noConversion"/>
  </si>
  <si>
    <t>질량</t>
    <phoneticPr fontId="1" type="noConversion"/>
  </si>
  <si>
    <t>kg</t>
    <phoneticPr fontId="1" type="noConversion"/>
  </si>
  <si>
    <t>변위</t>
    <phoneticPr fontId="1" type="noConversion"/>
  </si>
  <si>
    <t>속도</t>
    <phoneticPr fontId="1" type="noConversion"/>
  </si>
  <si>
    <t>가속도</t>
    <phoneticPr fontId="1" type="noConversion"/>
  </si>
  <si>
    <t>일정</t>
    <phoneticPr fontId="1" type="noConversion"/>
  </si>
  <si>
    <t>1/2at^2</t>
    <phoneticPr fontId="1" type="noConversion"/>
  </si>
  <si>
    <t>V0</t>
    <phoneticPr fontId="1" type="noConversion"/>
  </si>
  <si>
    <t>=</t>
    <phoneticPr fontId="1" type="noConversion"/>
  </si>
  <si>
    <t>s</t>
    <phoneticPr fontId="1" type="noConversion"/>
  </si>
  <si>
    <t>a)</t>
    <phoneticPr fontId="1" type="noConversion"/>
  </si>
  <si>
    <t>b)</t>
    <phoneticPr fontId="1" type="noConversion"/>
  </si>
  <si>
    <t>m/s^2</t>
    <phoneticPr fontId="1" type="noConversion"/>
  </si>
  <si>
    <t>c)</t>
    <phoneticPr fontId="1" type="noConversion"/>
  </si>
  <si>
    <t>N</t>
    <phoneticPr fontId="1" type="noConversion"/>
  </si>
  <si>
    <t>6-9</t>
    <phoneticPr fontId="1" type="noConversion"/>
  </si>
  <si>
    <t>6-13</t>
    <phoneticPr fontId="1" type="noConversion"/>
  </si>
  <si>
    <t>골프채 질량</t>
    <phoneticPr fontId="1" type="noConversion"/>
  </si>
  <si>
    <t>골프공 질량</t>
    <phoneticPr fontId="1" type="noConversion"/>
  </si>
  <si>
    <t>kg*m/s</t>
    <phoneticPr fontId="1" type="noConversion"/>
  </si>
  <si>
    <t>충돌전</t>
    <phoneticPr fontId="1" type="noConversion"/>
  </si>
  <si>
    <t>충돌후</t>
    <phoneticPr fontId="1" type="noConversion"/>
  </si>
  <si>
    <t>6-20</t>
    <phoneticPr fontId="1" type="noConversion"/>
  </si>
  <si>
    <t>총알 질량</t>
    <phoneticPr fontId="1" type="noConversion"/>
  </si>
  <si>
    <t>나무 질량</t>
    <phoneticPr fontId="1" type="noConversion"/>
  </si>
  <si>
    <t>용수철 k</t>
    <phoneticPr fontId="1" type="noConversion"/>
  </si>
  <si>
    <t>N/m</t>
    <phoneticPr fontId="1" type="noConversion"/>
  </si>
  <si>
    <t>최대 x</t>
    <phoneticPr fontId="1" type="noConversion"/>
  </si>
  <si>
    <t>총 에너지</t>
    <phoneticPr fontId="1" type="noConversion"/>
  </si>
  <si>
    <t>첫 충돌시 속도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</si>
</sst>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m&quot;월&quot;\ dd&quot;일&quot;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76" fontId="0" fillId="0" borderId="0" xfId="0" quotePrefix="1" applyNumberFormat="1">
      <alignment vertical="center"/>
    </xf>
    <xf numFmtId="0" fontId="0" fillId="0" borderId="0" xfId="0" quotePrefix="1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9</xdr:col>
      <xdr:colOff>318864</xdr:colOff>
      <xdr:row>16</xdr:row>
      <xdr:rowOff>152577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209550"/>
          <a:ext cx="5805264" cy="3295827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E27"/>
  <sheetViews>
    <sheetView tabSelected="1" workbookViewId="0">
      <selection activeCell="D32" sqref="D32"/>
    </sheetView>
  </sheetViews>
  <sheetFormatPr defaultRowHeight="16.5" x14ac:dyDescent="0.3"/>
  <sheetData>
    <row r="19" spans="2:5" x14ac:dyDescent="0.3">
      <c r="B19" t="s">
        <v>0</v>
      </c>
    </row>
    <row r="21" spans="2:5" x14ac:dyDescent="0.3">
      <c r="B21">
        <f>0.005*1000</f>
        <v>5</v>
      </c>
      <c r="C21" t="s">
        <v>1</v>
      </c>
    </row>
    <row r="22" spans="2:5" x14ac:dyDescent="0.3">
      <c r="B22" s="3">
        <f>5/2.505</f>
        <v>1.9960079840319362</v>
      </c>
      <c r="C22" s="3" t="s">
        <v>2</v>
      </c>
    </row>
    <row r="24" spans="2:5" x14ac:dyDescent="0.3">
      <c r="B24" t="s">
        <v>3</v>
      </c>
    </row>
    <row r="26" spans="2:5" x14ac:dyDescent="0.3">
      <c r="B26" s="4" t="s">
        <v>4</v>
      </c>
      <c r="C26" s="4"/>
      <c r="D26" s="4">
        <f>1/2*2.505*B22^2</f>
        <v>4.9900199600798407</v>
      </c>
      <c r="E26" s="4" t="s">
        <v>7</v>
      </c>
    </row>
    <row r="27" spans="2:5" x14ac:dyDescent="0.3">
      <c r="B27" s="3" t="s">
        <v>5</v>
      </c>
      <c r="C27" s="3"/>
      <c r="D27" s="3">
        <f>D26/(2.505*9.8)</f>
        <v>0.20326774858771604</v>
      </c>
      <c r="E27" s="3" t="s">
        <v>6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workbookViewId="0">
      <selection activeCell="C38" sqref="C38"/>
    </sheetView>
  </sheetViews>
  <sheetFormatPr defaultRowHeight="16.5" x14ac:dyDescent="0.3"/>
  <cols>
    <col min="1" max="1" width="9.875" bestFit="1" customWidth="1"/>
    <col min="3" max="3" width="9.875" bestFit="1" customWidth="1"/>
  </cols>
  <sheetData>
    <row r="1" spans="1:4" x14ac:dyDescent="0.3">
      <c r="A1" s="1" t="s">
        <v>23</v>
      </c>
    </row>
    <row r="2" spans="1:4" x14ac:dyDescent="0.3">
      <c r="B2" t="s">
        <v>8</v>
      </c>
      <c r="C2">
        <v>1.4</v>
      </c>
      <c r="D2" t="s">
        <v>9</v>
      </c>
    </row>
    <row r="3" spans="1:4" x14ac:dyDescent="0.3">
      <c r="B3" t="s">
        <v>10</v>
      </c>
      <c r="C3">
        <v>1.2</v>
      </c>
      <c r="D3" t="s">
        <v>6</v>
      </c>
    </row>
    <row r="4" spans="1:4" x14ac:dyDescent="0.3">
      <c r="B4" t="s">
        <v>11</v>
      </c>
      <c r="C4">
        <v>25</v>
      </c>
      <c r="D4" t="s">
        <v>2</v>
      </c>
    </row>
    <row r="5" spans="1:4" x14ac:dyDescent="0.3">
      <c r="B5" t="s">
        <v>12</v>
      </c>
      <c r="C5" t="s">
        <v>13</v>
      </c>
    </row>
    <row r="6" spans="1:4" x14ac:dyDescent="0.3">
      <c r="B6" t="s">
        <v>15</v>
      </c>
      <c r="C6">
        <v>0</v>
      </c>
      <c r="D6" t="s">
        <v>2</v>
      </c>
    </row>
    <row r="8" spans="1:4" x14ac:dyDescent="0.3">
      <c r="B8">
        <v>1.2</v>
      </c>
      <c r="C8" t="s">
        <v>16</v>
      </c>
      <c r="D8" t="s">
        <v>14</v>
      </c>
    </row>
    <row r="10" spans="1:4" x14ac:dyDescent="0.3">
      <c r="B10" s="3" t="s">
        <v>18</v>
      </c>
      <c r="C10" s="3">
        <f>1.2*2/C4</f>
        <v>9.6000000000000002E-2</v>
      </c>
      <c r="D10" s="3" t="s">
        <v>17</v>
      </c>
    </row>
    <row r="11" spans="1:4" x14ac:dyDescent="0.3">
      <c r="B11" s="3" t="s">
        <v>19</v>
      </c>
      <c r="C11" s="3">
        <f>C2*C4/C10</f>
        <v>364.58333333333331</v>
      </c>
      <c r="D11" s="3" t="s">
        <v>22</v>
      </c>
    </row>
    <row r="12" spans="1:4" x14ac:dyDescent="0.3">
      <c r="B12" s="3" t="s">
        <v>21</v>
      </c>
      <c r="C12" s="3">
        <f>C11/C2</f>
        <v>260.41666666666669</v>
      </c>
      <c r="D12" s="3" t="s">
        <v>20</v>
      </c>
    </row>
    <row r="15" spans="1:4" x14ac:dyDescent="0.3">
      <c r="A15" s="2" t="s">
        <v>24</v>
      </c>
    </row>
    <row r="16" spans="1:4" x14ac:dyDescent="0.3">
      <c r="B16" t="s">
        <v>28</v>
      </c>
    </row>
    <row r="17" spans="1:8" x14ac:dyDescent="0.3">
      <c r="B17" t="s">
        <v>25</v>
      </c>
      <c r="C17">
        <v>0.2</v>
      </c>
      <c r="D17" t="s">
        <v>9</v>
      </c>
      <c r="E17">
        <v>55</v>
      </c>
      <c r="F17" t="s">
        <v>2</v>
      </c>
      <c r="G17">
        <f>E17*C17</f>
        <v>11</v>
      </c>
      <c r="H17" t="s">
        <v>27</v>
      </c>
    </row>
    <row r="18" spans="1:8" x14ac:dyDescent="0.3">
      <c r="B18" t="s">
        <v>26</v>
      </c>
      <c r="C18">
        <v>0.04</v>
      </c>
      <c r="D18" t="s">
        <v>9</v>
      </c>
      <c r="E18">
        <v>0</v>
      </c>
      <c r="F18" t="s">
        <v>2</v>
      </c>
      <c r="G18">
        <f>E18*C18</f>
        <v>0</v>
      </c>
      <c r="H18" t="s">
        <v>27</v>
      </c>
    </row>
    <row r="20" spans="1:8" x14ac:dyDescent="0.3">
      <c r="B20" t="s">
        <v>29</v>
      </c>
    </row>
    <row r="21" spans="1:8" x14ac:dyDescent="0.3">
      <c r="B21" t="s">
        <v>25</v>
      </c>
      <c r="C21">
        <v>0.2</v>
      </c>
      <c r="D21" t="s">
        <v>9</v>
      </c>
      <c r="E21">
        <v>40</v>
      </c>
      <c r="F21" t="s">
        <v>2</v>
      </c>
      <c r="G21">
        <f>C21*E21</f>
        <v>8</v>
      </c>
      <c r="H21" t="s">
        <v>27</v>
      </c>
    </row>
    <row r="22" spans="1:8" x14ac:dyDescent="0.3">
      <c r="B22" t="s">
        <v>26</v>
      </c>
      <c r="C22">
        <v>0.04</v>
      </c>
      <c r="D22" t="s">
        <v>9</v>
      </c>
      <c r="E22">
        <f>G22/C22</f>
        <v>75</v>
      </c>
      <c r="F22" t="s">
        <v>2</v>
      </c>
      <c r="G22">
        <v>3</v>
      </c>
      <c r="H22" t="s">
        <v>27</v>
      </c>
    </row>
    <row r="24" spans="1:8" x14ac:dyDescent="0.3">
      <c r="B24" s="3">
        <v>75</v>
      </c>
      <c r="C24" s="3" t="s">
        <v>2</v>
      </c>
    </row>
    <row r="26" spans="1:8" x14ac:dyDescent="0.3">
      <c r="A26" s="1" t="s">
        <v>30</v>
      </c>
    </row>
    <row r="27" spans="1:8" x14ac:dyDescent="0.3">
      <c r="B27" t="s">
        <v>31</v>
      </c>
      <c r="C27">
        <v>1.2E-2</v>
      </c>
      <c r="D27" t="s">
        <v>9</v>
      </c>
    </row>
    <row r="28" spans="1:8" x14ac:dyDescent="0.3">
      <c r="B28" t="s">
        <v>32</v>
      </c>
      <c r="C28">
        <v>0.1</v>
      </c>
      <c r="D28" t="s">
        <v>9</v>
      </c>
    </row>
    <row r="30" spans="1:8" x14ac:dyDescent="0.3">
      <c r="B30" t="s">
        <v>33</v>
      </c>
      <c r="C30">
        <v>150</v>
      </c>
      <c r="D30" t="s">
        <v>34</v>
      </c>
    </row>
    <row r="31" spans="1:8" x14ac:dyDescent="0.3">
      <c r="B31" t="s">
        <v>35</v>
      </c>
      <c r="C31">
        <v>0.8</v>
      </c>
      <c r="D31" t="s">
        <v>6</v>
      </c>
    </row>
    <row r="33" spans="2:4" x14ac:dyDescent="0.3">
      <c r="B33" t="s">
        <v>36</v>
      </c>
      <c r="C33">
        <f>1/2*C30*C31^2</f>
        <v>48.000000000000007</v>
      </c>
      <c r="D33" t="s">
        <v>7</v>
      </c>
    </row>
    <row r="34" spans="2:4" x14ac:dyDescent="0.3">
      <c r="B34" t="s">
        <v>37</v>
      </c>
    </row>
    <row r="35" spans="2:4" x14ac:dyDescent="0.3">
      <c r="B35" s="3">
        <f>SQRT(C33*2/(C27+C28))</f>
        <v>29.277002188455995</v>
      </c>
      <c r="C35" s="3" t="s">
        <v>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숙제 1</vt:lpstr>
      <vt:lpstr>교과서 문제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ozt</dc:creator>
  <cp:lastModifiedBy>ozt</cp:lastModifiedBy>
  <dcterms:created xsi:type="dcterms:W3CDTF">2014-08-28T10:23:50Z</dcterms:created>
  <dcterms:modified xsi:type="dcterms:W3CDTF">2014-08-28T12:00:40Z</dcterms:modified>
</cp:coreProperties>
</file>