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tuireland-my.sharepoint.com/personal/ms0250141_mtu_ie/Documents/Teaching/2024-2025/Autumn/MGMT8071 _Supply Networks Optimisation/Week 4/"/>
    </mc:Choice>
  </mc:AlternateContent>
  <xr:revisionPtr revIDLastSave="0" documentId="8_{8CB39E53-02CD-48A3-80A4-798956A6A9A6}" xr6:coauthVersionLast="47" xr6:coauthVersionMax="47" xr10:uidLastSave="{00000000-0000-0000-0000-000000000000}"/>
  <bookViews>
    <workbookView xWindow="20370" yWindow="-120" windowWidth="29040" windowHeight="15720" activeTab="4" xr2:uid="{6C18CAAC-3B6F-4FE9-ADC2-C6CFD77C2366}"/>
  </bookViews>
  <sheets>
    <sheet name="Random Solution" sheetId="1" r:id="rId1"/>
    <sheet name="Answer Report 1" sheetId="7" r:id="rId2"/>
    <sheet name="Sensitivity Report 1" sheetId="8" r:id="rId3"/>
    <sheet name="Limits Report 1" sheetId="9" r:id="rId4"/>
    <sheet name="Solver" sheetId="3" r:id="rId5"/>
  </sheets>
  <definedNames>
    <definedName name="solver_adj" localSheetId="4" hidden="1">Solver!$F$12:$F$13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Solver!$F$12:$F$13</definedName>
    <definedName name="solver_lhs2" localSheetId="4" hidden="1">Solver!$F$12:$F$13</definedName>
    <definedName name="solver_lhs3" localSheetId="4" hidden="1">Solver!$G$14:$I$14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nwt" localSheetId="4" hidden="1">1</definedName>
    <definedName name="solver_opt" localSheetId="4" hidden="1">Solver!$K$15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3</definedName>
    <definedName name="solver_rel3" localSheetId="4" hidden="1">3</definedName>
    <definedName name="solver_rhs1" localSheetId="4" hidden="1">Solver!$J$6:$J$7</definedName>
    <definedName name="solver_rhs2" localSheetId="4" hidden="1">0</definedName>
    <definedName name="solver_rhs3" localSheetId="4" hidden="1">Solver!$G$8:$I$8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J13" i="3"/>
  <c r="I13" i="3"/>
  <c r="H13" i="3"/>
  <c r="G13" i="3"/>
  <c r="K12" i="3"/>
  <c r="J12" i="3"/>
  <c r="I12" i="3"/>
  <c r="H12" i="3"/>
  <c r="G12" i="3"/>
  <c r="I14" i="3" l="1"/>
  <c r="G14" i="3"/>
  <c r="K15" i="3"/>
  <c r="H14" i="3"/>
  <c r="J13" i="1"/>
  <c r="K13" i="1"/>
  <c r="K12" i="1"/>
  <c r="K15" i="1" s="1"/>
  <c r="J12" i="1"/>
  <c r="I13" i="1"/>
  <c r="I14" i="1" s="1"/>
  <c r="H13" i="1"/>
  <c r="G13" i="1"/>
  <c r="I12" i="1"/>
  <c r="H12" i="1"/>
  <c r="H14" i="1" s="1"/>
  <c r="G12" i="1"/>
  <c r="G14" i="1" s="1"/>
</calcChain>
</file>

<file path=xl/sharedStrings.xml><?xml version="1.0" encoding="utf-8"?>
<sst xmlns="http://schemas.openxmlformats.org/spreadsheetml/2006/main" count="167" uniqueCount="80">
  <si>
    <t>Source</t>
  </si>
  <si>
    <t>Saudi</t>
  </si>
  <si>
    <t>Venezuela</t>
  </si>
  <si>
    <t>Products</t>
  </si>
  <si>
    <t>Gasoline</t>
  </si>
  <si>
    <t>Jet Fuel</t>
  </si>
  <si>
    <t>Lubricant</t>
  </si>
  <si>
    <t>Capacity</t>
  </si>
  <si>
    <t>Demand</t>
  </si>
  <si>
    <t>Price</t>
  </si>
  <si>
    <t>Cost</t>
  </si>
  <si>
    <t>Supply</t>
  </si>
  <si>
    <t>Production</t>
  </si>
  <si>
    <t>Remaining capacity</t>
  </si>
  <si>
    <t>Total Production</t>
  </si>
  <si>
    <t>Total Cost</t>
  </si>
  <si>
    <t>Microsoft Excel 16.0 Answer Report</t>
  </si>
  <si>
    <t>Worksheet: [Book1]Solver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</si>
  <si>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</si>
  <si>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</si>
  <si>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</si>
  <si>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</si>
  <si>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5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</si>
  <si>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</si>
  <si>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</si>
  <si>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</si>
  <si>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</si>
  <si>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</si>
  <si>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</si>
  <si>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</si>
  <si>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</si>
  <si>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</si>
  <si>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</si>
  <si>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</si>
  <si>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</si>
  <si>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</si>
  <si>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</si>
  <si>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</si>
  <si>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$K$15</t>
  </si>
  <si>
    <t>Total Cost Cost</t>
  </si>
  <si>
    <t>$F$12</t>
  </si>
  <si>
    <t>Saudi Supply</t>
  </si>
  <si>
    <t>Contin</t>
  </si>
  <si>
    <t>$F$13</t>
  </si>
  <si>
    <t>Venezuela Supply</t>
  </si>
  <si>
    <t>$G$14</t>
  </si>
  <si>
    <t>Total Production Gasoline</t>
  </si>
  <si>
    <t>$G$14&gt;=$G$8</t>
  </si>
  <si>
    <t>Binding</t>
  </si>
  <si>
    <t>$H$14</t>
  </si>
  <si>
    <t>Total Production Jet Fuel</t>
  </si>
  <si>
    <t>$H$14&gt;=$H$8</t>
  </si>
  <si>
    <t>$I$14</t>
  </si>
  <si>
    <t>Total Production Lubricant</t>
  </si>
  <si>
    <t>$I$14&gt;=$I$8</t>
  </si>
  <si>
    <t>Not Binding</t>
  </si>
  <si>
    <t>$F$12&lt;=$J$6</t>
  </si>
  <si>
    <t>$F$13&lt;=$J$7</t>
  </si>
  <si>
    <t>$F$12&gt;=0</t>
  </si>
  <si>
    <t>$F$13&gt;=0</t>
  </si>
  <si>
    <t>Microsoft Excel 16.0 Sensitivity Report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</si>
  <si>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</si>
  <si>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</si>
  <si>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</si>
  <si>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</si>
  <si>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</si>
  <si>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</si>
  <si>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</si>
  <si>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</si>
  <si>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</si>
  <si>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</si>
  <si>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</si>
  <si>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</si>
  <si>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</si>
  <si>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</si>
  <si>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</si>
  <si>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</si>
  <si>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</si>
  <si>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Report Created: 07/10/2024 14:37:21</t>
  </si>
  <si>
    <t>Report Created: 07/10/2024 14:37:22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</si>
</sst>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3" xfId="0" applyFill="1" applyBorder="1"/>
    <xf numFmtId="0" fontId="0" fillId="0" borderId="5" xfId="0" applyFill="1" applyBorder="1"/>
    <xf numFmtId="0" fontId="1" fillId="0" borderId="5" xfId="0" applyFont="1" applyBorder="1"/>
    <xf numFmtId="0" fontId="1" fillId="0" borderId="1" xfId="0" applyFont="1" applyBorder="1"/>
    <xf numFmtId="0" fontId="1" fillId="0" borderId="0" xfId="0" applyFont="1"/>
    <xf numFmtId="0" fontId="0" fillId="0" borderId="17" xfId="0" applyFill="1" applyBorder="1" applyAlignment="1"/>
    <xf numFmtId="0" fontId="2" fillId="0" borderId="16" xfId="0" applyFont="1" applyFill="1" applyBorder="1" applyAlignment="1">
      <alignment horizontal="center"/>
    </xf>
    <xf numFmtId="0" fontId="0" fillId="0" borderId="18" xfId="0" applyFill="1" applyBorder="1" applyAlignment="1"/>
    <xf numFmtId="0" fontId="0" fillId="0" borderId="17" xfId="0" applyNumberFormat="1" applyFill="1" applyBorder="1" applyAlignment="1"/>
    <xf numFmtId="0" fontId="0" fillId="0" borderId="18" xfId="0" applyNumberFormat="1" applyFill="1" applyBorder="1" applyAlignment="1"/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FDF3-26B8-4EE3-B0F7-40201D8AFE45}">
  <dimension ref="E4:K15"/>
  <sheetViews>
    <sheetView showGridLines="0" workbookViewId="0">
      <selection activeCell="E5" sqref="E5:K15"/>
    </sheetView>
  </sheetViews>
  <sheetFormatPr defaultRowHeight="15" x14ac:dyDescent="0.25"/>
  <cols>
    <col min="5" max="5" width="15.7109375" bestFit="1" customWidth="1"/>
    <col min="6" max="6" width="12.28515625" bestFit="1" customWidth="1"/>
    <col min="10" max="10" width="18.5703125" bestFit="1" customWidth="1"/>
  </cols>
  <sheetData>
    <row r="4" spans="5:11" x14ac:dyDescent="0.25">
      <c r="G4" s="2"/>
      <c r="H4" s="2"/>
      <c r="I4" s="2"/>
    </row>
    <row r="5" spans="5:11" x14ac:dyDescent="0.25">
      <c r="F5" s="1" t="s">
        <v>0</v>
      </c>
      <c r="G5" s="2" t="s">
        <v>3</v>
      </c>
      <c r="H5" s="2"/>
      <c r="I5" s="2"/>
      <c r="J5" s="1" t="s">
        <v>7</v>
      </c>
      <c r="K5" s="1" t="s">
        <v>10</v>
      </c>
    </row>
    <row r="6" spans="5:11" x14ac:dyDescent="0.25">
      <c r="F6" s="1" t="s">
        <v>1</v>
      </c>
      <c r="G6" s="1">
        <v>0.3</v>
      </c>
      <c r="H6" s="1">
        <v>0.4</v>
      </c>
      <c r="I6" s="1">
        <v>0.2</v>
      </c>
      <c r="J6" s="1">
        <v>9</v>
      </c>
      <c r="K6" s="1">
        <v>20</v>
      </c>
    </row>
    <row r="7" spans="5:11" x14ac:dyDescent="0.25">
      <c r="F7" s="1" t="s">
        <v>2</v>
      </c>
      <c r="G7" s="1">
        <v>0.4</v>
      </c>
      <c r="H7" s="1">
        <v>0.2</v>
      </c>
      <c r="I7" s="1">
        <v>0.3</v>
      </c>
      <c r="J7" s="1">
        <v>6</v>
      </c>
      <c r="K7" s="1">
        <v>15</v>
      </c>
    </row>
    <row r="8" spans="5:11" x14ac:dyDescent="0.25">
      <c r="F8" s="1" t="s">
        <v>8</v>
      </c>
      <c r="G8" s="1">
        <v>2</v>
      </c>
      <c r="H8" s="1">
        <v>1.5</v>
      </c>
      <c r="I8" s="1">
        <v>0.5</v>
      </c>
    </row>
    <row r="9" spans="5:11" ht="15.75" thickBot="1" x14ac:dyDescent="0.3"/>
    <row r="10" spans="5:11" ht="15.75" thickBot="1" x14ac:dyDescent="0.3">
      <c r="G10" s="3"/>
      <c r="H10" s="4" t="s">
        <v>12</v>
      </c>
      <c r="I10" s="5"/>
    </row>
    <row r="11" spans="5:11" x14ac:dyDescent="0.25">
      <c r="E11" s="3" t="s">
        <v>0</v>
      </c>
      <c r="F11" s="17" t="s">
        <v>11</v>
      </c>
      <c r="G11" s="11" t="s">
        <v>4</v>
      </c>
      <c r="H11" s="1" t="s">
        <v>5</v>
      </c>
      <c r="I11" s="14" t="s">
        <v>6</v>
      </c>
      <c r="J11" s="15" t="s">
        <v>13</v>
      </c>
      <c r="K11" s="16" t="s">
        <v>10</v>
      </c>
    </row>
    <row r="12" spans="5:11" x14ac:dyDescent="0.25">
      <c r="E12" s="6" t="s">
        <v>1</v>
      </c>
      <c r="F12" s="7">
        <v>5</v>
      </c>
      <c r="G12" s="11">
        <f>$F$12*G6</f>
        <v>1.5</v>
      </c>
      <c r="H12" s="1">
        <f t="shared" ref="H12:I12" si="0">$F$12*H6</f>
        <v>2</v>
      </c>
      <c r="I12" s="14">
        <f t="shared" si="0"/>
        <v>1</v>
      </c>
      <c r="J12" s="6">
        <f>J6-F12</f>
        <v>4</v>
      </c>
      <c r="K12" s="7">
        <f>F12*K6</f>
        <v>100</v>
      </c>
    </row>
    <row r="13" spans="5:11" ht="15.75" thickBot="1" x14ac:dyDescent="0.3">
      <c r="E13" s="8" t="s">
        <v>2</v>
      </c>
      <c r="F13" s="10">
        <v>4</v>
      </c>
      <c r="G13" s="11">
        <f>$F$13*G7</f>
        <v>1.6</v>
      </c>
      <c r="H13" s="1">
        <f t="shared" ref="H13:I13" si="1">$F$13*H7</f>
        <v>0.8</v>
      </c>
      <c r="I13" s="14">
        <f t="shared" si="1"/>
        <v>1.2</v>
      </c>
      <c r="J13" s="8">
        <f>J7-F13</f>
        <v>2</v>
      </c>
      <c r="K13" s="10">
        <f>F13*K7</f>
        <v>60</v>
      </c>
    </row>
    <row r="14" spans="5:11" ht="15.75" thickBot="1" x14ac:dyDescent="0.3">
      <c r="E14" s="12" t="s">
        <v>14</v>
      </c>
      <c r="F14" s="13"/>
      <c r="G14" s="8">
        <f>SUM(G12:G13)</f>
        <v>3.1</v>
      </c>
      <c r="H14" s="9">
        <f t="shared" ref="H14:I14" si="2">SUM(H12:H13)</f>
        <v>2.8</v>
      </c>
      <c r="I14" s="10">
        <f t="shared" si="2"/>
        <v>2.2000000000000002</v>
      </c>
    </row>
    <row r="15" spans="5:11" x14ac:dyDescent="0.25">
      <c r="J15" s="18" t="s">
        <v>15</v>
      </c>
      <c r="K15" s="1">
        <f>SUM(K12:K13)</f>
        <v>160</v>
      </c>
    </row>
  </sheetData>
  <mergeCells count="3">
    <mergeCell ref="G4:I4"/>
    <mergeCell ref="G5:I5"/>
    <mergeCell ref="E14:F14"/>
  </mergeCells>
  <conditionalFormatting sqref="J12:J13">
    <cfRule type="cellIs" dxfId="14" priority="6" operator="lessThan">
      <formula>0</formula>
    </cfRule>
  </conditionalFormatting>
  <conditionalFormatting sqref="J13">
    <cfRule type="cellIs" dxfId="13" priority="5" operator="lessThan">
      <formula>0</formula>
    </cfRule>
  </conditionalFormatting>
  <conditionalFormatting sqref="H14">
    <cfRule type="cellIs" dxfId="12" priority="3" operator="lessThan">
      <formula>$H$8</formula>
    </cfRule>
  </conditionalFormatting>
  <conditionalFormatting sqref="I14">
    <cfRule type="cellIs" dxfId="11" priority="2" operator="lessThan">
      <formula>$I$8</formula>
    </cfRule>
  </conditionalFormatting>
  <conditionalFormatting sqref="G14">
    <cfRule type="cellIs" dxfId="10" priority="1" operator="lessThan">
      <formula>$G$8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F73B-E557-4CAD-8DD7-1F7B9596AD86}">
  <dimension ref="A1:G33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4.7109375" bestFit="1" customWidth="1"/>
    <col min="4" max="4" width="13.5703125" bestFit="1" customWidth="1"/>
    <col min="5" max="5" width="12.5703125" bestFit="1" customWidth="1"/>
    <col min="6" max="6" width="11.28515625" bestFit="1" customWidth="1"/>
    <col min="7" max="7" width="5.7109375" bestFit="1" customWidth="1"/>
  </cols>
  <sheetData>
    <row r="1" spans="1:5" x14ac:dyDescent="0.25">
      <c r="A1" s="19" t="s">
        <v>16</v>
      </c>
    </row>
    <row r="2" spans="1:5" x14ac:dyDescent="0.25">
      <c r="A2" s="19" t="s">
        <v>17</v>
      </c>
    </row>
    <row r="3" spans="1:5" x14ac:dyDescent="0.25">
      <c r="A3" s="19" t="s">
        <v>78</v>
      </c>
    </row>
    <row r="4" spans="1:5" x14ac:dyDescent="0.25">
      <c r="A4" s="19" t="s">
        <v>18</v>
      </c>
    </row>
    <row r="5" spans="1:5" x14ac:dyDescent="0.25">
      <c r="A5" s="19" t="s">
        <v>19</v>
      </c>
    </row>
    <row r="6" spans="1:5" x14ac:dyDescent="0.25">
      <c r="A6" s="19"/>
      <c r="B6" t="s">
        <v>20</v>
      </c>
    </row>
    <row r="7" spans="1:5" x14ac:dyDescent="0.25">
      <c r="A7" s="19"/>
      <c r="B7" t="s">
        <v>21</v>
      </c>
    </row>
    <row r="8" spans="1:5" x14ac:dyDescent="0.25">
      <c r="A8" s="19"/>
      <c r="B8" t="s">
        <v>22</v>
      </c>
    </row>
    <row r="9" spans="1:5" x14ac:dyDescent="0.25">
      <c r="A9" s="19" t="s">
        <v>23</v>
      </c>
    </row>
    <row r="10" spans="1:5" x14ac:dyDescent="0.25">
      <c r="B10" t="s">
        <v>24</v>
      </c>
    </row>
    <row r="11" spans="1:5" x14ac:dyDescent="0.25">
      <c r="B11" t="s">
        <v>25</v>
      </c>
    </row>
    <row r="14" spans="1:5" ht="15.75" thickBot="1" x14ac:dyDescent="0.3">
      <c r="A14" t="s">
        <v>26</v>
      </c>
    </row>
    <row r="15" spans="1:5" ht="15.75" thickBot="1" x14ac:dyDescent="0.3">
      <c r="B15" s="21" t="s">
        <v>27</v>
      </c>
      <c r="C15" s="21" t="s">
        <v>28</v>
      </c>
      <c r="D15" s="21" t="s">
        <v>29</v>
      </c>
      <c r="E15" s="21" t="s">
        <v>30</v>
      </c>
    </row>
    <row r="16" spans="1:5" ht="15.75" thickBot="1" x14ac:dyDescent="0.3">
      <c r="B16" s="20" t="s">
        <v>38</v>
      </c>
      <c r="C16" s="20" t="s">
        <v>39</v>
      </c>
      <c r="D16" s="23">
        <v>130.00000000000003</v>
      </c>
      <c r="E16" s="23">
        <v>92.499999999999986</v>
      </c>
    </row>
    <row r="19" spans="1:7" ht="15.75" thickBot="1" x14ac:dyDescent="0.3">
      <c r="A19" t="s">
        <v>31</v>
      </c>
    </row>
    <row r="20" spans="1:7" ht="15.75" thickBot="1" x14ac:dyDescent="0.3">
      <c r="B20" s="21" t="s">
        <v>27</v>
      </c>
      <c r="C20" s="21" t="s">
        <v>28</v>
      </c>
      <c r="D20" s="21" t="s">
        <v>29</v>
      </c>
      <c r="E20" s="21" t="s">
        <v>30</v>
      </c>
      <c r="F20" s="21" t="s">
        <v>32</v>
      </c>
    </row>
    <row r="21" spans="1:7" x14ac:dyDescent="0.25">
      <c r="B21" s="22" t="s">
        <v>40</v>
      </c>
      <c r="C21" s="22" t="s">
        <v>41</v>
      </c>
      <c r="D21" s="24">
        <v>2.0000000000000018</v>
      </c>
      <c r="E21" s="24">
        <v>1.9999999999999989</v>
      </c>
      <c r="F21" s="22" t="s">
        <v>42</v>
      </c>
    </row>
    <row r="22" spans="1:7" ht="15.75" thickBot="1" x14ac:dyDescent="0.3">
      <c r="B22" s="20" t="s">
        <v>43</v>
      </c>
      <c r="C22" s="20" t="s">
        <v>44</v>
      </c>
      <c r="D22" s="23">
        <v>6</v>
      </c>
      <c r="E22" s="23">
        <v>3.5000000000000004</v>
      </c>
      <c r="F22" s="20" t="s">
        <v>42</v>
      </c>
    </row>
    <row r="25" spans="1:7" ht="15.75" thickBot="1" x14ac:dyDescent="0.3">
      <c r="A25" t="s">
        <v>33</v>
      </c>
    </row>
    <row r="26" spans="1:7" ht="15.75" thickBot="1" x14ac:dyDescent="0.3">
      <c r="B26" s="21" t="s">
        <v>27</v>
      </c>
      <c r="C26" s="21" t="s">
        <v>28</v>
      </c>
      <c r="D26" s="21" t="s">
        <v>34</v>
      </c>
      <c r="E26" s="21" t="s">
        <v>35</v>
      </c>
      <c r="F26" s="21" t="s">
        <v>36</v>
      </c>
      <c r="G26" s="21" t="s">
        <v>37</v>
      </c>
    </row>
    <row r="27" spans="1:7" x14ac:dyDescent="0.25">
      <c r="B27" s="22" t="s">
        <v>45</v>
      </c>
      <c r="C27" s="22" t="s">
        <v>46</v>
      </c>
      <c r="D27" s="24">
        <v>2</v>
      </c>
      <c r="E27" s="22" t="s">
        <v>47</v>
      </c>
      <c r="F27" s="22" t="s">
        <v>48</v>
      </c>
      <c r="G27" s="24">
        <v>0</v>
      </c>
    </row>
    <row r="28" spans="1:7" x14ac:dyDescent="0.25">
      <c r="B28" s="22" t="s">
        <v>49</v>
      </c>
      <c r="C28" s="22" t="s">
        <v>50</v>
      </c>
      <c r="D28" s="24">
        <v>1.4999999999999998</v>
      </c>
      <c r="E28" s="22" t="s">
        <v>51</v>
      </c>
      <c r="F28" s="22" t="s">
        <v>48</v>
      </c>
      <c r="G28" s="24">
        <v>0</v>
      </c>
    </row>
    <row r="29" spans="1:7" x14ac:dyDescent="0.25">
      <c r="B29" s="22" t="s">
        <v>52</v>
      </c>
      <c r="C29" s="22" t="s">
        <v>53</v>
      </c>
      <c r="D29" s="24">
        <v>1.4499999999999997</v>
      </c>
      <c r="E29" s="22" t="s">
        <v>54</v>
      </c>
      <c r="F29" s="22" t="s">
        <v>55</v>
      </c>
      <c r="G29" s="24">
        <v>0.94999999999999973</v>
      </c>
    </row>
    <row r="30" spans="1:7" x14ac:dyDescent="0.25">
      <c r="B30" s="22" t="s">
        <v>40</v>
      </c>
      <c r="C30" s="22" t="s">
        <v>41</v>
      </c>
      <c r="D30" s="24">
        <v>1.9999999999999989</v>
      </c>
      <c r="E30" s="22" t="s">
        <v>56</v>
      </c>
      <c r="F30" s="22" t="s">
        <v>55</v>
      </c>
      <c r="G30" s="22">
        <v>7.0000000000000009</v>
      </c>
    </row>
    <row r="31" spans="1:7" x14ac:dyDescent="0.25">
      <c r="B31" s="22" t="s">
        <v>43</v>
      </c>
      <c r="C31" s="22" t="s">
        <v>44</v>
      </c>
      <c r="D31" s="24">
        <v>3.5000000000000004</v>
      </c>
      <c r="E31" s="22" t="s">
        <v>57</v>
      </c>
      <c r="F31" s="22" t="s">
        <v>55</v>
      </c>
      <c r="G31" s="22">
        <v>2.4999999999999996</v>
      </c>
    </row>
    <row r="32" spans="1:7" x14ac:dyDescent="0.25">
      <c r="B32" s="22" t="s">
        <v>40</v>
      </c>
      <c r="C32" s="22" t="s">
        <v>41</v>
      </c>
      <c r="D32" s="24">
        <v>1.9999999999999989</v>
      </c>
      <c r="E32" s="22" t="s">
        <v>58</v>
      </c>
      <c r="F32" s="22" t="s">
        <v>55</v>
      </c>
      <c r="G32" s="24">
        <v>1.9999999999999989</v>
      </c>
    </row>
    <row r="33" spans="2:7" ht="15.75" thickBot="1" x14ac:dyDescent="0.3">
      <c r="B33" s="20" t="s">
        <v>43</v>
      </c>
      <c r="C33" s="20" t="s">
        <v>44</v>
      </c>
      <c r="D33" s="23">
        <v>3.5000000000000004</v>
      </c>
      <c r="E33" s="20" t="s">
        <v>59</v>
      </c>
      <c r="F33" s="20" t="s">
        <v>55</v>
      </c>
      <c r="G33" s="23">
        <v>3.5000000000000004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E2CD-5141-434B-A61C-3B321DA98065}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4.7109375" bestFit="1" customWidth="1"/>
    <col min="4" max="4" width="6" bestFit="1" customWidth="1"/>
    <col min="5" max="5" width="9" bestFit="1" customWidth="1"/>
    <col min="6" max="6" width="11.28515625" bestFit="1" customWidth="1"/>
    <col min="7" max="7" width="12" bestFit="1" customWidth="1"/>
    <col min="8" max="8" width="9.7109375" bestFit="1" customWidth="1"/>
  </cols>
  <sheetData>
    <row r="1" spans="1:8" x14ac:dyDescent="0.25">
      <c r="A1" s="19" t="s">
        <v>60</v>
      </c>
    </row>
    <row r="2" spans="1:8" x14ac:dyDescent="0.25">
      <c r="A2" s="19" t="s">
        <v>17</v>
      </c>
    </row>
    <row r="3" spans="1:8" x14ac:dyDescent="0.25">
      <c r="A3" s="19" t="s">
        <v>78</v>
      </c>
    </row>
    <row r="6" spans="1:8" ht="15.75" thickBot="1" x14ac:dyDescent="0.3">
      <c r="A6" t="s">
        <v>31</v>
      </c>
    </row>
    <row r="7" spans="1:8" x14ac:dyDescent="0.25">
      <c r="B7" s="25"/>
      <c r="C7" s="25"/>
      <c r="D7" s="25" t="s">
        <v>61</v>
      </c>
      <c r="E7" s="25" t="s">
        <v>63</v>
      </c>
      <c r="F7" s="25" t="s">
        <v>64</v>
      </c>
      <c r="G7" s="25" t="s">
        <v>66</v>
      </c>
      <c r="H7" s="25" t="s">
        <v>66</v>
      </c>
    </row>
    <row r="8" spans="1:8" ht="15.75" thickBot="1" x14ac:dyDescent="0.3">
      <c r="B8" s="26" t="s">
        <v>27</v>
      </c>
      <c r="C8" s="26" t="s">
        <v>28</v>
      </c>
      <c r="D8" s="26" t="s">
        <v>62</v>
      </c>
      <c r="E8" s="26" t="s">
        <v>10</v>
      </c>
      <c r="F8" s="26" t="s">
        <v>65</v>
      </c>
      <c r="G8" s="26" t="s">
        <v>67</v>
      </c>
      <c r="H8" s="26" t="s">
        <v>68</v>
      </c>
    </row>
    <row r="9" spans="1:8" x14ac:dyDescent="0.25">
      <c r="B9" s="22" t="s">
        <v>40</v>
      </c>
      <c r="C9" s="22" t="s">
        <v>41</v>
      </c>
      <c r="D9" s="22">
        <v>1.9999999999999989</v>
      </c>
      <c r="E9" s="22">
        <v>0</v>
      </c>
      <c r="F9" s="22">
        <v>20</v>
      </c>
      <c r="G9" s="22">
        <v>9.9999999999999876</v>
      </c>
      <c r="H9" s="22">
        <v>8.7499999999999964</v>
      </c>
    </row>
    <row r="10" spans="1:8" ht="15.75" thickBot="1" x14ac:dyDescent="0.3">
      <c r="B10" s="20" t="s">
        <v>43</v>
      </c>
      <c r="C10" s="20" t="s">
        <v>44</v>
      </c>
      <c r="D10" s="20">
        <v>3.5000000000000004</v>
      </c>
      <c r="E10" s="20">
        <v>0</v>
      </c>
      <c r="F10" s="20">
        <v>15</v>
      </c>
      <c r="G10" s="20">
        <v>11.666666666666661</v>
      </c>
      <c r="H10" s="20">
        <v>4.9999999999999964</v>
      </c>
    </row>
    <row r="12" spans="1:8" ht="15.75" thickBot="1" x14ac:dyDescent="0.3">
      <c r="A12" t="s">
        <v>33</v>
      </c>
    </row>
    <row r="13" spans="1:8" x14ac:dyDescent="0.25">
      <c r="B13" s="25"/>
      <c r="C13" s="25"/>
      <c r="D13" s="25" t="s">
        <v>61</v>
      </c>
      <c r="E13" s="25" t="s">
        <v>69</v>
      </c>
      <c r="F13" s="25" t="s">
        <v>70</v>
      </c>
      <c r="G13" s="25" t="s">
        <v>66</v>
      </c>
      <c r="H13" s="25" t="s">
        <v>66</v>
      </c>
    </row>
    <row r="14" spans="1:8" ht="15.75" thickBot="1" x14ac:dyDescent="0.3">
      <c r="B14" s="26" t="s">
        <v>27</v>
      </c>
      <c r="C14" s="26" t="s">
        <v>28</v>
      </c>
      <c r="D14" s="26" t="s">
        <v>62</v>
      </c>
      <c r="E14" s="26" t="s">
        <v>9</v>
      </c>
      <c r="F14" s="26" t="s">
        <v>71</v>
      </c>
      <c r="G14" s="26" t="s">
        <v>67</v>
      </c>
      <c r="H14" s="26" t="s">
        <v>68</v>
      </c>
    </row>
    <row r="15" spans="1:8" x14ac:dyDescent="0.25">
      <c r="B15" s="22" t="s">
        <v>45</v>
      </c>
      <c r="C15" s="22" t="s">
        <v>46</v>
      </c>
      <c r="D15" s="22">
        <v>2</v>
      </c>
      <c r="E15" s="22">
        <v>19.999999999999989</v>
      </c>
      <c r="F15" s="22">
        <v>2</v>
      </c>
      <c r="G15" s="22">
        <v>0.62499999999999978</v>
      </c>
      <c r="H15" s="22">
        <v>0.87499999999999989</v>
      </c>
    </row>
    <row r="16" spans="1:8" x14ac:dyDescent="0.25">
      <c r="B16" s="22" t="s">
        <v>49</v>
      </c>
      <c r="C16" s="22" t="s">
        <v>50</v>
      </c>
      <c r="D16" s="22">
        <v>1.4999999999999998</v>
      </c>
      <c r="E16" s="22">
        <v>35</v>
      </c>
      <c r="F16" s="22">
        <v>1.5</v>
      </c>
      <c r="G16" s="22">
        <v>1.1666666666666663</v>
      </c>
      <c r="H16" s="22">
        <v>0.4999999999999995</v>
      </c>
    </row>
    <row r="17" spans="2:8" ht="15.75" thickBot="1" x14ac:dyDescent="0.3">
      <c r="B17" s="20" t="s">
        <v>52</v>
      </c>
      <c r="C17" s="20" t="s">
        <v>53</v>
      </c>
      <c r="D17" s="20">
        <v>1.4499999999999997</v>
      </c>
      <c r="E17" s="20">
        <v>0</v>
      </c>
      <c r="F17" s="20">
        <v>0.5</v>
      </c>
      <c r="G17" s="20">
        <v>0.94999999999999984</v>
      </c>
      <c r="H17" s="20">
        <v>1E+30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9F2C-B164-4A34-90FD-651F3D4C5C4D}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6.42578125" bestFit="1" customWidth="1"/>
    <col min="4" max="4" width="6" bestFit="1" customWidth="1"/>
    <col min="5" max="5" width="2.28515625" customWidth="1"/>
    <col min="6" max="6" width="6.42578125" bestFit="1" customWidth="1"/>
    <col min="7" max="7" width="9.7109375" bestFit="1" customWidth="1"/>
    <col min="8" max="8" width="2.28515625" customWidth="1"/>
    <col min="9" max="9" width="6.42578125" bestFit="1" customWidth="1"/>
    <col min="10" max="10" width="9.7109375" bestFit="1" customWidth="1"/>
  </cols>
  <sheetData>
    <row r="1" spans="1:10" x14ac:dyDescent="0.25">
      <c r="A1" s="19" t="s">
        <v>72</v>
      </c>
    </row>
    <row r="2" spans="1:10" x14ac:dyDescent="0.25">
      <c r="A2" s="19" t="s">
        <v>17</v>
      </c>
    </row>
    <row r="3" spans="1:10" x14ac:dyDescent="0.25">
      <c r="A3" s="19" t="s">
        <v>79</v>
      </c>
    </row>
    <row r="5" spans="1:10" ht="15.75" thickBot="1" x14ac:dyDescent="0.3"/>
    <row r="6" spans="1:10" x14ac:dyDescent="0.25">
      <c r="B6" s="25"/>
      <c r="C6" s="25" t="s">
        <v>64</v>
      </c>
      <c r="D6" s="25"/>
    </row>
    <row r="7" spans="1:10" ht="15.75" thickBot="1" x14ac:dyDescent="0.3">
      <c r="B7" s="26" t="s">
        <v>27</v>
      </c>
      <c r="C7" s="26" t="s">
        <v>28</v>
      </c>
      <c r="D7" s="26" t="s">
        <v>62</v>
      </c>
    </row>
    <row r="8" spans="1:10" ht="15.75" thickBot="1" x14ac:dyDescent="0.3">
      <c r="B8" s="20" t="s">
        <v>38</v>
      </c>
      <c r="C8" s="20" t="s">
        <v>39</v>
      </c>
      <c r="D8" s="23">
        <v>92.499999999999986</v>
      </c>
    </row>
    <row r="10" spans="1:10" ht="15.75" thickBot="1" x14ac:dyDescent="0.3"/>
    <row r="11" spans="1:10" x14ac:dyDescent="0.25">
      <c r="B11" s="25"/>
      <c r="C11" s="25" t="s">
        <v>73</v>
      </c>
      <c r="D11" s="25"/>
      <c r="F11" s="25" t="s">
        <v>74</v>
      </c>
      <c r="G11" s="25" t="s">
        <v>64</v>
      </c>
      <c r="I11" s="25" t="s">
        <v>77</v>
      </c>
      <c r="J11" s="25" t="s">
        <v>64</v>
      </c>
    </row>
    <row r="12" spans="1:10" ht="15.75" thickBot="1" x14ac:dyDescent="0.3">
      <c r="B12" s="26" t="s">
        <v>27</v>
      </c>
      <c r="C12" s="26" t="s">
        <v>28</v>
      </c>
      <c r="D12" s="26" t="s">
        <v>62</v>
      </c>
      <c r="F12" s="26" t="s">
        <v>75</v>
      </c>
      <c r="G12" s="26" t="s">
        <v>76</v>
      </c>
      <c r="I12" s="26" t="s">
        <v>75</v>
      </c>
      <c r="J12" s="26" t="s">
        <v>76</v>
      </c>
    </row>
    <row r="13" spans="1:10" x14ac:dyDescent="0.25">
      <c r="B13" s="22" t="s">
        <v>40</v>
      </c>
      <c r="C13" s="22" t="s">
        <v>41</v>
      </c>
      <c r="D13" s="24">
        <v>1.9999999999999989</v>
      </c>
      <c r="F13" s="24">
        <v>1.9999999999999987</v>
      </c>
      <c r="G13" s="24">
        <v>92.499999999999972</v>
      </c>
      <c r="I13" s="24">
        <v>9</v>
      </c>
      <c r="J13" s="24">
        <v>232.5</v>
      </c>
    </row>
    <row r="14" spans="1:10" ht="15.75" thickBot="1" x14ac:dyDescent="0.3">
      <c r="B14" s="20" t="s">
        <v>43</v>
      </c>
      <c r="C14" s="20" t="s">
        <v>44</v>
      </c>
      <c r="D14" s="23">
        <v>3.5000000000000004</v>
      </c>
      <c r="F14" s="23">
        <v>3.5000000000000027</v>
      </c>
      <c r="G14" s="23">
        <v>92.500000000000028</v>
      </c>
      <c r="I14" s="23">
        <v>6</v>
      </c>
      <c r="J14" s="23">
        <v>129.99999999999997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578-F0BA-47DC-9D23-8606DF4AAF06}">
  <dimension ref="E4:K15"/>
  <sheetViews>
    <sheetView showGridLines="0" tabSelected="1" workbookViewId="0">
      <selection activeCell="G9" sqref="G9"/>
    </sheetView>
  </sheetViews>
  <sheetFormatPr defaultRowHeight="15" x14ac:dyDescent="0.25"/>
  <cols>
    <col min="5" max="5" width="15.7109375" bestFit="1" customWidth="1"/>
    <col min="6" max="6" width="12.28515625" bestFit="1" customWidth="1"/>
    <col min="10" max="10" width="18.5703125" bestFit="1" customWidth="1"/>
  </cols>
  <sheetData>
    <row r="4" spans="5:11" x14ac:dyDescent="0.25">
      <c r="G4" s="2"/>
      <c r="H4" s="2"/>
      <c r="I4" s="2"/>
    </row>
    <row r="5" spans="5:11" x14ac:dyDescent="0.25">
      <c r="F5" s="1" t="s">
        <v>0</v>
      </c>
      <c r="G5" s="2" t="s">
        <v>3</v>
      </c>
      <c r="H5" s="2"/>
      <c r="I5" s="2"/>
      <c r="J5" s="1" t="s">
        <v>7</v>
      </c>
      <c r="K5" s="1" t="s">
        <v>10</v>
      </c>
    </row>
    <row r="6" spans="5:11" x14ac:dyDescent="0.25">
      <c r="F6" s="1" t="s">
        <v>1</v>
      </c>
      <c r="G6" s="1">
        <v>0.3</v>
      </c>
      <c r="H6" s="1">
        <v>0.4</v>
      </c>
      <c r="I6" s="1">
        <v>0.2</v>
      </c>
      <c r="J6" s="1">
        <v>9</v>
      </c>
      <c r="K6" s="1">
        <v>20</v>
      </c>
    </row>
    <row r="7" spans="5:11" x14ac:dyDescent="0.25">
      <c r="F7" s="1" t="s">
        <v>2</v>
      </c>
      <c r="G7" s="1">
        <v>0.4</v>
      </c>
      <c r="H7" s="1">
        <v>0.2</v>
      </c>
      <c r="I7" s="1">
        <v>0.3</v>
      </c>
      <c r="J7" s="1">
        <v>6</v>
      </c>
      <c r="K7" s="1">
        <v>15</v>
      </c>
    </row>
    <row r="8" spans="5:11" x14ac:dyDescent="0.25">
      <c r="F8" s="1" t="s">
        <v>8</v>
      </c>
      <c r="G8" s="1">
        <v>2</v>
      </c>
      <c r="H8" s="1">
        <v>1.5</v>
      </c>
      <c r="I8" s="1">
        <v>0.5</v>
      </c>
    </row>
    <row r="9" spans="5:11" ht="15.75" thickBot="1" x14ac:dyDescent="0.3"/>
    <row r="10" spans="5:11" ht="15.75" thickBot="1" x14ac:dyDescent="0.3">
      <c r="G10" s="3"/>
      <c r="H10" s="4" t="s">
        <v>12</v>
      </c>
      <c r="I10" s="5"/>
    </row>
    <row r="11" spans="5:11" x14ac:dyDescent="0.25">
      <c r="E11" s="3" t="s">
        <v>0</v>
      </c>
      <c r="F11" s="17" t="s">
        <v>11</v>
      </c>
      <c r="G11" s="11" t="s">
        <v>4</v>
      </c>
      <c r="H11" s="1" t="s">
        <v>5</v>
      </c>
      <c r="I11" s="14" t="s">
        <v>6</v>
      </c>
      <c r="J11" s="15" t="s">
        <v>13</v>
      </c>
      <c r="K11" s="16" t="s">
        <v>10</v>
      </c>
    </row>
    <row r="12" spans="5:11" x14ac:dyDescent="0.25">
      <c r="E12" s="6" t="s">
        <v>1</v>
      </c>
      <c r="F12" s="7">
        <v>1.9999999999999989</v>
      </c>
      <c r="G12" s="11">
        <f>$F$12*G6</f>
        <v>0.59999999999999964</v>
      </c>
      <c r="H12" s="1">
        <f t="shared" ref="H12:I12" si="0">$F$12*H6</f>
        <v>0.7999999999999996</v>
      </c>
      <c r="I12" s="14">
        <f t="shared" si="0"/>
        <v>0.3999999999999998</v>
      </c>
      <c r="J12" s="6">
        <f>J6-F12</f>
        <v>7.0000000000000009</v>
      </c>
      <c r="K12" s="7">
        <f>F12*K6</f>
        <v>39.999999999999979</v>
      </c>
    </row>
    <row r="13" spans="5:11" ht="15.75" thickBot="1" x14ac:dyDescent="0.3">
      <c r="E13" s="8" t="s">
        <v>2</v>
      </c>
      <c r="F13" s="10">
        <v>3.5000000000000004</v>
      </c>
      <c r="G13" s="11">
        <f>$F$13*G7</f>
        <v>1.4000000000000004</v>
      </c>
      <c r="H13" s="1">
        <f t="shared" ref="H13:I13" si="1">$F$13*H7</f>
        <v>0.70000000000000018</v>
      </c>
      <c r="I13" s="14">
        <f t="shared" si="1"/>
        <v>1.05</v>
      </c>
      <c r="J13" s="8">
        <f>J7-F13</f>
        <v>2.4999999999999996</v>
      </c>
      <c r="K13" s="10">
        <f>F13*K7</f>
        <v>52.500000000000007</v>
      </c>
    </row>
    <row r="14" spans="5:11" ht="15.75" thickBot="1" x14ac:dyDescent="0.3">
      <c r="E14" s="12" t="s">
        <v>14</v>
      </c>
      <c r="F14" s="13"/>
      <c r="G14" s="8">
        <f>SUM(G12:G13)</f>
        <v>2</v>
      </c>
      <c r="H14" s="9">
        <f t="shared" ref="H14:I14" si="2">SUM(H12:H13)</f>
        <v>1.4999999999999998</v>
      </c>
      <c r="I14" s="10">
        <f t="shared" si="2"/>
        <v>1.4499999999999997</v>
      </c>
    </row>
    <row r="15" spans="5:11" x14ac:dyDescent="0.25">
      <c r="J15" s="18" t="s">
        <v>15</v>
      </c>
      <c r="K15" s="1">
        <f>SUM(K12:K13)</f>
        <v>92.499999999999986</v>
      </c>
    </row>
  </sheetData>
  <mergeCells count="3">
    <mergeCell ref="G4:I4"/>
    <mergeCell ref="G5:I5"/>
    <mergeCell ref="E14:F14"/>
  </mergeCells>
  <conditionalFormatting sqref="J12:J13">
    <cfRule type="cellIs" dxfId="4" priority="5" operator="lessThan">
      <formula>0</formula>
    </cfRule>
  </conditionalFormatting>
  <conditionalFormatting sqref="J13">
    <cfRule type="cellIs" dxfId="3" priority="4" operator="lessThan">
      <formula>0</formula>
    </cfRule>
  </conditionalFormatting>
  <conditionalFormatting sqref="H14">
    <cfRule type="cellIs" dxfId="2" priority="3" operator="lessThan">
      <formula>$H$8</formula>
    </cfRule>
  </conditionalFormatting>
  <conditionalFormatting sqref="I14">
    <cfRule type="cellIs" dxfId="1" priority="2" operator="lessThan">
      <formula>$I$8</formula>
    </cfRule>
  </conditionalFormatting>
  <conditionalFormatting sqref="G14">
    <cfRule type="cellIs" dxfId="0" priority="1" operator="lessThan">
      <formula>$G$8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Random Solution</vt:lpstr>
      <vt:lpstr>Answer Report 1</vt:lpstr>
      <vt:lpstr>Sensitivity Report 1</vt:lpstr>
      <vt:lpstr>Limits Report 1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Cemalettin Ozturk</dc:creator>
  <cp:lastModifiedBy>Cemalettin Ozturk</cp:lastModifiedBy>
  <dcterms:created xsi:type="dcterms:W3CDTF">2024-10-07T12:30:24Z</dcterms:created>
  <dcterms:modified xsi:type="dcterms:W3CDTF">2024-10-07T13:38:08Z</dcterms:modified>
</cp:coreProperties>
</file>