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zfest\Desktop\"/>
    </mc:Choice>
  </mc:AlternateContent>
  <xr:revisionPtr revIDLastSave="0" documentId="13_ncr:1_{30030E86-69A5-4559-8322-D89D14782C6E}" xr6:coauthVersionLast="45" xr6:coauthVersionMax="45" xr10:uidLastSave="{00000000-0000-0000-0000-000000000000}"/>
  <bookViews>
    <workbookView xWindow="-120" yWindow="-120" windowWidth="24240" windowHeight="13140" activeTab="1" xr2:uid="{17716240-8EEF-46A0-8CC1-D677FA75DEB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L3" i="1"/>
  <c r="K3" i="1"/>
  <c r="J3" i="1"/>
  <c r="I38" i="1"/>
  <c r="D9" i="2"/>
  <c r="B4" i="2"/>
  <c r="C4" i="2" s="1"/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9" i="1"/>
</calcChain>
</file>

<file path=xl/sharedStrings.xml><?xml version="1.0" encoding="utf-8"?>
<sst xmlns="http://schemas.openxmlformats.org/spreadsheetml/2006/main" count="14" uniqueCount="14">
  <si>
    <t>Período</t>
  </si>
  <si>
    <t>Fecha</t>
  </si>
  <si>
    <t>Abono a Capital</t>
  </si>
  <si>
    <t>Intereses</t>
  </si>
  <si>
    <t>Cuota con Seguro de Vida</t>
  </si>
  <si>
    <t>Saldo de Capital</t>
  </si>
  <si>
    <t>Cuota con Seguros Adicionales</t>
  </si>
  <si>
    <t>TASA</t>
  </si>
  <si>
    <t>MONTO</t>
  </si>
  <si>
    <t>CUOTAS</t>
  </si>
  <si>
    <t>VALOR PRESTAMOS</t>
  </si>
  <si>
    <t>TASA MES</t>
  </si>
  <si>
    <t>PERIODO</t>
  </si>
  <si>
    <t>VALOR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</si>
</sst>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171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6" fontId="0" fillId="0" borderId="0" xfId="0" applyNumberFormat="1"/>
    <xf numFmtId="0" fontId="2" fillId="0" borderId="0" xfId="0" applyFont="1" applyAlignment="1">
      <alignment horizontal="center" vertical="center" wrapText="1"/>
    </xf>
    <xf numFmtId="9" fontId="0" fillId="0" borderId="0" xfId="1" applyFont="1"/>
    <xf numFmtId="10" fontId="2" fillId="0" borderId="0" xfId="1" applyNumberFormat="1" applyFont="1" applyAlignment="1">
      <alignment horizontal="center" vertical="center" wrapText="1"/>
    </xf>
    <xf numFmtId="10" fontId="0" fillId="0" borderId="0" xfId="1" applyNumberFormat="1" applyFont="1"/>
    <xf numFmtId="42" fontId="0" fillId="0" borderId="0" xfId="3" applyFont="1"/>
    <xf numFmtId="42" fontId="0" fillId="0" borderId="0" xfId="0" applyNumberFormat="1"/>
    <xf numFmtId="0" fontId="2" fillId="0" borderId="0" xfId="0" applyFont="1"/>
    <xf numFmtId="41" fontId="0" fillId="0" borderId="0" xfId="2" applyFont="1"/>
    <xf numFmtId="6" fontId="0" fillId="0" borderId="0" xfId="3" applyNumberFormat="1" applyFont="1"/>
    <xf numFmtId="41" fontId="0" fillId="0" borderId="0" xfId="0" applyNumberFormat="1"/>
    <xf numFmtId="171" fontId="0" fillId="0" borderId="0" xfId="0" applyNumberFormat="1"/>
  </cellXfs>
  <cellStyles count="4">
    <cellStyle name="Millares [0]" xfId="2" builtinId="6"/>
    <cellStyle name="Moneda [0]" xfId="3" builtinId="7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DC1B-C492-4C48-999E-F4B59A5DDD30}">
  <dimension ref="A1:N39"/>
  <sheetViews>
    <sheetView workbookViewId="0">
      <selection activeCell="L5" sqref="L5"/>
    </sheetView>
  </sheetViews>
  <sheetFormatPr baseColWidth="10" defaultRowHeight="15" x14ac:dyDescent="0.25"/>
  <cols>
    <col min="1" max="1" width="7.85546875" customWidth="1"/>
    <col min="2" max="2" width="13.140625" customWidth="1"/>
    <col min="3" max="4" width="11.140625" bestFit="1" customWidth="1"/>
    <col min="5" max="6" width="15.140625" customWidth="1"/>
    <col min="7" max="7" width="13.7109375" customWidth="1"/>
    <col min="11" max="11" width="13.5703125" bestFit="1" customWidth="1"/>
    <col min="12" max="12" width="12.5703125" bestFit="1" customWidth="1"/>
    <col min="14" max="14" width="12.5703125" bestFit="1" customWidth="1"/>
  </cols>
  <sheetData>
    <row r="1" spans="1:14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5" t="s">
        <v>7</v>
      </c>
      <c r="K1" s="5" t="s">
        <v>8</v>
      </c>
      <c r="L1" s="5" t="s">
        <v>9</v>
      </c>
    </row>
    <row r="2" spans="1:14" x14ac:dyDescent="0.25">
      <c r="A2" s="5"/>
      <c r="B2" s="5"/>
      <c r="C2" s="5"/>
      <c r="D2" s="5"/>
      <c r="E2" s="5"/>
      <c r="F2" s="5"/>
      <c r="G2" s="5"/>
      <c r="I2" s="7"/>
      <c r="J2" s="8"/>
      <c r="K2" s="9">
        <v>20000000</v>
      </c>
      <c r="M2" s="9"/>
      <c r="N2" s="10"/>
    </row>
    <row r="3" spans="1:14" ht="15" customHeight="1" x14ac:dyDescent="0.25">
      <c r="A3" s="1">
        <v>1</v>
      </c>
      <c r="B3" s="2">
        <v>44136</v>
      </c>
      <c r="C3" s="3">
        <v>383095</v>
      </c>
      <c r="D3" s="3">
        <v>404229</v>
      </c>
      <c r="E3" s="3">
        <v>799710</v>
      </c>
      <c r="F3" s="3">
        <v>19616905</v>
      </c>
      <c r="G3" s="3">
        <v>787324</v>
      </c>
      <c r="H3" s="6">
        <f>+D3/E3</f>
        <v>0.50546948268747416</v>
      </c>
      <c r="I3" s="9"/>
      <c r="J3" s="9">
        <f>+K2*Hoja2!B2</f>
        <v>404000</v>
      </c>
      <c r="K3" s="10">
        <f>+G3-J3</f>
        <v>383324</v>
      </c>
      <c r="L3" s="10">
        <f>+K2-K3</f>
        <v>19616676</v>
      </c>
    </row>
    <row r="4" spans="1:14" ht="15" customHeight="1" x14ac:dyDescent="0.25">
      <c r="A4" s="1">
        <v>2</v>
      </c>
      <c r="B4" s="2">
        <v>44166</v>
      </c>
      <c r="C4" s="3">
        <v>390838</v>
      </c>
      <c r="D4" s="3">
        <v>396486</v>
      </c>
      <c r="E4" s="3">
        <v>799710</v>
      </c>
      <c r="F4" s="3">
        <v>19226067</v>
      </c>
      <c r="G4" s="3">
        <v>787324</v>
      </c>
      <c r="H4" s="6">
        <f t="shared" ref="H4:H38" si="0">+D4/E4</f>
        <v>0.49578722286828975</v>
      </c>
      <c r="J4" s="9">
        <f>+L3*Hoja2!B2</f>
        <v>396256.85519999999</v>
      </c>
      <c r="K4" s="10">
        <f>+G4-J4</f>
        <v>391067.14480000001</v>
      </c>
      <c r="L4" s="10">
        <f>+L3-K4</f>
        <v>19225608.8552</v>
      </c>
    </row>
    <row r="5" spans="1:14" ht="15" customHeight="1" x14ac:dyDescent="0.25">
      <c r="A5" s="1">
        <v>3</v>
      </c>
      <c r="B5" s="2">
        <v>44197</v>
      </c>
      <c r="C5" s="3">
        <v>398738</v>
      </c>
      <c r="D5" s="3">
        <v>388586</v>
      </c>
      <c r="E5" s="3">
        <v>799710</v>
      </c>
      <c r="F5" s="3">
        <v>18827329</v>
      </c>
      <c r="G5" s="3">
        <v>787324</v>
      </c>
      <c r="H5" s="6">
        <f t="shared" si="0"/>
        <v>0.48590864188268246</v>
      </c>
    </row>
    <row r="6" spans="1:14" ht="15" customHeight="1" x14ac:dyDescent="0.25">
      <c r="A6" s="1">
        <v>4</v>
      </c>
      <c r="B6" s="2">
        <v>44228</v>
      </c>
      <c r="C6" s="3">
        <v>406797</v>
      </c>
      <c r="D6" s="3">
        <v>380527</v>
      </c>
      <c r="E6" s="3">
        <v>799710</v>
      </c>
      <c r="F6" s="3">
        <v>18420532</v>
      </c>
      <c r="G6" s="3">
        <v>787324</v>
      </c>
      <c r="H6" s="6">
        <f t="shared" si="0"/>
        <v>0.47583123882407374</v>
      </c>
    </row>
    <row r="7" spans="1:14" ht="15" customHeight="1" x14ac:dyDescent="0.25">
      <c r="A7" s="1">
        <v>5</v>
      </c>
      <c r="B7" s="2">
        <v>44256</v>
      </c>
      <c r="C7" s="3">
        <v>415019</v>
      </c>
      <c r="D7" s="3">
        <v>372305</v>
      </c>
      <c r="E7" s="3">
        <v>799710</v>
      </c>
      <c r="F7" s="3">
        <v>185514</v>
      </c>
      <c r="G7" s="3">
        <v>787324</v>
      </c>
      <c r="H7" s="6">
        <f t="shared" si="0"/>
        <v>0.46555001187930622</v>
      </c>
    </row>
    <row r="8" spans="1:14" ht="15" customHeight="1" x14ac:dyDescent="0.25">
      <c r="A8" s="1">
        <v>6</v>
      </c>
      <c r="B8" s="2">
        <v>44287</v>
      </c>
      <c r="C8" s="3">
        <v>423407</v>
      </c>
      <c r="D8" s="3">
        <v>363917</v>
      </c>
      <c r="E8" s="3">
        <v>799710</v>
      </c>
      <c r="F8" s="3">
        <v>17582107</v>
      </c>
      <c r="G8" s="3">
        <v>787324</v>
      </c>
      <c r="H8" s="6">
        <f t="shared" si="0"/>
        <v>0.4550612096885121</v>
      </c>
    </row>
    <row r="9" spans="1:14" ht="15" customHeight="1" x14ac:dyDescent="0.25">
      <c r="A9" s="1">
        <v>7</v>
      </c>
      <c r="B9" s="2">
        <v>44317</v>
      </c>
      <c r="C9" s="3">
        <v>431964</v>
      </c>
      <c r="D9" s="3">
        <v>355359</v>
      </c>
      <c r="E9" s="3">
        <v>799710</v>
      </c>
      <c r="F9" s="3">
        <v>17150143</v>
      </c>
      <c r="G9" s="3">
        <v>787324</v>
      </c>
      <c r="H9" s="6">
        <f t="shared" si="0"/>
        <v>0.44435983043853394</v>
      </c>
    </row>
    <row r="10" spans="1:14" ht="15" customHeight="1" x14ac:dyDescent="0.25">
      <c r="A10" s="1">
        <v>8</v>
      </c>
      <c r="B10" s="2">
        <v>44348</v>
      </c>
      <c r="C10" s="3">
        <v>440695</v>
      </c>
      <c r="D10" s="3">
        <v>346629</v>
      </c>
      <c r="E10" s="3">
        <v>799710</v>
      </c>
      <c r="F10" s="3">
        <v>16709448</v>
      </c>
      <c r="G10" s="3">
        <v>787324</v>
      </c>
      <c r="H10" s="6">
        <f t="shared" si="0"/>
        <v>0.43344337322279325</v>
      </c>
    </row>
    <row r="11" spans="1:14" ht="15" customHeight="1" x14ac:dyDescent="0.25">
      <c r="A11" s="1">
        <v>9</v>
      </c>
      <c r="B11" s="2">
        <v>44378</v>
      </c>
      <c r="C11" s="3">
        <v>449602</v>
      </c>
      <c r="D11" s="3">
        <v>337722</v>
      </c>
      <c r="E11" s="3">
        <v>799710</v>
      </c>
      <c r="F11" s="3">
        <v>16259846</v>
      </c>
      <c r="G11" s="3">
        <v>787324</v>
      </c>
      <c r="H11" s="6">
        <f t="shared" si="0"/>
        <v>0.42230558577484339</v>
      </c>
    </row>
    <row r="12" spans="1:14" ht="15" customHeight="1" x14ac:dyDescent="0.25">
      <c r="A12" s="1">
        <v>10</v>
      </c>
      <c r="B12" s="2">
        <v>44409</v>
      </c>
      <c r="C12" s="3">
        <v>458689</v>
      </c>
      <c r="D12" s="3">
        <v>328635</v>
      </c>
      <c r="E12" s="3">
        <v>799710</v>
      </c>
      <c r="F12" s="3">
        <v>15801157</v>
      </c>
      <c r="G12" s="3">
        <v>787324</v>
      </c>
      <c r="H12" s="6">
        <f t="shared" si="0"/>
        <v>0.41094271673481636</v>
      </c>
    </row>
    <row r="13" spans="1:14" ht="15" customHeight="1" x14ac:dyDescent="0.25">
      <c r="A13" s="1">
        <v>11</v>
      </c>
      <c r="B13" s="2">
        <v>44440</v>
      </c>
      <c r="C13" s="3">
        <v>467960</v>
      </c>
      <c r="D13" s="3">
        <v>319364</v>
      </c>
      <c r="E13" s="3">
        <v>799710</v>
      </c>
      <c r="F13" s="3">
        <v>15333197</v>
      </c>
      <c r="G13" s="3">
        <v>787324</v>
      </c>
      <c r="H13" s="6">
        <f t="shared" si="0"/>
        <v>0.39934976428955499</v>
      </c>
    </row>
    <row r="14" spans="1:14" ht="15" customHeight="1" x14ac:dyDescent="0.25">
      <c r="A14" s="1">
        <v>12</v>
      </c>
      <c r="B14" s="2">
        <v>44470</v>
      </c>
      <c r="C14" s="3">
        <v>477418</v>
      </c>
      <c r="D14" s="3">
        <v>309906</v>
      </c>
      <c r="E14" s="3">
        <v>799710</v>
      </c>
      <c r="F14" s="3">
        <v>14855779</v>
      </c>
      <c r="G14" s="3">
        <v>787324</v>
      </c>
      <c r="H14" s="6">
        <f t="shared" si="0"/>
        <v>0.3875229770791912</v>
      </c>
    </row>
    <row r="15" spans="1:14" ht="15" customHeight="1" x14ac:dyDescent="0.25">
      <c r="A15" s="1">
        <v>13</v>
      </c>
      <c r="B15" s="2">
        <v>44501</v>
      </c>
      <c r="C15" s="3">
        <v>487067</v>
      </c>
      <c r="D15" s="3">
        <v>300257</v>
      </c>
      <c r="E15" s="3">
        <v>799710</v>
      </c>
      <c r="F15" s="3">
        <v>14368712</v>
      </c>
      <c r="G15" s="3">
        <v>787324</v>
      </c>
      <c r="H15" s="6">
        <f t="shared" si="0"/>
        <v>0.37545735329056784</v>
      </c>
    </row>
    <row r="16" spans="1:14" ht="15" customHeight="1" x14ac:dyDescent="0.25">
      <c r="A16" s="1">
        <v>14</v>
      </c>
      <c r="B16" s="2">
        <v>44531</v>
      </c>
      <c r="C16" s="3">
        <v>496912</v>
      </c>
      <c r="D16" s="3">
        <v>290412</v>
      </c>
      <c r="E16" s="3">
        <v>799710</v>
      </c>
      <c r="F16" s="3">
        <v>13871800</v>
      </c>
      <c r="G16" s="3">
        <v>787324</v>
      </c>
      <c r="H16" s="6">
        <f t="shared" si="0"/>
        <v>0.36314664065723823</v>
      </c>
    </row>
    <row r="17" spans="1:8" ht="15" customHeight="1" x14ac:dyDescent="0.25">
      <c r="A17" s="1">
        <v>15</v>
      </c>
      <c r="B17" s="2">
        <v>44562</v>
      </c>
      <c r="C17" s="3">
        <v>506955</v>
      </c>
      <c r="D17" s="3">
        <v>280369</v>
      </c>
      <c r="E17" s="3">
        <v>799710</v>
      </c>
      <c r="F17" s="3">
        <v>13364845</v>
      </c>
      <c r="G17" s="3">
        <v>787324</v>
      </c>
      <c r="H17" s="6">
        <f t="shared" si="0"/>
        <v>0.35058833827262381</v>
      </c>
    </row>
    <row r="18" spans="1:8" ht="15" customHeight="1" x14ac:dyDescent="0.25">
      <c r="A18" s="1">
        <v>16</v>
      </c>
      <c r="B18" s="2">
        <v>44593</v>
      </c>
      <c r="C18" s="3">
        <v>517201</v>
      </c>
      <c r="D18" s="3">
        <v>270123</v>
      </c>
      <c r="E18" s="3">
        <v>799710</v>
      </c>
      <c r="F18" s="3">
        <v>12847644</v>
      </c>
      <c r="G18" s="3">
        <v>787324</v>
      </c>
      <c r="H18" s="6">
        <f t="shared" si="0"/>
        <v>0.33777619387027796</v>
      </c>
    </row>
    <row r="19" spans="1:8" ht="15" customHeight="1" x14ac:dyDescent="0.25">
      <c r="A19" s="1">
        <v>17</v>
      </c>
      <c r="B19" s="2">
        <v>44621</v>
      </c>
      <c r="C19" s="3">
        <v>527655</v>
      </c>
      <c r="D19" s="3">
        <v>259669</v>
      </c>
      <c r="E19" s="3">
        <v>799710</v>
      </c>
      <c r="F19" s="3">
        <v>12319989</v>
      </c>
      <c r="G19" s="3">
        <v>787324</v>
      </c>
      <c r="H19" s="6">
        <f t="shared" si="0"/>
        <v>0.32470395518375411</v>
      </c>
    </row>
    <row r="20" spans="1:8" ht="15" customHeight="1" x14ac:dyDescent="0.25">
      <c r="A20" s="1">
        <v>18</v>
      </c>
      <c r="B20" s="2">
        <v>44652</v>
      </c>
      <c r="C20" s="3">
        <v>538319</v>
      </c>
      <c r="D20" s="3">
        <v>249005</v>
      </c>
      <c r="E20" s="3">
        <v>799710</v>
      </c>
      <c r="F20" s="3">
        <v>11781670</v>
      </c>
      <c r="G20" s="3">
        <v>787324</v>
      </c>
      <c r="H20" s="6">
        <f t="shared" si="0"/>
        <v>0.3113691213064736</v>
      </c>
    </row>
    <row r="21" spans="1:8" ht="15" customHeight="1" x14ac:dyDescent="0.25">
      <c r="A21" s="1">
        <v>19</v>
      </c>
      <c r="B21" s="2">
        <v>44682</v>
      </c>
      <c r="C21" s="3">
        <v>549199</v>
      </c>
      <c r="D21" s="3">
        <v>238124</v>
      </c>
      <c r="E21" s="3">
        <v>799710</v>
      </c>
      <c r="F21" s="3">
        <v>11232471</v>
      </c>
      <c r="G21" s="3">
        <v>787324</v>
      </c>
      <c r="H21" s="6">
        <f t="shared" si="0"/>
        <v>0.29776293906541124</v>
      </c>
    </row>
    <row r="22" spans="1:8" ht="15" customHeight="1" x14ac:dyDescent="0.25">
      <c r="A22" s="1">
        <v>20</v>
      </c>
      <c r="B22" s="2">
        <v>44713</v>
      </c>
      <c r="C22" s="3">
        <v>560300</v>
      </c>
      <c r="D22" s="3">
        <v>227024</v>
      </c>
      <c r="E22" s="3">
        <v>799710</v>
      </c>
      <c r="F22" s="3">
        <v>10672171</v>
      </c>
      <c r="G22" s="3">
        <v>787324</v>
      </c>
      <c r="H22" s="6">
        <f t="shared" si="0"/>
        <v>0.28388290755398832</v>
      </c>
    </row>
    <row r="23" spans="1:8" ht="15" customHeight="1" x14ac:dyDescent="0.25">
      <c r="A23" s="1">
        <v>21</v>
      </c>
      <c r="B23" s="2">
        <v>44743</v>
      </c>
      <c r="C23" s="3">
        <v>571624</v>
      </c>
      <c r="D23" s="3">
        <v>215700</v>
      </c>
      <c r="E23" s="3">
        <v>799710</v>
      </c>
      <c r="F23" s="3">
        <v>10100547</v>
      </c>
      <c r="G23" s="3">
        <v>787324</v>
      </c>
      <c r="H23" s="6">
        <f t="shared" si="0"/>
        <v>0.26972277450575832</v>
      </c>
    </row>
    <row r="24" spans="1:8" ht="15" customHeight="1" x14ac:dyDescent="0.25">
      <c r="A24" s="1">
        <v>22</v>
      </c>
      <c r="B24" s="2">
        <v>44774</v>
      </c>
      <c r="C24" s="3">
        <v>583177</v>
      </c>
      <c r="D24" s="3">
        <v>204146</v>
      </c>
      <c r="E24" s="3">
        <v>799710</v>
      </c>
      <c r="F24" s="3">
        <v>9517370</v>
      </c>
      <c r="G24" s="3">
        <v>787324</v>
      </c>
      <c r="H24" s="6">
        <f t="shared" si="0"/>
        <v>0.25527503720098538</v>
      </c>
    </row>
    <row r="25" spans="1:8" ht="15" customHeight="1" x14ac:dyDescent="0.25">
      <c r="A25" s="1">
        <v>23</v>
      </c>
      <c r="B25" s="2">
        <v>44805</v>
      </c>
      <c r="C25" s="3">
        <v>594964</v>
      </c>
      <c r="D25" s="3">
        <v>192360</v>
      </c>
      <c r="E25" s="3">
        <v>799710</v>
      </c>
      <c r="F25" s="3">
        <v>8922406</v>
      </c>
      <c r="G25" s="3">
        <v>787324</v>
      </c>
      <c r="H25" s="6">
        <f t="shared" si="0"/>
        <v>0.24053719473309074</v>
      </c>
    </row>
    <row r="26" spans="1:8" ht="15" customHeight="1" x14ac:dyDescent="0.25">
      <c r="A26" s="1">
        <v>24</v>
      </c>
      <c r="B26" s="2">
        <v>44835</v>
      </c>
      <c r="C26" s="3">
        <v>606989</v>
      </c>
      <c r="D26" s="3">
        <v>180335</v>
      </c>
      <c r="E26" s="3">
        <v>799710</v>
      </c>
      <c r="F26" s="3">
        <v>8315417</v>
      </c>
      <c r="G26" s="3">
        <v>787324</v>
      </c>
      <c r="H26" s="6">
        <f t="shared" si="0"/>
        <v>0.22550049392904928</v>
      </c>
    </row>
    <row r="27" spans="1:8" ht="15" customHeight="1" x14ac:dyDescent="0.25">
      <c r="A27" s="1">
        <v>25</v>
      </c>
      <c r="B27" s="2">
        <v>44866</v>
      </c>
      <c r="C27" s="3">
        <v>619257</v>
      </c>
      <c r="D27" s="3">
        <v>168066</v>
      </c>
      <c r="E27" s="3">
        <v>799710</v>
      </c>
      <c r="F27" s="3">
        <v>7696159</v>
      </c>
      <c r="G27" s="3">
        <v>787324</v>
      </c>
      <c r="H27" s="6">
        <f t="shared" si="0"/>
        <v>0.21015868252241438</v>
      </c>
    </row>
    <row r="28" spans="1:8" ht="15" customHeight="1" x14ac:dyDescent="0.25">
      <c r="A28" s="1">
        <v>26</v>
      </c>
      <c r="B28" s="2">
        <v>44896</v>
      </c>
      <c r="C28" s="3">
        <v>631773</v>
      </c>
      <c r="D28" s="3">
        <v>155550</v>
      </c>
      <c r="E28" s="3">
        <v>799710</v>
      </c>
      <c r="F28" s="3">
        <v>7064386</v>
      </c>
      <c r="G28" s="3">
        <v>787324</v>
      </c>
      <c r="H28" s="6">
        <f t="shared" si="0"/>
        <v>0.19450800915331809</v>
      </c>
    </row>
    <row r="29" spans="1:8" ht="15" customHeight="1" x14ac:dyDescent="0.25">
      <c r="A29" s="1">
        <v>27</v>
      </c>
      <c r="B29" s="2">
        <v>44927</v>
      </c>
      <c r="C29" s="3">
        <v>644542</v>
      </c>
      <c r="D29" s="3">
        <v>142781</v>
      </c>
      <c r="E29" s="3">
        <v>799710</v>
      </c>
      <c r="F29" s="3">
        <v>6419843</v>
      </c>
      <c r="G29" s="3">
        <v>787324</v>
      </c>
      <c r="H29" s="6">
        <f t="shared" si="0"/>
        <v>0.17854097110202449</v>
      </c>
    </row>
    <row r="30" spans="1:8" ht="15" customHeight="1" x14ac:dyDescent="0.25">
      <c r="A30" s="1">
        <v>28</v>
      </c>
      <c r="B30" s="2">
        <v>44958</v>
      </c>
      <c r="C30" s="3">
        <v>657570</v>
      </c>
      <c r="D30" s="3">
        <v>129754</v>
      </c>
      <c r="E30" s="3">
        <v>799710</v>
      </c>
      <c r="F30" s="3">
        <v>5762274</v>
      </c>
      <c r="G30" s="3">
        <v>787324</v>
      </c>
      <c r="H30" s="6">
        <f t="shared" si="0"/>
        <v>0.16225131610208701</v>
      </c>
    </row>
    <row r="31" spans="1:8" ht="15" customHeight="1" x14ac:dyDescent="0.25">
      <c r="A31" s="1">
        <v>29</v>
      </c>
      <c r="B31" s="2">
        <v>44986</v>
      </c>
      <c r="C31" s="3">
        <v>670860</v>
      </c>
      <c r="D31" s="3">
        <v>116464</v>
      </c>
      <c r="E31" s="3">
        <v>799710</v>
      </c>
      <c r="F31" s="3">
        <v>5091414</v>
      </c>
      <c r="G31" s="3">
        <v>787324</v>
      </c>
      <c r="H31" s="6">
        <f t="shared" si="0"/>
        <v>0.14563279188705905</v>
      </c>
    </row>
    <row r="32" spans="1:8" ht="15" customHeight="1" x14ac:dyDescent="0.25">
      <c r="A32" s="1">
        <v>30</v>
      </c>
      <c r="B32" s="2">
        <v>45017</v>
      </c>
      <c r="C32" s="3">
        <v>684419</v>
      </c>
      <c r="D32" s="3">
        <v>102905</v>
      </c>
      <c r="E32" s="3">
        <v>799710</v>
      </c>
      <c r="F32" s="3">
        <v>4406995</v>
      </c>
      <c r="G32" s="3">
        <v>787324</v>
      </c>
      <c r="H32" s="6">
        <f t="shared" si="0"/>
        <v>0.12867789573720473</v>
      </c>
    </row>
    <row r="33" spans="1:9" ht="15" customHeight="1" x14ac:dyDescent="0.25">
      <c r="A33" s="1">
        <v>31</v>
      </c>
      <c r="B33" s="2">
        <v>45047</v>
      </c>
      <c r="C33" s="3">
        <v>698252</v>
      </c>
      <c r="D33" s="3">
        <v>89072</v>
      </c>
      <c r="E33" s="3">
        <v>799710</v>
      </c>
      <c r="F33" s="3">
        <v>3708743</v>
      </c>
      <c r="G33" s="3">
        <v>787324</v>
      </c>
      <c r="H33" s="6">
        <f t="shared" si="0"/>
        <v>0.11138037538607745</v>
      </c>
    </row>
    <row r="34" spans="1:9" ht="15" customHeight="1" x14ac:dyDescent="0.25">
      <c r="A34" s="1">
        <v>32</v>
      </c>
      <c r="B34" s="2">
        <v>45078</v>
      </c>
      <c r="C34" s="3">
        <v>712365</v>
      </c>
      <c r="D34" s="3">
        <v>74959</v>
      </c>
      <c r="E34" s="3">
        <v>799710</v>
      </c>
      <c r="F34" s="3">
        <v>2996378</v>
      </c>
      <c r="G34" s="3">
        <v>787324</v>
      </c>
      <c r="H34" s="6">
        <f t="shared" si="0"/>
        <v>9.3732728113941302E-2</v>
      </c>
    </row>
    <row r="35" spans="1:9" ht="15" customHeight="1" x14ac:dyDescent="0.25">
      <c r="A35" s="1">
        <v>33</v>
      </c>
      <c r="B35" s="2">
        <v>45108</v>
      </c>
      <c r="C35" s="3">
        <v>726763</v>
      </c>
      <c r="D35" s="3">
        <v>60561</v>
      </c>
      <c r="E35" s="3">
        <v>799710</v>
      </c>
      <c r="F35" s="3">
        <v>2269615</v>
      </c>
      <c r="G35" s="3">
        <v>787324</v>
      </c>
      <c r="H35" s="6">
        <f t="shared" si="0"/>
        <v>7.5728701654349695E-2</v>
      </c>
    </row>
    <row r="36" spans="1:9" ht="15" customHeight="1" x14ac:dyDescent="0.25">
      <c r="A36" s="1">
        <v>34</v>
      </c>
      <c r="B36" s="2">
        <v>45139</v>
      </c>
      <c r="C36" s="3">
        <v>741452</v>
      </c>
      <c r="D36" s="3">
        <v>45872</v>
      </c>
      <c r="E36" s="3">
        <v>799710</v>
      </c>
      <c r="F36" s="3">
        <v>1528163</v>
      </c>
      <c r="G36" s="3">
        <v>787324</v>
      </c>
      <c r="H36" s="6">
        <f t="shared" si="0"/>
        <v>5.7360793287566741E-2</v>
      </c>
    </row>
    <row r="37" spans="1:9" ht="15" customHeight="1" x14ac:dyDescent="0.25">
      <c r="A37" s="1">
        <v>35</v>
      </c>
      <c r="B37" s="2">
        <v>45170</v>
      </c>
      <c r="C37" s="3">
        <v>756437</v>
      </c>
      <c r="D37" s="3">
        <v>30886</v>
      </c>
      <c r="E37" s="3">
        <v>799710</v>
      </c>
      <c r="F37" s="3">
        <v>771726</v>
      </c>
      <c r="G37" s="3">
        <v>787324</v>
      </c>
      <c r="H37" s="6">
        <f t="shared" si="0"/>
        <v>3.8621500293856525E-2</v>
      </c>
    </row>
    <row r="38" spans="1:9" ht="15" customHeight="1" x14ac:dyDescent="0.25">
      <c r="A38" s="1">
        <v>36</v>
      </c>
      <c r="B38" s="2">
        <v>45200</v>
      </c>
      <c r="C38" s="3">
        <v>771726</v>
      </c>
      <c r="D38" s="3">
        <v>15598</v>
      </c>
      <c r="E38" s="3">
        <v>799710</v>
      </c>
      <c r="F38" s="3">
        <v>0</v>
      </c>
      <c r="G38" s="3">
        <v>787324</v>
      </c>
      <c r="H38" s="6">
        <f t="shared" si="0"/>
        <v>1.9504570406772455E-2</v>
      </c>
      <c r="I38" s="4">
        <f>+G38-Hoja2!B4</f>
        <v>144.46887058590073</v>
      </c>
    </row>
    <row r="39" spans="1:9" ht="15" customHeight="1" x14ac:dyDescent="0.25">
      <c r="F39" s="4"/>
      <c r="G39" s="4">
        <f>SUM(G3:G38)</f>
        <v>28343664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5E47-8954-444F-803F-FDF4C24A0E5A}">
  <dimension ref="A1:D9"/>
  <sheetViews>
    <sheetView tabSelected="1" workbookViewId="0">
      <selection activeCell="D9" sqref="D9"/>
    </sheetView>
  </sheetViews>
  <sheetFormatPr baseColWidth="10" defaultRowHeight="15" x14ac:dyDescent="0.25"/>
  <cols>
    <col min="1" max="1" width="18.28515625" style="11" bestFit="1" customWidth="1"/>
    <col min="2" max="2" width="12.5703125" bestFit="1" customWidth="1"/>
  </cols>
  <sheetData>
    <row r="1" spans="1:4" x14ac:dyDescent="0.25">
      <c r="A1" s="11" t="s">
        <v>10</v>
      </c>
      <c r="B1" s="9">
        <v>-20000000</v>
      </c>
    </row>
    <row r="2" spans="1:4" x14ac:dyDescent="0.25">
      <c r="A2" s="11" t="s">
        <v>11</v>
      </c>
      <c r="B2" s="8">
        <v>2.0199999999999999E-2</v>
      </c>
    </row>
    <row r="3" spans="1:4" x14ac:dyDescent="0.25">
      <c r="A3" s="11" t="s">
        <v>12</v>
      </c>
      <c r="B3" s="12">
        <v>36</v>
      </c>
    </row>
    <row r="4" spans="1:4" x14ac:dyDescent="0.25">
      <c r="A4" s="11" t="s">
        <v>13</v>
      </c>
      <c r="B4" s="13">
        <f>PMT(B2,B3,B1)</f>
        <v>787179.5311294141</v>
      </c>
      <c r="C4" s="14">
        <f>+B4*B3</f>
        <v>28338463.120658908</v>
      </c>
    </row>
    <row r="9" spans="1:4" x14ac:dyDescent="0.25">
      <c r="D9" s="15">
        <f>(B2*(1+B2)^B3)*B1/(((1+B2)^B3)-1)</f>
        <v>-787179.53112941422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ozzfest</dc:creator>
  <cp:lastModifiedBy>ozzfest</cp:lastModifiedBy>
  <dcterms:created xsi:type="dcterms:W3CDTF">2020-10-05T00:19:38Z</dcterms:created>
  <dcterms:modified xsi:type="dcterms:W3CDTF">2020-10-06T01:01:21Z</dcterms:modified>
</cp:coreProperties>
</file>