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17" documentId="13_ncr:1_{EEA1F524-E67F-44CD-A443-10DA0DE780DB}" xr6:coauthVersionLast="45" xr6:coauthVersionMax="45" xr10:uidLastSave="{EF681F7A-B78C-4729-9DB3-52F5BA7B2358}"/>
  <bookViews>
    <workbookView xWindow="-20610" yWindow="-120" windowWidth="20730" windowHeight="11160" xr2:uid="{00000000-000D-0000-FFFF-FFFF00000000}"/>
  </bookViews>
  <sheets>
    <sheet name="Relatório_de_Aferição_da_Cota_d" sheetId="1" r:id="rId1"/>
    <sheet name="Grupos" sheetId="9" r:id="rId2"/>
    <sheet name="Planilha9" sheetId="10" r:id="rId3"/>
    <sheet name="Planilha10" sheetId="11" r:id="rId4"/>
    <sheet name="Acréscimo" sheetId="7" r:id="rId5"/>
    <sheet name="Cumpridores" sheetId="5" r:id="rId6"/>
    <sheet name="Gráficos" sheetId="2" r:id="rId7"/>
    <sheet name="UF" sheetId="3" r:id="rId8"/>
    <sheet name="Salas" sheetId="4" r:id="rId9"/>
  </sheets>
  <definedNames>
    <definedName name="_xlnm._FilterDatabase" localSheetId="4" hidden="1">Acréscimo!$A$1:$F$847</definedName>
    <definedName name="_xlnm._FilterDatabase" localSheetId="3" hidden="1">Planilha10!$A$1:$K$71</definedName>
    <definedName name="_xlnm._FilterDatabase" localSheetId="0" hidden="1">Relatório_de_Aferição_da_Cota_d!$A$1:$T$847</definedName>
    <definedName name="JR_PAGE_ANCHOR_0_1">Relatório_de_Aferição_da_Cota_d!$A$1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65" i="9" l="1"/>
  <c r="G866" i="9"/>
  <c r="G867" i="9"/>
  <c r="G868" i="9"/>
  <c r="G869" i="9"/>
  <c r="F870" i="9"/>
  <c r="E870" i="9"/>
  <c r="E72" i="11"/>
  <c r="D72" i="11"/>
  <c r="L67" i="11"/>
  <c r="K67" i="11"/>
  <c r="J67" i="11"/>
  <c r="K56" i="11"/>
  <c r="J56" i="11"/>
  <c r="K44" i="11"/>
  <c r="J44" i="11"/>
  <c r="G864" i="9"/>
  <c r="K2" i="11"/>
  <c r="J2" i="11"/>
  <c r="M54" i="11"/>
  <c r="L54" i="11"/>
  <c r="N70" i="11"/>
  <c r="M70" i="11"/>
  <c r="N68" i="11"/>
  <c r="M68" i="11"/>
  <c r="N64" i="11"/>
  <c r="M64" i="11"/>
  <c r="N42" i="11"/>
  <c r="M42" i="11"/>
  <c r="K71" i="11"/>
  <c r="J71" i="11"/>
  <c r="K68" i="11"/>
  <c r="J68" i="11"/>
  <c r="K64" i="11"/>
  <c r="J64" i="11"/>
  <c r="K54" i="11"/>
  <c r="J54" i="11"/>
  <c r="K42" i="11"/>
  <c r="J42" i="11"/>
  <c r="B71" i="10"/>
  <c r="C71" i="10"/>
  <c r="D71" i="10"/>
  <c r="E71" i="10"/>
  <c r="F71" i="10"/>
  <c r="H71" i="10" s="1"/>
  <c r="G71" i="10"/>
  <c r="B3" i="10"/>
  <c r="C3" i="10"/>
  <c r="D3" i="10"/>
  <c r="E3" i="10"/>
  <c r="F3" i="10"/>
  <c r="H3" i="10" s="1"/>
  <c r="G3" i="10"/>
  <c r="B4" i="10"/>
  <c r="C4" i="10"/>
  <c r="D4" i="10"/>
  <c r="E4" i="10"/>
  <c r="F4" i="10"/>
  <c r="H4" i="10" s="1"/>
  <c r="G4" i="10"/>
  <c r="B5" i="10"/>
  <c r="C5" i="10"/>
  <c r="D5" i="10"/>
  <c r="E5" i="10"/>
  <c r="F5" i="10"/>
  <c r="H5" i="10" s="1"/>
  <c r="G5" i="10"/>
  <c r="B6" i="10"/>
  <c r="C6" i="10"/>
  <c r="D6" i="10"/>
  <c r="E6" i="10"/>
  <c r="F6" i="10"/>
  <c r="H6" i="10" s="1"/>
  <c r="G6" i="10"/>
  <c r="B7" i="10"/>
  <c r="C7" i="10"/>
  <c r="D7" i="10"/>
  <c r="E7" i="10"/>
  <c r="F7" i="10"/>
  <c r="H7" i="10" s="1"/>
  <c r="G7" i="10"/>
  <c r="B8" i="10"/>
  <c r="C8" i="10"/>
  <c r="D8" i="10"/>
  <c r="E8" i="10"/>
  <c r="F8" i="10"/>
  <c r="H8" i="10" s="1"/>
  <c r="G8" i="10"/>
  <c r="B9" i="10"/>
  <c r="C9" i="10"/>
  <c r="D9" i="10"/>
  <c r="E9" i="10"/>
  <c r="F9" i="10"/>
  <c r="H9" i="10" s="1"/>
  <c r="G9" i="10"/>
  <c r="B10" i="10"/>
  <c r="C10" i="10"/>
  <c r="D10" i="10"/>
  <c r="E10" i="10"/>
  <c r="F10" i="10"/>
  <c r="H10" i="10" s="1"/>
  <c r="G10" i="10"/>
  <c r="B11" i="10"/>
  <c r="C11" i="10"/>
  <c r="D11" i="10"/>
  <c r="E11" i="10"/>
  <c r="F11" i="10"/>
  <c r="H11" i="10" s="1"/>
  <c r="G11" i="10"/>
  <c r="B12" i="10"/>
  <c r="C12" i="10"/>
  <c r="D12" i="10"/>
  <c r="E12" i="10"/>
  <c r="F12" i="10"/>
  <c r="H12" i="10" s="1"/>
  <c r="G12" i="10"/>
  <c r="B13" i="10"/>
  <c r="C13" i="10"/>
  <c r="D13" i="10"/>
  <c r="E13" i="10"/>
  <c r="F13" i="10"/>
  <c r="H13" i="10" s="1"/>
  <c r="G13" i="10"/>
  <c r="B14" i="10"/>
  <c r="C14" i="10"/>
  <c r="D14" i="10"/>
  <c r="E14" i="10"/>
  <c r="F14" i="10"/>
  <c r="H14" i="10" s="1"/>
  <c r="G14" i="10"/>
  <c r="B15" i="10"/>
  <c r="C15" i="10"/>
  <c r="D15" i="10"/>
  <c r="E15" i="10"/>
  <c r="F15" i="10"/>
  <c r="H15" i="10" s="1"/>
  <c r="G15" i="10"/>
  <c r="B16" i="10"/>
  <c r="C16" i="10"/>
  <c r="D16" i="10"/>
  <c r="E16" i="10"/>
  <c r="F16" i="10"/>
  <c r="H16" i="10" s="1"/>
  <c r="G16" i="10"/>
  <c r="B17" i="10"/>
  <c r="C17" i="10"/>
  <c r="D17" i="10"/>
  <c r="E17" i="10"/>
  <c r="F17" i="10"/>
  <c r="H17" i="10" s="1"/>
  <c r="G17" i="10"/>
  <c r="B18" i="10"/>
  <c r="C18" i="10"/>
  <c r="D18" i="10"/>
  <c r="E18" i="10"/>
  <c r="F18" i="10"/>
  <c r="H18" i="10" s="1"/>
  <c r="G18" i="10"/>
  <c r="B19" i="10"/>
  <c r="C19" i="10"/>
  <c r="D19" i="10"/>
  <c r="E19" i="10"/>
  <c r="F19" i="10"/>
  <c r="H19" i="10" s="1"/>
  <c r="G19" i="10"/>
  <c r="B20" i="10"/>
  <c r="C20" i="10"/>
  <c r="D20" i="10"/>
  <c r="E20" i="10"/>
  <c r="F20" i="10"/>
  <c r="H20" i="10" s="1"/>
  <c r="G20" i="10"/>
  <c r="B21" i="10"/>
  <c r="C21" i="10"/>
  <c r="D21" i="10"/>
  <c r="E21" i="10"/>
  <c r="F21" i="10"/>
  <c r="H21" i="10" s="1"/>
  <c r="G21" i="10"/>
  <c r="B22" i="10"/>
  <c r="C22" i="10"/>
  <c r="D22" i="10"/>
  <c r="E22" i="10"/>
  <c r="F22" i="10"/>
  <c r="H22" i="10" s="1"/>
  <c r="G22" i="10"/>
  <c r="B23" i="10"/>
  <c r="C23" i="10"/>
  <c r="D23" i="10"/>
  <c r="E23" i="10"/>
  <c r="F23" i="10"/>
  <c r="H23" i="10" s="1"/>
  <c r="G23" i="10"/>
  <c r="B24" i="10"/>
  <c r="C24" i="10"/>
  <c r="D24" i="10"/>
  <c r="E24" i="10"/>
  <c r="F24" i="10"/>
  <c r="H24" i="10" s="1"/>
  <c r="G24" i="10"/>
  <c r="B25" i="10"/>
  <c r="C25" i="10"/>
  <c r="D25" i="10"/>
  <c r="E25" i="10"/>
  <c r="F25" i="10"/>
  <c r="H25" i="10" s="1"/>
  <c r="G25" i="10"/>
  <c r="B26" i="10"/>
  <c r="C26" i="10"/>
  <c r="D26" i="10"/>
  <c r="E26" i="10"/>
  <c r="F26" i="10"/>
  <c r="H26" i="10" s="1"/>
  <c r="G26" i="10"/>
  <c r="B27" i="10"/>
  <c r="C27" i="10"/>
  <c r="D27" i="10"/>
  <c r="E27" i="10"/>
  <c r="F27" i="10"/>
  <c r="H27" i="10" s="1"/>
  <c r="G27" i="10"/>
  <c r="B28" i="10"/>
  <c r="C28" i="10"/>
  <c r="D28" i="10"/>
  <c r="E28" i="10"/>
  <c r="F28" i="10"/>
  <c r="H28" i="10" s="1"/>
  <c r="G28" i="10"/>
  <c r="B29" i="10"/>
  <c r="C29" i="10"/>
  <c r="D29" i="10"/>
  <c r="E29" i="10"/>
  <c r="F29" i="10"/>
  <c r="H29" i="10" s="1"/>
  <c r="G29" i="10"/>
  <c r="B30" i="10"/>
  <c r="C30" i="10"/>
  <c r="D30" i="10"/>
  <c r="E30" i="10"/>
  <c r="F30" i="10"/>
  <c r="H30" i="10" s="1"/>
  <c r="G30" i="10"/>
  <c r="B31" i="10"/>
  <c r="C31" i="10"/>
  <c r="D31" i="10"/>
  <c r="E31" i="10"/>
  <c r="F31" i="10"/>
  <c r="H31" i="10" s="1"/>
  <c r="G31" i="10"/>
  <c r="B32" i="10"/>
  <c r="C32" i="10"/>
  <c r="D32" i="10"/>
  <c r="E32" i="10"/>
  <c r="F32" i="10"/>
  <c r="H32" i="10" s="1"/>
  <c r="G32" i="10"/>
  <c r="B33" i="10"/>
  <c r="C33" i="10"/>
  <c r="D33" i="10"/>
  <c r="E33" i="10"/>
  <c r="F33" i="10"/>
  <c r="H33" i="10" s="1"/>
  <c r="G33" i="10"/>
  <c r="B34" i="10"/>
  <c r="C34" i="10"/>
  <c r="D34" i="10"/>
  <c r="E34" i="10"/>
  <c r="F34" i="10"/>
  <c r="H34" i="10" s="1"/>
  <c r="G34" i="10"/>
  <c r="B35" i="10"/>
  <c r="C35" i="10"/>
  <c r="D35" i="10"/>
  <c r="E35" i="10"/>
  <c r="F35" i="10"/>
  <c r="H35" i="10" s="1"/>
  <c r="G35" i="10"/>
  <c r="B36" i="10"/>
  <c r="C36" i="10"/>
  <c r="D36" i="10"/>
  <c r="E36" i="10"/>
  <c r="F36" i="10"/>
  <c r="H36" i="10" s="1"/>
  <c r="G36" i="10"/>
  <c r="B37" i="10"/>
  <c r="C37" i="10"/>
  <c r="D37" i="10"/>
  <c r="E37" i="10"/>
  <c r="F37" i="10"/>
  <c r="H37" i="10" s="1"/>
  <c r="G37" i="10"/>
  <c r="B38" i="10"/>
  <c r="C38" i="10"/>
  <c r="D38" i="10"/>
  <c r="E38" i="10"/>
  <c r="F38" i="10"/>
  <c r="H38" i="10" s="1"/>
  <c r="G38" i="10"/>
  <c r="B39" i="10"/>
  <c r="C39" i="10"/>
  <c r="D39" i="10"/>
  <c r="E39" i="10"/>
  <c r="F39" i="10"/>
  <c r="H39" i="10" s="1"/>
  <c r="G39" i="10"/>
  <c r="B40" i="10"/>
  <c r="C40" i="10"/>
  <c r="D40" i="10"/>
  <c r="E40" i="10"/>
  <c r="F40" i="10"/>
  <c r="H40" i="10" s="1"/>
  <c r="G40" i="10"/>
  <c r="B41" i="10"/>
  <c r="C41" i="10"/>
  <c r="D41" i="10"/>
  <c r="E41" i="10"/>
  <c r="F41" i="10"/>
  <c r="H41" i="10" s="1"/>
  <c r="G41" i="10"/>
  <c r="B42" i="10"/>
  <c r="C42" i="10"/>
  <c r="D42" i="10"/>
  <c r="E42" i="10"/>
  <c r="F42" i="10"/>
  <c r="H42" i="10" s="1"/>
  <c r="G42" i="10"/>
  <c r="B43" i="10"/>
  <c r="C43" i="10"/>
  <c r="D43" i="10"/>
  <c r="E43" i="10"/>
  <c r="F43" i="10"/>
  <c r="H43" i="10" s="1"/>
  <c r="G43" i="10"/>
  <c r="B44" i="10"/>
  <c r="C44" i="10"/>
  <c r="D44" i="10"/>
  <c r="E44" i="10"/>
  <c r="F44" i="10"/>
  <c r="H44" i="10" s="1"/>
  <c r="G44" i="10"/>
  <c r="B45" i="10"/>
  <c r="C45" i="10"/>
  <c r="D45" i="10"/>
  <c r="E45" i="10"/>
  <c r="F45" i="10"/>
  <c r="H45" i="10" s="1"/>
  <c r="G45" i="10"/>
  <c r="B46" i="10"/>
  <c r="C46" i="10"/>
  <c r="D46" i="10"/>
  <c r="E46" i="10"/>
  <c r="F46" i="10"/>
  <c r="H46" i="10" s="1"/>
  <c r="G46" i="10"/>
  <c r="B47" i="10"/>
  <c r="C47" i="10"/>
  <c r="D47" i="10"/>
  <c r="E47" i="10"/>
  <c r="F47" i="10"/>
  <c r="H47" i="10" s="1"/>
  <c r="G47" i="10"/>
  <c r="B48" i="10"/>
  <c r="C48" i="10"/>
  <c r="D48" i="10"/>
  <c r="E48" i="10"/>
  <c r="F48" i="10"/>
  <c r="H48" i="10" s="1"/>
  <c r="G48" i="10"/>
  <c r="B49" i="10"/>
  <c r="C49" i="10"/>
  <c r="D49" i="10"/>
  <c r="E49" i="10"/>
  <c r="F49" i="10"/>
  <c r="H49" i="10" s="1"/>
  <c r="G49" i="10"/>
  <c r="B50" i="10"/>
  <c r="C50" i="10"/>
  <c r="D50" i="10"/>
  <c r="E50" i="10"/>
  <c r="F50" i="10"/>
  <c r="H50" i="10" s="1"/>
  <c r="G50" i="10"/>
  <c r="B51" i="10"/>
  <c r="C51" i="10"/>
  <c r="D51" i="10"/>
  <c r="E51" i="10"/>
  <c r="F51" i="10"/>
  <c r="H51" i="10" s="1"/>
  <c r="G51" i="10"/>
  <c r="B52" i="10"/>
  <c r="C52" i="10"/>
  <c r="D52" i="10"/>
  <c r="E52" i="10"/>
  <c r="F52" i="10"/>
  <c r="H52" i="10" s="1"/>
  <c r="G52" i="10"/>
  <c r="B53" i="10"/>
  <c r="C53" i="10"/>
  <c r="D53" i="10"/>
  <c r="E53" i="10"/>
  <c r="F53" i="10"/>
  <c r="H53" i="10" s="1"/>
  <c r="G53" i="10"/>
  <c r="B54" i="10"/>
  <c r="C54" i="10"/>
  <c r="D54" i="10"/>
  <c r="E54" i="10"/>
  <c r="F54" i="10"/>
  <c r="H54" i="10" s="1"/>
  <c r="G54" i="10"/>
  <c r="B55" i="10"/>
  <c r="C55" i="10"/>
  <c r="D55" i="10"/>
  <c r="E55" i="10"/>
  <c r="F55" i="10"/>
  <c r="H55" i="10" s="1"/>
  <c r="G55" i="10"/>
  <c r="B56" i="10"/>
  <c r="C56" i="10"/>
  <c r="D56" i="10"/>
  <c r="E56" i="10"/>
  <c r="F56" i="10"/>
  <c r="H56" i="10" s="1"/>
  <c r="G56" i="10"/>
  <c r="B57" i="10"/>
  <c r="C57" i="10"/>
  <c r="D57" i="10"/>
  <c r="E57" i="10"/>
  <c r="F57" i="10"/>
  <c r="H57" i="10" s="1"/>
  <c r="G57" i="10"/>
  <c r="B58" i="10"/>
  <c r="C58" i="10"/>
  <c r="D58" i="10"/>
  <c r="E58" i="10"/>
  <c r="F58" i="10"/>
  <c r="H58" i="10" s="1"/>
  <c r="G58" i="10"/>
  <c r="B59" i="10"/>
  <c r="C59" i="10"/>
  <c r="D59" i="10"/>
  <c r="E59" i="10"/>
  <c r="F59" i="10"/>
  <c r="H59" i="10" s="1"/>
  <c r="G59" i="10"/>
  <c r="B60" i="10"/>
  <c r="C60" i="10"/>
  <c r="D60" i="10"/>
  <c r="E60" i="10"/>
  <c r="F60" i="10"/>
  <c r="H60" i="10" s="1"/>
  <c r="G60" i="10"/>
  <c r="B61" i="10"/>
  <c r="C61" i="10"/>
  <c r="D61" i="10"/>
  <c r="E61" i="10"/>
  <c r="F61" i="10"/>
  <c r="H61" i="10" s="1"/>
  <c r="G61" i="10"/>
  <c r="B62" i="10"/>
  <c r="C62" i="10"/>
  <c r="D62" i="10"/>
  <c r="E62" i="10"/>
  <c r="F62" i="10"/>
  <c r="H62" i="10" s="1"/>
  <c r="G62" i="10"/>
  <c r="B63" i="10"/>
  <c r="C63" i="10"/>
  <c r="D63" i="10"/>
  <c r="E63" i="10"/>
  <c r="F63" i="10"/>
  <c r="H63" i="10" s="1"/>
  <c r="G63" i="10"/>
  <c r="B64" i="10"/>
  <c r="C64" i="10"/>
  <c r="D64" i="10"/>
  <c r="E64" i="10"/>
  <c r="F64" i="10"/>
  <c r="H64" i="10" s="1"/>
  <c r="G64" i="10"/>
  <c r="B65" i="10"/>
  <c r="C65" i="10"/>
  <c r="D65" i="10"/>
  <c r="E65" i="10"/>
  <c r="F65" i="10"/>
  <c r="H65" i="10" s="1"/>
  <c r="G65" i="10"/>
  <c r="B66" i="10"/>
  <c r="C66" i="10"/>
  <c r="D66" i="10"/>
  <c r="E66" i="10"/>
  <c r="F66" i="10"/>
  <c r="H66" i="10" s="1"/>
  <c r="G66" i="10"/>
  <c r="B67" i="10"/>
  <c r="C67" i="10"/>
  <c r="D67" i="10"/>
  <c r="E67" i="10"/>
  <c r="F67" i="10"/>
  <c r="H67" i="10" s="1"/>
  <c r="G67" i="10"/>
  <c r="B68" i="10"/>
  <c r="C68" i="10"/>
  <c r="D68" i="10"/>
  <c r="E68" i="10"/>
  <c r="F68" i="10"/>
  <c r="H68" i="10" s="1"/>
  <c r="G68" i="10"/>
  <c r="B69" i="10"/>
  <c r="C69" i="10"/>
  <c r="D69" i="10"/>
  <c r="E69" i="10"/>
  <c r="F69" i="10"/>
  <c r="H69" i="10" s="1"/>
  <c r="G69" i="10"/>
  <c r="B70" i="10"/>
  <c r="C70" i="10"/>
  <c r="D70" i="10"/>
  <c r="E70" i="10"/>
  <c r="F70" i="10"/>
  <c r="H70" i="10" s="1"/>
  <c r="G70" i="10"/>
  <c r="E2" i="10"/>
  <c r="I5" i="9"/>
  <c r="H5" i="9"/>
  <c r="G2" i="10"/>
  <c r="F2" i="10"/>
  <c r="D2" i="10"/>
  <c r="C2" i="10"/>
  <c r="B2" i="10"/>
  <c r="D848" i="7"/>
  <c r="C848" i="7"/>
  <c r="F473" i="7"/>
  <c r="F541" i="7"/>
  <c r="F382" i="7"/>
  <c r="F319" i="7"/>
  <c r="F528" i="7"/>
  <c r="F2" i="7"/>
  <c r="F188" i="7"/>
  <c r="F320" i="7"/>
  <c r="F189" i="7"/>
  <c r="F363" i="7"/>
  <c r="F3" i="7"/>
  <c r="F4" i="7"/>
  <c r="F412" i="7"/>
  <c r="F286" i="7"/>
  <c r="F409" i="7"/>
  <c r="F383" i="7"/>
  <c r="F644" i="7"/>
  <c r="F408" i="7"/>
  <c r="F645" i="7"/>
  <c r="F407" i="7"/>
  <c r="F476" i="7"/>
  <c r="F711" i="7"/>
  <c r="F552" i="7"/>
  <c r="F477" i="7"/>
  <c r="F555" i="7"/>
  <c r="F610" i="7"/>
  <c r="F410" i="7"/>
  <c r="F701" i="7"/>
  <c r="F608" i="7"/>
  <c r="F556" i="7"/>
  <c r="F641" i="7"/>
  <c r="F788" i="7"/>
  <c r="F752" i="7"/>
  <c r="F642" i="7"/>
  <c r="F554" i="7"/>
  <c r="F553" i="7"/>
  <c r="F609" i="7"/>
  <c r="F643" i="7"/>
  <c r="F631" i="7"/>
  <c r="F747" i="7"/>
  <c r="F611" i="7"/>
  <c r="F287" i="7"/>
  <c r="F703" i="7"/>
  <c r="F702" i="7"/>
  <c r="F190" i="7"/>
  <c r="F191" i="7"/>
  <c r="F442" i="7"/>
  <c r="F557" i="7"/>
  <c r="F392" i="7"/>
  <c r="F436" i="7"/>
  <c r="F321" i="7"/>
  <c r="F192" i="7"/>
  <c r="F367" i="7"/>
  <c r="F521" i="7"/>
  <c r="F506" i="7"/>
  <c r="F429" i="7"/>
  <c r="F507" i="7"/>
  <c r="F431" i="7"/>
  <c r="F5" i="7"/>
  <c r="F508" i="7"/>
  <c r="F439" i="7"/>
  <c r="F558" i="7"/>
  <c r="F193" i="7"/>
  <c r="F451" i="7"/>
  <c r="F449" i="7"/>
  <c r="F194" i="7"/>
  <c r="F195" i="7"/>
  <c r="F196" i="7"/>
  <c r="F197" i="7"/>
  <c r="F198" i="7"/>
  <c r="F6" i="7"/>
  <c r="F7" i="7"/>
  <c r="F8" i="7"/>
  <c r="F9" i="7"/>
  <c r="F199" i="7"/>
  <c r="F549" i="7"/>
  <c r="F617" i="7"/>
  <c r="F465" i="7"/>
  <c r="F405" i="7"/>
  <c r="F132" i="7"/>
  <c r="F288" i="7"/>
  <c r="F606" i="7"/>
  <c r="F640" i="7"/>
  <c r="F550" i="7"/>
  <c r="F607" i="7"/>
  <c r="F474" i="7"/>
  <c r="F551" i="7"/>
  <c r="F406" i="7"/>
  <c r="F470" i="7"/>
  <c r="F639" i="7"/>
  <c r="F472" i="7"/>
  <c r="F505" i="7"/>
  <c r="F402" i="7"/>
  <c r="F289" i="7"/>
  <c r="F404" i="7"/>
  <c r="F290" i="7"/>
  <c r="F322" i="7"/>
  <c r="F200" i="7"/>
  <c r="F201" i="7"/>
  <c r="F10" i="7"/>
  <c r="F323" i="7"/>
  <c r="F291" i="7"/>
  <c r="F11" i="7"/>
  <c r="F202" i="7"/>
  <c r="F292" i="7"/>
  <c r="F133" i="7"/>
  <c r="F293" i="7"/>
  <c r="F459" i="7"/>
  <c r="F134" i="7"/>
  <c r="F361" i="7"/>
  <c r="F460" i="7"/>
  <c r="F12" i="7"/>
  <c r="F13" i="7"/>
  <c r="F294" i="7"/>
  <c r="F14" i="7"/>
  <c r="F203" i="7"/>
  <c r="F204" i="7"/>
  <c r="F398" i="7"/>
  <c r="F15" i="7"/>
  <c r="F16" i="7"/>
  <c r="F17" i="7"/>
  <c r="F18" i="7"/>
  <c r="F205" i="7"/>
  <c r="F206" i="7"/>
  <c r="F207" i="7"/>
  <c r="F19" i="7"/>
  <c r="F20" i="7"/>
  <c r="F21" i="7"/>
  <c r="F22" i="7"/>
  <c r="F324" i="7"/>
  <c r="F208" i="7"/>
  <c r="F413" i="7"/>
  <c r="F209" i="7"/>
  <c r="F384" i="7"/>
  <c r="F658" i="7"/>
  <c r="F757" i="7"/>
  <c r="F663" i="7"/>
  <c r="F573" i="7"/>
  <c r="F759" i="7"/>
  <c r="F714" i="7"/>
  <c r="F666" i="7"/>
  <c r="F713" i="7"/>
  <c r="F574" i="7"/>
  <c r="F478" i="7"/>
  <c r="F485" i="7"/>
  <c r="F522" i="7"/>
  <c r="F509" i="7"/>
  <c r="F510" i="7"/>
  <c r="F623" i="7"/>
  <c r="F615" i="7"/>
  <c r="F612" i="7"/>
  <c r="F646" i="7"/>
  <c r="F523" i="7"/>
  <c r="F559" i="7"/>
  <c r="F560" i="7"/>
  <c r="F576" i="7"/>
  <c r="F561" i="7"/>
  <c r="F483" i="7"/>
  <c r="F511" i="7"/>
  <c r="F512" i="7"/>
  <c r="F562" i="7"/>
  <c r="F295" i="7"/>
  <c r="F210" i="7"/>
  <c r="F446" i="7"/>
  <c r="F513" i="7"/>
  <c r="F211" i="7"/>
  <c r="F563" i="7"/>
  <c r="F212" i="7"/>
  <c r="F514" i="7"/>
  <c r="F613" i="7"/>
  <c r="F486" i="7"/>
  <c r="F515" i="7"/>
  <c r="F325" i="7"/>
  <c r="F750" i="7"/>
  <c r="F718" i="7"/>
  <c r="F589" i="7"/>
  <c r="F742" i="7"/>
  <c r="F683" i="7"/>
  <c r="F736" i="7"/>
  <c r="F679" i="7"/>
  <c r="F493" i="7"/>
  <c r="F838" i="7"/>
  <c r="F727" i="7"/>
  <c r="F598" i="7"/>
  <c r="F735" i="7"/>
  <c r="F728" i="7"/>
  <c r="F731" i="7"/>
  <c r="F732" i="7"/>
  <c r="F399" i="7"/>
  <c r="F723" i="7"/>
  <c r="F772" i="7"/>
  <c r="F487" i="7"/>
  <c r="F677" i="7"/>
  <c r="F733" i="7"/>
  <c r="F492" i="7"/>
  <c r="F481" i="7"/>
  <c r="F591" i="7"/>
  <c r="F488" i="7"/>
  <c r="F484" i="7"/>
  <c r="F684" i="7"/>
  <c r="F592" i="7"/>
  <c r="F647" i="7"/>
  <c r="F760" i="7"/>
  <c r="F678" i="7"/>
  <c r="F734" i="7"/>
  <c r="F600" i="7"/>
  <c r="F729" i="7"/>
  <c r="F717" i="7"/>
  <c r="F789" i="7"/>
  <c r="F813" i="7"/>
  <c r="F764" i="7"/>
  <c r="F602" i="7"/>
  <c r="F771" i="7"/>
  <c r="F691" i="7"/>
  <c r="F737" i="7"/>
  <c r="F814" i="7"/>
  <c r="F762" i="7"/>
  <c r="F674" i="7"/>
  <c r="F763" i="7"/>
  <c r="F765" i="7"/>
  <c r="F597" i="7"/>
  <c r="F768" i="7"/>
  <c r="F767" i="7"/>
  <c r="F725" i="7"/>
  <c r="F773" i="7"/>
  <c r="F815" i="7"/>
  <c r="F790" i="7"/>
  <c r="F761" i="7"/>
  <c r="F816" i="7"/>
  <c r="F831" i="7"/>
  <c r="F777" i="7"/>
  <c r="F766" i="7"/>
  <c r="F817" i="7"/>
  <c r="F818" i="7"/>
  <c r="F791" i="7"/>
  <c r="F843" i="7"/>
  <c r="F792" i="7"/>
  <c r="F793" i="7"/>
  <c r="F839" i="7"/>
  <c r="F844" i="7"/>
  <c r="F675" i="7"/>
  <c r="F720" i="7"/>
  <c r="F801" i="7"/>
  <c r="F832" i="7"/>
  <c r="F794" i="7"/>
  <c r="F722" i="7"/>
  <c r="F670" i="7"/>
  <c r="F594" i="7"/>
  <c r="F821" i="7"/>
  <c r="F687" i="7"/>
  <c r="F845" i="7"/>
  <c r="F681" i="7"/>
  <c r="F823" i="7"/>
  <c r="F676" i="7"/>
  <c r="F822" i="7"/>
  <c r="F748" i="7"/>
  <c r="G748" i="7" s="1"/>
  <c r="F671" i="7"/>
  <c r="F535" i="7"/>
  <c r="F624" i="7"/>
  <c r="F751" i="7"/>
  <c r="F23" i="7"/>
  <c r="F24" i="7"/>
  <c r="F25" i="7"/>
  <c r="F26" i="7"/>
  <c r="F27" i="7"/>
  <c r="F213" i="7"/>
  <c r="F400" i="7"/>
  <c r="F753" i="7"/>
  <c r="F214" i="7"/>
  <c r="F619" i="7"/>
  <c r="F215" i="7"/>
  <c r="F216" i="7"/>
  <c r="F217" i="7"/>
  <c r="F420" i="7"/>
  <c r="F795" i="7"/>
  <c r="F787" i="7"/>
  <c r="F696" i="7"/>
  <c r="F808" i="7"/>
  <c r="F745" i="7"/>
  <c r="F739" i="7"/>
  <c r="F824" i="7"/>
  <c r="F577" i="7"/>
  <c r="F827" i="7"/>
  <c r="F785" i="7"/>
  <c r="F775" i="7"/>
  <c r="F712" i="7"/>
  <c r="F744" i="7"/>
  <c r="F588" i="7"/>
  <c r="F783" i="7"/>
  <c r="F774" i="7"/>
  <c r="F490" i="7"/>
  <c r="F724" i="7"/>
  <c r="F662" i="7"/>
  <c r="F782" i="7"/>
  <c r="F836" i="7"/>
  <c r="F780" i="7"/>
  <c r="F583" i="7"/>
  <c r="F603" i="7"/>
  <c r="F781" i="7"/>
  <c r="F659" i="7"/>
  <c r="F690" i="7"/>
  <c r="F740" i="7"/>
  <c r="F596" i="7"/>
  <c r="F688" i="7"/>
  <c r="F807" i="7"/>
  <c r="F743" i="7"/>
  <c r="F835" i="7"/>
  <c r="F779" i="7"/>
  <c r="F730" i="7"/>
  <c r="F829" i="7"/>
  <c r="F385" i="7"/>
  <c r="F842" i="7"/>
  <c r="F828" i="7"/>
  <c r="F692" i="7"/>
  <c r="F685" i="7"/>
  <c r="F694" i="7"/>
  <c r="F601" i="7"/>
  <c r="F784" i="7"/>
  <c r="F786" i="7"/>
  <c r="F776" i="7"/>
  <c r="F826" i="7"/>
  <c r="F741" i="7"/>
  <c r="F841" i="7"/>
  <c r="F825" i="7"/>
  <c r="F699" i="7"/>
  <c r="F604" i="7"/>
  <c r="F754" i="7"/>
  <c r="F527" i="7"/>
  <c r="F218" i="7"/>
  <c r="F219" i="7"/>
  <c r="F454" i="7"/>
  <c r="F220" i="7"/>
  <c r="F221" i="7"/>
  <c r="F326" i="7"/>
  <c r="F327" i="7"/>
  <c r="F375" i="7"/>
  <c r="F377" i="7"/>
  <c r="F458" i="7"/>
  <c r="F453" i="7"/>
  <c r="F590" i="7"/>
  <c r="F586" i="7"/>
  <c r="F806" i="7"/>
  <c r="F667" i="7"/>
  <c r="F491" i="7"/>
  <c r="F682" i="7"/>
  <c r="F805" i="7"/>
  <c r="F564" i="7"/>
  <c r="F819" i="7"/>
  <c r="F680" i="7"/>
  <c r="F648" i="7"/>
  <c r="F661" i="7"/>
  <c r="F796" i="7"/>
  <c r="F803" i="7"/>
  <c r="F296" i="7"/>
  <c r="F802" i="7"/>
  <c r="F495" i="7"/>
  <c r="F593" i="7"/>
  <c r="F565" i="7"/>
  <c r="F566" i="7"/>
  <c r="F660" i="7"/>
  <c r="F672" i="7"/>
  <c r="F297" i="7"/>
  <c r="F578" i="7"/>
  <c r="F584" i="7"/>
  <c r="F716" i="7"/>
  <c r="F587" i="7"/>
  <c r="F673" i="7"/>
  <c r="F595" i="7"/>
  <c r="F669" i="7"/>
  <c r="F328" i="7"/>
  <c r="F329" i="7"/>
  <c r="F698" i="7"/>
  <c r="F498" i="7"/>
  <c r="F452" i="7"/>
  <c r="F386" i="7"/>
  <c r="F501" i="7"/>
  <c r="F700" i="7"/>
  <c r="F834" i="7"/>
  <c r="F797" i="7"/>
  <c r="F755" i="7"/>
  <c r="F567" i="7"/>
  <c r="F568" i="7"/>
  <c r="F798" i="7"/>
  <c r="F649" i="7"/>
  <c r="F330" i="7"/>
  <c r="F298" i="7"/>
  <c r="F135" i="7"/>
  <c r="F387" i="7"/>
  <c r="F388" i="7"/>
  <c r="F414" i="7"/>
  <c r="F331" i="7"/>
  <c r="F222" i="7"/>
  <c r="F516" i="7"/>
  <c r="F517" i="7"/>
  <c r="F223" i="7"/>
  <c r="F467" i="7"/>
  <c r="F540" i="7"/>
  <c r="F468" i="7"/>
  <c r="F475" i="7"/>
  <c r="F471" i="7"/>
  <c r="F636" i="7"/>
  <c r="F224" i="7"/>
  <c r="F657" i="7"/>
  <c r="F668" i="7"/>
  <c r="F758" i="7"/>
  <c r="F650" i="7"/>
  <c r="F656" i="7"/>
  <c r="F651" i="7"/>
  <c r="F482" i="7"/>
  <c r="F391" i="7"/>
  <c r="F652" i="7"/>
  <c r="F332" i="7"/>
  <c r="F345" i="7"/>
  <c r="F356" i="7"/>
  <c r="F421" i="7"/>
  <c r="F333" i="7"/>
  <c r="F346" i="7"/>
  <c r="F415" i="7"/>
  <c r="F334" i="7"/>
  <c r="F416" i="7"/>
  <c r="F443" i="7"/>
  <c r="F396" i="7"/>
  <c r="F299" i="7"/>
  <c r="F136" i="7"/>
  <c r="F397" i="7"/>
  <c r="F438" i="7"/>
  <c r="F300" i="7"/>
  <c r="F572" i="7"/>
  <c r="F28" i="7"/>
  <c r="F401" i="7"/>
  <c r="F489" i="7"/>
  <c r="F225" i="7"/>
  <c r="F226" i="7"/>
  <c r="F227" i="7"/>
  <c r="F228" i="7"/>
  <c r="F29" i="7"/>
  <c r="F30" i="7"/>
  <c r="F229" i="7"/>
  <c r="F31" i="7"/>
  <c r="F32" i="7"/>
  <c r="F33" i="7"/>
  <c r="F34" i="7"/>
  <c r="F830" i="7"/>
  <c r="F35" i="7"/>
  <c r="F360" i="7"/>
  <c r="F448" i="7"/>
  <c r="F638" i="7"/>
  <c r="F707" i="7"/>
  <c r="F637" i="7"/>
  <c r="F634" i="7"/>
  <c r="F359" i="7"/>
  <c r="F538" i="7"/>
  <c r="F544" i="7"/>
  <c r="F542" i="7"/>
  <c r="F456" i="7"/>
  <c r="F846" i="7"/>
  <c r="F629" i="7"/>
  <c r="F462" i="7"/>
  <c r="F635" i="7"/>
  <c r="F633" i="7"/>
  <c r="F625" i="7"/>
  <c r="F546" i="7"/>
  <c r="F708" i="7"/>
  <c r="F709" i="7"/>
  <c r="F746" i="7"/>
  <c r="F710" i="7"/>
  <c r="F627" i="7"/>
  <c r="F440" i="7"/>
  <c r="F632" i="7"/>
  <c r="F628" i="7"/>
  <c r="F738" i="7"/>
  <c r="F543" i="7"/>
  <c r="F426" i="7"/>
  <c r="F437" i="7"/>
  <c r="F630" i="7"/>
  <c r="F695" i="7"/>
  <c r="F352" i="7"/>
  <c r="F428" i="7"/>
  <c r="F365" i="7"/>
  <c r="F230" i="7"/>
  <c r="F231" i="7"/>
  <c r="F232" i="7"/>
  <c r="F545" i="7"/>
  <c r="F380" i="7"/>
  <c r="F504" i="7"/>
  <c r="F36" i="7"/>
  <c r="F37" i="7"/>
  <c r="F518" i="7"/>
  <c r="F525" i="7"/>
  <c r="F372" i="7"/>
  <c r="F531" i="7"/>
  <c r="F530" i="7"/>
  <c r="F350" i="7"/>
  <c r="F464" i="7"/>
  <c r="F547" i="7"/>
  <c r="F394" i="7"/>
  <c r="F233" i="7"/>
  <c r="F38" i="7"/>
  <c r="F39" i="7"/>
  <c r="F40" i="7"/>
  <c r="F234" i="7"/>
  <c r="F235" i="7"/>
  <c r="F533" i="7"/>
  <c r="F532" i="7"/>
  <c r="F373" i="7"/>
  <c r="F357" i="7"/>
  <c r="F236" i="7"/>
  <c r="F347" i="7"/>
  <c r="F349" i="7"/>
  <c r="F354" i="7"/>
  <c r="F355" i="7"/>
  <c r="F353" i="7"/>
  <c r="F237" i="7"/>
  <c r="F238" i="7"/>
  <c r="F239" i="7"/>
  <c r="F240" i="7"/>
  <c r="F41" i="7"/>
  <c r="F42" i="7"/>
  <c r="F579" i="7"/>
  <c r="F575" i="7"/>
  <c r="F499" i="7"/>
  <c r="F664" i="7"/>
  <c r="F500" i="7"/>
  <c r="F494" i="7"/>
  <c r="F301" i="7"/>
  <c r="F447" i="7"/>
  <c r="F726" i="7"/>
  <c r="F581" i="7"/>
  <c r="F621" i="7"/>
  <c r="F374" i="7"/>
  <c r="F706" i="7"/>
  <c r="F376" i="7"/>
  <c r="F519" i="7"/>
  <c r="F569" i="7"/>
  <c r="F622" i="7"/>
  <c r="F526" i="7"/>
  <c r="F705" i="7"/>
  <c r="F417" i="7"/>
  <c r="F655" i="7"/>
  <c r="F502" i="7"/>
  <c r="F455" i="7"/>
  <c r="F432" i="7"/>
  <c r="F370" i="7"/>
  <c r="F435" i="7"/>
  <c r="F364" i="7"/>
  <c r="F368" i="7"/>
  <c r="F369" i="7"/>
  <c r="F529" i="7"/>
  <c r="F463" i="7"/>
  <c r="F366" i="7"/>
  <c r="F626" i="7"/>
  <c r="F537" i="7"/>
  <c r="F450" i="7"/>
  <c r="F241" i="7"/>
  <c r="F614" i="7"/>
  <c r="F242" i="7"/>
  <c r="F425" i="7"/>
  <c r="F422" i="7"/>
  <c r="F243" i="7"/>
  <c r="F244" i="7"/>
  <c r="F245" i="7"/>
  <c r="F335" i="7"/>
  <c r="F461" i="7"/>
  <c r="F548" i="7"/>
  <c r="F620" i="7"/>
  <c r="F43" i="7"/>
  <c r="F137" i="7"/>
  <c r="F138" i="7"/>
  <c r="F570" i="7"/>
  <c r="F580" i="7"/>
  <c r="F585" i="7"/>
  <c r="F809" i="7"/>
  <c r="F571" i="7"/>
  <c r="F799" i="7"/>
  <c r="F693" i="7"/>
  <c r="F719" i="7"/>
  <c r="F302" i="7"/>
  <c r="F246" i="7"/>
  <c r="F44" i="7"/>
  <c r="F524" i="7"/>
  <c r="F358" i="7"/>
  <c r="F433" i="7"/>
  <c r="F45" i="7"/>
  <c r="F247" i="7"/>
  <c r="F248" i="7"/>
  <c r="F249" i="7"/>
  <c r="F348" i="7"/>
  <c r="F479" i="7"/>
  <c r="F520" i="7"/>
  <c r="F605" i="7"/>
  <c r="F480" i="7"/>
  <c r="F303" i="7"/>
  <c r="F697" i="7"/>
  <c r="F250" i="7"/>
  <c r="F46" i="7"/>
  <c r="F47" i="7"/>
  <c r="F539" i="7"/>
  <c r="F469" i="7"/>
  <c r="F466" i="7"/>
  <c r="F139" i="7"/>
  <c r="F304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503" i="7"/>
  <c r="F305" i="7"/>
  <c r="F306" i="7"/>
  <c r="F496" i="7"/>
  <c r="F582" i="7"/>
  <c r="F411" i="7"/>
  <c r="F497" i="7"/>
  <c r="F804" i="7"/>
  <c r="F820" i="7"/>
  <c r="F847" i="7"/>
  <c r="F769" i="7"/>
  <c r="F715" i="7"/>
  <c r="F778" i="7"/>
  <c r="F686" i="7"/>
  <c r="F833" i="7"/>
  <c r="F800" i="7"/>
  <c r="F770" i="7"/>
  <c r="F689" i="7"/>
  <c r="F665" i="7"/>
  <c r="F721" i="7"/>
  <c r="F840" i="7"/>
  <c r="F654" i="7"/>
  <c r="F756" i="7"/>
  <c r="F811" i="7"/>
  <c r="F534" i="7"/>
  <c r="F837" i="7"/>
  <c r="F812" i="7"/>
  <c r="F810" i="7"/>
  <c r="F749" i="7"/>
  <c r="F536" i="7"/>
  <c r="F457" i="7"/>
  <c r="F251" i="7"/>
  <c r="F307" i="7"/>
  <c r="F157" i="7"/>
  <c r="F158" i="7"/>
  <c r="F308" i="7"/>
  <c r="F159" i="7"/>
  <c r="F160" i="7"/>
  <c r="F161" i="7"/>
  <c r="F309" i="7"/>
  <c r="F252" i="7"/>
  <c r="F48" i="7"/>
  <c r="F49" i="7"/>
  <c r="F50" i="7"/>
  <c r="F162" i="7"/>
  <c r="F51" i="7"/>
  <c r="F163" i="7"/>
  <c r="F164" i="7"/>
  <c r="F52" i="7"/>
  <c r="F53" i="7"/>
  <c r="F54" i="7"/>
  <c r="F336" i="7"/>
  <c r="F55" i="7"/>
  <c r="F418" i="7"/>
  <c r="F56" i="7"/>
  <c r="F57" i="7"/>
  <c r="F362" i="7"/>
  <c r="F58" i="7"/>
  <c r="F337" i="7"/>
  <c r="F253" i="7"/>
  <c r="F59" i="7"/>
  <c r="F338" i="7"/>
  <c r="F444" i="7"/>
  <c r="F60" i="7"/>
  <c r="F61" i="7"/>
  <c r="F62" i="7"/>
  <c r="F351" i="7"/>
  <c r="F63" i="7"/>
  <c r="F310" i="7"/>
  <c r="F165" i="7"/>
  <c r="F166" i="7"/>
  <c r="F64" i="7"/>
  <c r="F65" i="7"/>
  <c r="F599" i="7"/>
  <c r="F254" i="7"/>
  <c r="F311" i="7"/>
  <c r="F66" i="7"/>
  <c r="F255" i="7"/>
  <c r="F67" i="7"/>
  <c r="F68" i="7"/>
  <c r="F167" i="7"/>
  <c r="F618" i="7"/>
  <c r="F256" i="7"/>
  <c r="F257" i="7"/>
  <c r="F69" i="7"/>
  <c r="F70" i="7"/>
  <c r="F71" i="7"/>
  <c r="F419" i="7"/>
  <c r="F72" i="7"/>
  <c r="F73" i="7"/>
  <c r="F258" i="7"/>
  <c r="F653" i="7"/>
  <c r="F424" i="7"/>
  <c r="F74" i="7"/>
  <c r="F75" i="7"/>
  <c r="F704" i="7"/>
  <c r="F76" i="7"/>
  <c r="F312" i="7"/>
  <c r="F313" i="7"/>
  <c r="F314" i="7"/>
  <c r="F259" i="7"/>
  <c r="F168" i="7"/>
  <c r="F77" i="7"/>
  <c r="F78" i="7"/>
  <c r="F169" i="7"/>
  <c r="F315" i="7"/>
  <c r="F339" i="7"/>
  <c r="F79" i="7"/>
  <c r="F260" i="7"/>
  <c r="F80" i="7"/>
  <c r="F381" i="7"/>
  <c r="F81" i="7"/>
  <c r="F403" i="7"/>
  <c r="F261" i="7"/>
  <c r="F262" i="7"/>
  <c r="F170" i="7"/>
  <c r="F340" i="7"/>
  <c r="F171" i="7"/>
  <c r="F82" i="7"/>
  <c r="F172" i="7"/>
  <c r="F173" i="7"/>
  <c r="F263" i="7"/>
  <c r="F83" i="7"/>
  <c r="F174" i="7"/>
  <c r="F341" i="7"/>
  <c r="F84" i="7"/>
  <c r="F175" i="7"/>
  <c r="F264" i="7"/>
  <c r="F85" i="7"/>
  <c r="F86" i="7"/>
  <c r="F87" i="7"/>
  <c r="F88" i="7"/>
  <c r="F176" i="7"/>
  <c r="F89" i="7"/>
  <c r="F90" i="7"/>
  <c r="F91" i="7"/>
  <c r="F92" i="7"/>
  <c r="F93" i="7"/>
  <c r="F94" i="7"/>
  <c r="F95" i="7"/>
  <c r="F96" i="7"/>
  <c r="F265" i="7"/>
  <c r="F97" i="7"/>
  <c r="F266" i="7"/>
  <c r="F267" i="7"/>
  <c r="F389" i="7"/>
  <c r="F98" i="7"/>
  <c r="F378" i="7"/>
  <c r="F268" i="7"/>
  <c r="F99" i="7"/>
  <c r="F269" i="7"/>
  <c r="F177" i="7"/>
  <c r="F100" i="7"/>
  <c r="F101" i="7"/>
  <c r="F441" i="7"/>
  <c r="F270" i="7"/>
  <c r="F271" i="7"/>
  <c r="F102" i="7"/>
  <c r="F272" i="7"/>
  <c r="F178" i="7"/>
  <c r="F616" i="7"/>
  <c r="F423" i="7"/>
  <c r="F103" i="7"/>
  <c r="F179" i="7"/>
  <c r="F273" i="7"/>
  <c r="F274" i="7"/>
  <c r="F104" i="7"/>
  <c r="F390" i="7"/>
  <c r="F275" i="7"/>
  <c r="F342" i="7"/>
  <c r="F276" i="7"/>
  <c r="F395" i="7"/>
  <c r="F180" i="7"/>
  <c r="F181" i="7"/>
  <c r="F105" i="7"/>
  <c r="F182" i="7"/>
  <c r="F277" i="7"/>
  <c r="F106" i="7"/>
  <c r="F278" i="7"/>
  <c r="F107" i="7"/>
  <c r="F279" i="7"/>
  <c r="F108" i="7"/>
  <c r="F183" i="7"/>
  <c r="F316" i="7"/>
  <c r="F317" i="7"/>
  <c r="F109" i="7"/>
  <c r="F280" i="7"/>
  <c r="F110" i="7"/>
  <c r="F111" i="7"/>
  <c r="F281" i="7"/>
  <c r="F112" i="7"/>
  <c r="F113" i="7"/>
  <c r="F282" i="7"/>
  <c r="F114" i="7"/>
  <c r="F115" i="7"/>
  <c r="F343" i="7"/>
  <c r="F184" i="7"/>
  <c r="F283" i="7"/>
  <c r="F116" i="7"/>
  <c r="F185" i="7"/>
  <c r="F318" i="7"/>
  <c r="F284" i="7"/>
  <c r="F117" i="7"/>
  <c r="F118" i="7"/>
  <c r="F445" i="7"/>
  <c r="F119" i="7"/>
  <c r="F120" i="7"/>
  <c r="F121" i="7"/>
  <c r="F393" i="7"/>
  <c r="F186" i="7"/>
  <c r="F122" i="7"/>
  <c r="F123" i="7"/>
  <c r="F285" i="7"/>
  <c r="F434" i="7"/>
  <c r="F427" i="7"/>
  <c r="F124" i="7"/>
  <c r="F125" i="7"/>
  <c r="F430" i="7"/>
  <c r="F126" i="7"/>
  <c r="F127" i="7"/>
  <c r="F344" i="7"/>
  <c r="F128" i="7"/>
  <c r="F129" i="7"/>
  <c r="F130" i="7"/>
  <c r="F131" i="7"/>
  <c r="F371" i="7"/>
  <c r="F187" i="7"/>
  <c r="F379" i="7"/>
  <c r="C11" i="3"/>
  <c r="E11" i="3"/>
  <c r="C12" i="3"/>
  <c r="E12" i="3"/>
  <c r="C13" i="3"/>
  <c r="E13" i="3"/>
  <c r="C14" i="3"/>
  <c r="E14" i="3"/>
  <c r="C15" i="3"/>
  <c r="E15" i="3"/>
  <c r="C16" i="3"/>
  <c r="E16" i="3"/>
  <c r="C17" i="3"/>
  <c r="E17" i="3"/>
  <c r="C18" i="3"/>
  <c r="E18" i="3"/>
  <c r="C19" i="3"/>
  <c r="E19" i="3"/>
  <c r="C21" i="3"/>
  <c r="E21" i="3"/>
  <c r="C22" i="3"/>
  <c r="E22" i="3"/>
  <c r="C23" i="3"/>
  <c r="E23" i="3"/>
  <c r="C24" i="3"/>
  <c r="E24" i="3"/>
  <c r="C26" i="3"/>
  <c r="E26" i="3"/>
  <c r="C27" i="3"/>
  <c r="E27" i="3"/>
  <c r="C28" i="3"/>
  <c r="E28" i="3"/>
  <c r="C29" i="3"/>
  <c r="E29" i="3"/>
  <c r="C31" i="3"/>
  <c r="E31" i="3"/>
  <c r="C32" i="3"/>
  <c r="E32" i="3"/>
  <c r="C33" i="3"/>
  <c r="E33" i="3"/>
  <c r="E4" i="3"/>
  <c r="E5" i="3"/>
  <c r="E6" i="3"/>
  <c r="E7" i="3"/>
  <c r="E8" i="3"/>
  <c r="E9" i="3"/>
  <c r="E3" i="3"/>
  <c r="C4" i="3"/>
  <c r="C5" i="3"/>
  <c r="C6" i="3"/>
  <c r="C7" i="3"/>
  <c r="C8" i="3"/>
  <c r="C9" i="3"/>
  <c r="C3" i="3"/>
  <c r="B11" i="3"/>
  <c r="D11" i="3" s="1"/>
  <c r="B12" i="3"/>
  <c r="B13" i="3"/>
  <c r="B14" i="3"/>
  <c r="B15" i="3"/>
  <c r="B16" i="3"/>
  <c r="B17" i="3"/>
  <c r="B18" i="3"/>
  <c r="B19" i="3"/>
  <c r="B21" i="3"/>
  <c r="B22" i="3"/>
  <c r="B23" i="3"/>
  <c r="B24" i="3"/>
  <c r="B26" i="3"/>
  <c r="B27" i="3"/>
  <c r="B28" i="3"/>
  <c r="B29" i="3"/>
  <c r="B31" i="3"/>
  <c r="B32" i="3"/>
  <c r="B33" i="3"/>
  <c r="B4" i="3"/>
  <c r="B5" i="3"/>
  <c r="B6" i="3"/>
  <c r="B7" i="3"/>
  <c r="B8" i="3"/>
  <c r="B9" i="3"/>
  <c r="B3" i="3"/>
  <c r="C22" i="2"/>
  <c r="C16" i="2"/>
  <c r="C2" i="2"/>
  <c r="C1" i="2"/>
  <c r="B4" i="2"/>
  <c r="C3" i="2" s="1"/>
  <c r="N54" i="11" l="1"/>
  <c r="K3" i="11"/>
  <c r="G870" i="9"/>
  <c r="H2" i="10"/>
  <c r="I70" i="10"/>
  <c r="I68" i="10"/>
  <c r="I66" i="10"/>
  <c r="I64" i="10"/>
  <c r="I62" i="10"/>
  <c r="I60" i="10"/>
  <c r="I58" i="10"/>
  <c r="I56" i="10"/>
  <c r="I54" i="10"/>
  <c r="I52" i="10"/>
  <c r="I50" i="10"/>
  <c r="I48" i="10"/>
  <c r="I46" i="10"/>
  <c r="I44" i="10"/>
  <c r="I42" i="10"/>
  <c r="I40" i="10"/>
  <c r="I69" i="10"/>
  <c r="I67" i="10"/>
  <c r="I65" i="10"/>
  <c r="I63" i="10"/>
  <c r="I61" i="10"/>
  <c r="I59" i="10"/>
  <c r="I57" i="10"/>
  <c r="I55" i="10"/>
  <c r="I53" i="10"/>
  <c r="I51" i="10"/>
  <c r="I49" i="10"/>
  <c r="I47" i="10"/>
  <c r="I45" i="10"/>
  <c r="I43" i="10"/>
  <c r="I41" i="10"/>
  <c r="I39" i="10"/>
  <c r="I37" i="10"/>
  <c r="I35" i="10"/>
  <c r="I33" i="10"/>
  <c r="I31" i="10"/>
  <c r="I29" i="10"/>
  <c r="I27" i="10"/>
  <c r="I25" i="10"/>
  <c r="I23" i="10"/>
  <c r="I20" i="10"/>
  <c r="I18" i="10"/>
  <c r="I16" i="10"/>
  <c r="I14" i="10"/>
  <c r="I12" i="10"/>
  <c r="I10" i="10"/>
  <c r="I8" i="10"/>
  <c r="I4" i="10"/>
  <c r="I71" i="10"/>
  <c r="I21" i="10"/>
  <c r="I19" i="10"/>
  <c r="I17" i="10"/>
  <c r="I15" i="10"/>
  <c r="I13" i="10"/>
  <c r="I11" i="10"/>
  <c r="I9" i="10"/>
  <c r="I7" i="10"/>
  <c r="I5" i="10"/>
  <c r="I3" i="10"/>
  <c r="I38" i="10"/>
  <c r="I36" i="10"/>
  <c r="I34" i="10"/>
  <c r="I32" i="10"/>
  <c r="I30" i="10"/>
  <c r="I28" i="10"/>
  <c r="I26" i="10"/>
  <c r="I24" i="10"/>
  <c r="I22" i="10"/>
  <c r="I6" i="10"/>
  <c r="I2" i="10"/>
  <c r="G837" i="7"/>
  <c r="G809" i="7"/>
  <c r="G704" i="7"/>
  <c r="G615" i="7"/>
  <c r="G345" i="7"/>
  <c r="G521" i="7"/>
  <c r="G420" i="7"/>
  <c r="F848" i="7"/>
  <c r="D7" i="3"/>
  <c r="B34" i="3"/>
  <c r="B30" i="3"/>
  <c r="B25" i="3"/>
  <c r="E34" i="3"/>
  <c r="E30" i="3"/>
  <c r="E25" i="3"/>
  <c r="C34" i="3"/>
  <c r="C30" i="3"/>
  <c r="C25" i="3"/>
  <c r="C20" i="3"/>
  <c r="E20" i="3"/>
  <c r="B20" i="3"/>
  <c r="B10" i="3"/>
  <c r="D8" i="3"/>
  <c r="D9" i="3"/>
  <c r="D4" i="3"/>
  <c r="F7" i="3"/>
  <c r="F33" i="3"/>
  <c r="F31" i="3"/>
  <c r="C10" i="3"/>
  <c r="D6" i="3"/>
  <c r="F9" i="3"/>
  <c r="F5" i="3"/>
  <c r="F32" i="3"/>
  <c r="F28" i="3"/>
  <c r="F26" i="3"/>
  <c r="F24" i="3"/>
  <c r="F22" i="3"/>
  <c r="F18" i="3"/>
  <c r="F16" i="3"/>
  <c r="F14" i="3"/>
  <c r="F12" i="3"/>
  <c r="D5" i="3"/>
  <c r="F8" i="3"/>
  <c r="F4" i="3"/>
  <c r="D32" i="3"/>
  <c r="D28" i="3"/>
  <c r="D26" i="3"/>
  <c r="D24" i="3"/>
  <c r="D22" i="3"/>
  <c r="D18" i="3"/>
  <c r="D16" i="3"/>
  <c r="D14" i="3"/>
  <c r="D12" i="3"/>
  <c r="F29" i="3"/>
  <c r="F27" i="3"/>
  <c r="F23" i="3"/>
  <c r="F21" i="3"/>
  <c r="F19" i="3"/>
  <c r="F17" i="3"/>
  <c r="F15" i="3"/>
  <c r="F13" i="3"/>
  <c r="F11" i="3"/>
  <c r="E10" i="3"/>
  <c r="F6" i="3"/>
  <c r="D33" i="3"/>
  <c r="D31" i="3"/>
  <c r="D29" i="3"/>
  <c r="D27" i="3"/>
  <c r="D23" i="3"/>
  <c r="D21" i="3"/>
  <c r="D19" i="3"/>
  <c r="D17" i="3"/>
  <c r="D15" i="3"/>
  <c r="D13" i="3"/>
  <c r="D3" i="3"/>
  <c r="F3" i="3"/>
  <c r="B8" i="4" l="1"/>
  <c r="C10" i="4"/>
  <c r="E13" i="4"/>
  <c r="B16" i="4"/>
  <c r="C18" i="4"/>
  <c r="E20" i="4"/>
  <c r="E3" i="4"/>
  <c r="B10" i="4"/>
  <c r="C13" i="4"/>
  <c r="E15" i="4"/>
  <c r="E10" i="4"/>
  <c r="C7" i="4"/>
  <c r="E9" i="4"/>
  <c r="B2" i="4"/>
  <c r="B4" i="4"/>
  <c r="C6" i="4"/>
  <c r="E8" i="4"/>
  <c r="F8" i="4" s="1"/>
  <c r="B11" i="4"/>
  <c r="C14" i="4"/>
  <c r="E16" i="4"/>
  <c r="F16" i="4" s="1"/>
  <c r="C8" i="4"/>
  <c r="D8" i="4" s="1"/>
  <c r="E5" i="4"/>
  <c r="B17" i="4"/>
  <c r="C19" i="4"/>
  <c r="E2" i="4"/>
  <c r="F2" i="4" s="1"/>
  <c r="E4" i="4"/>
  <c r="F4" i="4" s="1"/>
  <c r="B7" i="4"/>
  <c r="C9" i="4"/>
  <c r="E11" i="4"/>
  <c r="F11" i="4" s="1"/>
  <c r="B19" i="4"/>
  <c r="C2" i="4"/>
  <c r="D2" i="4" s="1"/>
  <c r="C4" i="4"/>
  <c r="D4" i="4" s="1"/>
  <c r="B13" i="4"/>
  <c r="C15" i="4"/>
  <c r="E17" i="4"/>
  <c r="F17" i="4" s="1"/>
  <c r="B20" i="4"/>
  <c r="B3" i="4"/>
  <c r="C5" i="4"/>
  <c r="E7" i="4"/>
  <c r="F7" i="4" s="1"/>
  <c r="B15" i="4"/>
  <c r="F15" i="4" s="1"/>
  <c r="C17" i="4"/>
  <c r="D17" i="4" s="1"/>
  <c r="E19" i="4"/>
  <c r="B6" i="4"/>
  <c r="F25" i="3"/>
  <c r="E18" i="4"/>
  <c r="C16" i="4"/>
  <c r="D16" i="4" s="1"/>
  <c r="B14" i="4"/>
  <c r="C3" i="4"/>
  <c r="C20" i="4"/>
  <c r="D20" i="4" s="1"/>
  <c r="B18" i="4"/>
  <c r="B5" i="4"/>
  <c r="E6" i="4"/>
  <c r="E14" i="4"/>
  <c r="F14" i="4" s="1"/>
  <c r="C11" i="4"/>
  <c r="D11" i="4" s="1"/>
  <c r="B9" i="4"/>
  <c r="D25" i="3"/>
  <c r="F20" i="3"/>
  <c r="D20" i="3"/>
  <c r="F30" i="3"/>
  <c r="D34" i="3"/>
  <c r="D30" i="3"/>
  <c r="F34" i="3"/>
  <c r="B35" i="3"/>
  <c r="F10" i="3"/>
  <c r="E35" i="3"/>
  <c r="D10" i="3"/>
  <c r="C35" i="3"/>
  <c r="D35" i="3" s="1"/>
  <c r="F6" i="4" l="1"/>
  <c r="D10" i="4"/>
  <c r="D5" i="4"/>
  <c r="D15" i="4"/>
  <c r="D3" i="4"/>
  <c r="D9" i="4"/>
  <c r="D19" i="4"/>
  <c r="D6" i="4"/>
  <c r="D7" i="4"/>
  <c r="F10" i="4"/>
  <c r="F18" i="4"/>
  <c r="D14" i="4"/>
  <c r="F3" i="4"/>
  <c r="F13" i="4"/>
  <c r="E12" i="4"/>
  <c r="F19" i="4"/>
  <c r="F5" i="4"/>
  <c r="F20" i="4"/>
  <c r="B12" i="4"/>
  <c r="F9" i="4"/>
  <c r="D13" i="4"/>
  <c r="C12" i="4"/>
  <c r="D18" i="4"/>
  <c r="F35" i="3"/>
  <c r="F12" i="4" l="1"/>
  <c r="D12" i="4"/>
</calcChain>
</file>

<file path=xl/sharedStrings.xml><?xml version="1.0" encoding="utf-8"?>
<sst xmlns="http://schemas.openxmlformats.org/spreadsheetml/2006/main" count="9652" uniqueCount="1960">
  <si>
    <t xml:space="preserve"> REGISTRO DO GRUPO</t>
  </si>
  <si>
    <t>NOME DO GRUPO</t>
  </si>
  <si>
    <t>REGISTRO DA EMPRESA</t>
  </si>
  <si>
    <t xml:space="preserve"> NOME DA EMPRESA</t>
  </si>
  <si>
    <t>REGISTRO DO COMPLEXO</t>
  </si>
  <si>
    <t>NOME DO  COMPLEXO</t>
  </si>
  <si>
    <t>UF</t>
  </si>
  <si>
    <t>TOTAL SALAS DO COMPLEXO</t>
  </si>
  <si>
    <t>Nº DE DIAS OBRIGAÇÃO</t>
  </si>
  <si>
    <t>Nº DE DIAS OBRIGAÇÃO PROPORCIONAL</t>
  </si>
  <si>
    <t>Acréscimo (art. 3º-A)</t>
  </si>
  <si>
    <t>Afastada aplicação do acréscimo (art. 3º-A) por Decisão Judicial</t>
  </si>
  <si>
    <t>Nº de Dias Obrigação a ser Cumprida</t>
  </si>
  <si>
    <t>Nº de Dias de Obrigação Transferidos</t>
  </si>
  <si>
    <t>Nº de Dias de Obrigação Recebidos</t>
  </si>
  <si>
    <t xml:space="preserve">Nº de Dias de Obrigação Final Após </t>
  </si>
  <si>
    <t xml:space="preserve">Nº DE DIAS VALIDADOS (SCB) </t>
  </si>
  <si>
    <t>Nº DE TÍTULOS DIFERENTES OBRIGAÇÃO</t>
  </si>
  <si>
    <t>Nº DE TÍTULOS DIFERENTES DECLARADO</t>
  </si>
  <si>
    <t>CUMPRIU COTA  (SCB)</t>
  </si>
  <si>
    <r>
      <rPr>
        <sz val="10"/>
        <rFont val="Verdana"/>
        <family val="2"/>
      </rPr>
      <t>ADICINE</t>
    </r>
  </si>
  <si>
    <r>
      <rPr>
        <sz val="10"/>
        <rFont val="Verdana"/>
        <family val="2"/>
      </rPr>
      <t xml:space="preserve">ADICINE ADMINISTRADORA DE CINEMAS </t>
    </r>
  </si>
  <si>
    <r>
      <rPr>
        <sz val="10"/>
        <rFont val="Verdana"/>
        <family val="2"/>
      </rPr>
      <t>CINESERCLA NILÓPOLIS</t>
    </r>
  </si>
  <si>
    <r>
      <rPr>
        <sz val="10"/>
        <rFont val="Verdana"/>
        <family val="2"/>
      </rPr>
      <t>RJ</t>
    </r>
  </si>
  <si>
    <r>
      <rPr>
        <sz val="10"/>
        <rFont val="Verdana"/>
        <family val="2"/>
      </rPr>
      <t>NÃO</t>
    </r>
  </si>
  <si>
    <r>
      <rPr>
        <sz val="10"/>
        <rFont val="Verdana"/>
        <family val="2"/>
      </rPr>
      <t>8</t>
    </r>
  </si>
  <si>
    <r>
      <rPr>
        <sz val="10"/>
        <rFont val="Verdana"/>
        <family val="2"/>
      </rPr>
      <t>CINESERCLA PÁTIO MIX ITAGUAI</t>
    </r>
  </si>
  <si>
    <r>
      <rPr>
        <sz val="10"/>
        <rFont val="Verdana"/>
        <family val="2"/>
      </rPr>
      <t>10</t>
    </r>
  </si>
  <si>
    <r>
      <rPr>
        <sz val="10"/>
        <rFont val="Verdana"/>
        <family val="2"/>
      </rPr>
      <t>CINESERCLA SHOPPING MONTSERRAT</t>
    </r>
  </si>
  <si>
    <r>
      <rPr>
        <sz val="10"/>
        <rFont val="Verdana"/>
        <family val="2"/>
      </rPr>
      <t>ES</t>
    </r>
  </si>
  <si>
    <r>
      <rPr>
        <sz val="10"/>
        <rFont val="Verdana"/>
        <family val="2"/>
      </rPr>
      <t>13</t>
    </r>
  </si>
  <si>
    <r>
      <rPr>
        <sz val="10"/>
        <rFont val="Verdana"/>
        <family val="2"/>
      </rPr>
      <t>CINESERCLA TEIXEIRA DE FREITAS</t>
    </r>
  </si>
  <si>
    <r>
      <rPr>
        <sz val="10"/>
        <rFont val="Verdana"/>
        <family val="2"/>
      </rPr>
      <t>BA</t>
    </r>
  </si>
  <si>
    <r>
      <rPr>
        <sz val="10"/>
        <rFont val="Verdana"/>
        <family val="2"/>
      </rPr>
      <t>9</t>
    </r>
  </si>
  <si>
    <r>
      <rPr>
        <sz val="10"/>
        <rFont val="Verdana"/>
        <family val="2"/>
      </rPr>
      <t>AFA</t>
    </r>
  </si>
  <si>
    <r>
      <rPr>
        <sz val="10"/>
        <rFont val="Verdana"/>
        <family val="2"/>
      </rPr>
      <t>AFA CINEMATOGRÁFICA LTDA ME</t>
    </r>
  </si>
  <si>
    <r>
      <rPr>
        <sz val="10"/>
        <rFont val="Verdana"/>
        <family val="2"/>
      </rPr>
      <t>CINE RITZ ITAÚNA</t>
    </r>
  </si>
  <si>
    <r>
      <rPr>
        <sz val="10"/>
        <rFont val="Verdana"/>
        <family val="2"/>
      </rPr>
      <t>MG</t>
    </r>
  </si>
  <si>
    <r>
      <rPr>
        <sz val="10"/>
        <rFont val="Verdana"/>
        <family val="2"/>
      </rPr>
      <t>CINE RITZ DIVINÓPOLIS LTDA. - EPP</t>
    </r>
  </si>
  <si>
    <r>
      <rPr>
        <sz val="10"/>
        <rFont val="Verdana"/>
        <family val="2"/>
      </rPr>
      <t>CINE RITZ PÁTIO DIVINÓPOLIS</t>
    </r>
  </si>
  <si>
    <r>
      <rPr>
        <sz val="10"/>
        <rFont val="Verdana"/>
        <family val="2"/>
      </rPr>
      <t>CINE SÃO MATEUS LTDA</t>
    </r>
  </si>
  <si>
    <r>
      <rPr>
        <sz val="10"/>
        <rFont val="Verdana"/>
        <family val="2"/>
      </rPr>
      <t>CINE SÃO MATEUS</t>
    </r>
  </si>
  <si>
    <r>
      <rPr>
        <sz val="10"/>
        <rFont val="Verdana"/>
        <family val="2"/>
      </rPr>
      <t>4</t>
    </r>
  </si>
  <si>
    <r>
      <rPr>
        <sz val="10"/>
        <rFont val="Verdana"/>
        <family val="2"/>
      </rPr>
      <t>SIM</t>
    </r>
  </si>
  <si>
    <r>
      <rPr>
        <sz val="10"/>
        <rFont val="Verdana"/>
        <family val="2"/>
      </rPr>
      <t>CINEMATOGRAFICA ARACRUZ LTDA ME</t>
    </r>
  </si>
  <si>
    <r>
      <rPr>
        <sz val="10"/>
        <rFont val="Verdana"/>
        <family val="2"/>
      </rPr>
      <t>CINE RITZ ARACRUZ</t>
    </r>
  </si>
  <si>
    <r>
      <rPr>
        <sz val="10"/>
        <rFont val="Verdana"/>
        <family val="2"/>
      </rPr>
      <t>CINEMATOGRÁFICA CACHOEIRO LTDA ME</t>
    </r>
  </si>
  <si>
    <r>
      <rPr>
        <sz val="10"/>
        <rFont val="Verdana"/>
        <family val="2"/>
      </rPr>
      <t>CINE RITZ PERIM</t>
    </r>
  </si>
  <si>
    <r>
      <rPr>
        <sz val="10"/>
        <rFont val="Verdana"/>
        <family val="2"/>
      </rPr>
      <t>CINEMATOGRÁFICA CATAGUASES LTDA EPP</t>
    </r>
  </si>
  <si>
    <r>
      <rPr>
        <sz val="10"/>
        <rFont val="Verdana"/>
        <family val="2"/>
      </rPr>
      <t>CINE RITZ CATAGUASES</t>
    </r>
  </si>
  <si>
    <r>
      <rPr>
        <sz val="10"/>
        <rFont val="Verdana"/>
        <family val="2"/>
      </rPr>
      <t>CINEMATOGRÁFICA GUARAPARI LTDA</t>
    </r>
  </si>
  <si>
    <r>
      <rPr>
        <sz val="10"/>
        <rFont val="Verdana"/>
        <family val="2"/>
      </rPr>
      <t>CENTRO - GUARAPARI</t>
    </r>
  </si>
  <si>
    <r>
      <rPr>
        <sz val="10"/>
        <rFont val="Verdana"/>
        <family val="2"/>
      </rPr>
      <t>11</t>
    </r>
  </si>
  <si>
    <r>
      <rPr>
        <sz val="10"/>
        <rFont val="Verdana"/>
        <family val="2"/>
      </rPr>
      <t>CINEMATOGRÁFICA LAFAIETE LTDA.</t>
    </r>
  </si>
  <si>
    <r>
      <rPr>
        <sz val="10"/>
        <rFont val="Verdana"/>
        <family val="2"/>
      </rPr>
      <t>CINE RITZ LAFAIETE</t>
    </r>
  </si>
  <si>
    <r>
      <rPr>
        <sz val="10"/>
        <rFont val="Verdana"/>
        <family val="2"/>
      </rPr>
      <t>2</t>
    </r>
  </si>
  <si>
    <r>
      <rPr>
        <sz val="10"/>
        <rFont val="Verdana"/>
        <family val="2"/>
      </rPr>
      <t>CINEMATOGRÁFICA PIÚMA LTDA</t>
    </r>
  </si>
  <si>
    <r>
      <rPr>
        <sz val="10"/>
        <rFont val="Verdana"/>
        <family val="2"/>
      </rPr>
      <t>CINE RITZ PIUMA</t>
    </r>
  </si>
  <si>
    <r>
      <rPr>
        <sz val="10"/>
        <rFont val="Verdana"/>
        <family val="2"/>
      </rPr>
      <t>6</t>
    </r>
  </si>
  <si>
    <r>
      <rPr>
        <sz val="10"/>
        <rFont val="Verdana"/>
        <family val="2"/>
      </rPr>
      <t>VIA SUL CINEMATOGRÁFICA LTDA</t>
    </r>
  </si>
  <si>
    <r>
      <rPr>
        <sz val="10"/>
        <rFont val="Verdana"/>
        <family val="2"/>
      </rPr>
      <t>CINE RITZ SUL</t>
    </r>
  </si>
  <si>
    <r>
      <rPr>
        <sz val="10"/>
        <rFont val="Verdana"/>
        <family val="2"/>
      </rPr>
      <t>AGA</t>
    </r>
  </si>
  <si>
    <r>
      <rPr>
        <sz val="10"/>
        <rFont val="Verdana"/>
        <family val="2"/>
      </rPr>
      <t xml:space="preserve">EMPRESA CINEMATOGRÁFICA ESTAÇÃO </t>
    </r>
  </si>
  <si>
    <r>
      <rPr>
        <sz val="10"/>
        <rFont val="Verdana"/>
        <family val="2"/>
      </rPr>
      <t>CINE DUPLEX</t>
    </r>
  </si>
  <si>
    <r>
      <rPr>
        <sz val="10"/>
        <rFont val="Verdana"/>
        <family val="2"/>
      </rPr>
      <t>SP</t>
    </r>
  </si>
  <si>
    <r>
      <rPr>
        <sz val="10"/>
        <rFont val="Verdana"/>
        <family val="2"/>
      </rPr>
      <t>ARAÚJO</t>
    </r>
  </si>
  <si>
    <r>
      <rPr>
        <sz val="10"/>
        <rFont val="Verdana"/>
        <family val="2"/>
      </rPr>
      <t xml:space="preserve">CINEMAS ALVORADA DIVERSÕES </t>
    </r>
  </si>
  <si>
    <r>
      <rPr>
        <sz val="10"/>
        <rFont val="Verdana"/>
        <family val="2"/>
      </rPr>
      <t>CINEMAS ALVORADA DIVERSOES LTDA</t>
    </r>
  </si>
  <si>
    <r>
      <rPr>
        <sz val="10"/>
        <rFont val="Verdana"/>
        <family val="2"/>
      </rPr>
      <t xml:space="preserve">EMPRESA CINEMATOGRÁFICA ARAÇATUBA </t>
    </r>
  </si>
  <si>
    <r>
      <rPr>
        <sz val="10"/>
        <rFont val="Verdana"/>
        <family val="2"/>
      </rPr>
      <t>ARAÚJO AVENIDA CENTER DOURADOS</t>
    </r>
  </si>
  <si>
    <r>
      <rPr>
        <sz val="10"/>
        <rFont val="Verdana"/>
        <family val="2"/>
      </rPr>
      <t>MS</t>
    </r>
  </si>
  <si>
    <r>
      <rPr>
        <sz val="10"/>
        <rFont val="Verdana"/>
        <family val="2"/>
      </rPr>
      <t>ARAÚJO MULTIPLEX VIA VERDE</t>
    </r>
  </si>
  <si>
    <r>
      <rPr>
        <sz val="10"/>
        <rFont val="Verdana"/>
        <family val="2"/>
      </rPr>
      <t>AC</t>
    </r>
  </si>
  <si>
    <r>
      <rPr>
        <sz val="10"/>
        <rFont val="Verdana"/>
        <family val="2"/>
      </rPr>
      <t>CINE ARAÇATUBA</t>
    </r>
  </si>
  <si>
    <r>
      <rPr>
        <sz val="10"/>
        <rFont val="Verdana"/>
        <family val="2"/>
      </rPr>
      <t>CINE ARAÚJO PORTO VELHO</t>
    </r>
  </si>
  <si>
    <r>
      <rPr>
        <sz val="10"/>
        <rFont val="Verdana"/>
        <family val="2"/>
      </rPr>
      <t>RO</t>
    </r>
  </si>
  <si>
    <r>
      <rPr>
        <sz val="10"/>
        <rFont val="Verdana"/>
        <family val="2"/>
      </rPr>
      <t>15</t>
    </r>
  </si>
  <si>
    <r>
      <rPr>
        <sz val="10"/>
        <rFont val="Verdana"/>
        <family val="2"/>
      </rPr>
      <t>CINES PLAZA SHOPPING ITU</t>
    </r>
  </si>
  <si>
    <r>
      <rPr>
        <sz val="10"/>
        <rFont val="Verdana"/>
        <family val="2"/>
      </rPr>
      <t>7</t>
    </r>
  </si>
  <si>
    <r>
      <rPr>
        <sz val="10"/>
        <rFont val="Verdana"/>
        <family val="2"/>
      </rPr>
      <t>PONTA GROSSA</t>
    </r>
  </si>
  <si>
    <r>
      <rPr>
        <sz val="10"/>
        <rFont val="Verdana"/>
        <family val="2"/>
      </rPr>
      <t>PR</t>
    </r>
  </si>
  <si>
    <r>
      <rPr>
        <sz val="10"/>
        <rFont val="Verdana"/>
        <family val="2"/>
      </rPr>
      <t>EMPRESA CINEMATOGRÁFICA ARAUJO LTDA</t>
    </r>
  </si>
  <si>
    <r>
      <rPr>
        <sz val="10"/>
        <rFont val="Verdana"/>
        <family val="2"/>
      </rPr>
      <t>MULTIPLEX CATUAI LONDRINA</t>
    </r>
  </si>
  <si>
    <r>
      <rPr>
        <sz val="10"/>
        <rFont val="Verdana"/>
        <family val="2"/>
      </rPr>
      <t>12</t>
    </r>
  </si>
  <si>
    <r>
      <rPr>
        <sz val="10"/>
        <rFont val="Verdana"/>
        <family val="2"/>
      </rPr>
      <t>MSA EMPRESA CINEMATOGRÁFICA LTDA</t>
    </r>
  </si>
  <si>
    <r>
      <rPr>
        <sz val="10"/>
        <rFont val="Verdana"/>
        <family val="2"/>
      </rPr>
      <t>JARDIM GUADALUPE</t>
    </r>
  </si>
  <si>
    <r>
      <rPr>
        <sz val="10"/>
        <rFont val="Verdana"/>
        <family val="2"/>
      </rPr>
      <t>MARINGÁ AVENIDA</t>
    </r>
  </si>
  <si>
    <r>
      <rPr>
        <sz val="10"/>
        <rFont val="Verdana"/>
        <family val="2"/>
      </rPr>
      <t>MARINGA CATUAI</t>
    </r>
  </si>
  <si>
    <r>
      <rPr>
        <sz val="10"/>
        <rFont val="Verdana"/>
        <family val="2"/>
      </rPr>
      <t>MULTIPLEX BAURU</t>
    </r>
  </si>
  <si>
    <r>
      <rPr>
        <sz val="10"/>
        <rFont val="Verdana"/>
        <family val="2"/>
      </rPr>
      <t>MULTIPLEX BOULEVARD BOTUCATU</t>
    </r>
  </si>
  <si>
    <r>
      <rPr>
        <sz val="10"/>
        <rFont val="Verdana"/>
        <family val="2"/>
      </rPr>
      <t>MULTIPLEX CAMPINAS</t>
    </r>
  </si>
  <si>
    <r>
      <rPr>
        <sz val="10"/>
        <rFont val="Verdana"/>
        <family val="2"/>
      </rPr>
      <t>MULTIPLEX CAMPO LIMPO</t>
    </r>
  </si>
  <si>
    <r>
      <rPr>
        <sz val="10"/>
        <rFont val="Verdana"/>
        <family val="2"/>
      </rPr>
      <t>MULTIPLEX CAMPOS GOYTACAZES</t>
    </r>
  </si>
  <si>
    <r>
      <rPr>
        <sz val="10"/>
        <rFont val="Verdana"/>
        <family val="2"/>
      </rPr>
      <t>MULTIPLEX DUQUE DE CAXIAS</t>
    </r>
  </si>
  <si>
    <r>
      <rPr>
        <sz val="10"/>
        <rFont val="Verdana"/>
        <family val="2"/>
      </rPr>
      <t>MULTIPLEX MAUA</t>
    </r>
  </si>
  <si>
    <r>
      <rPr>
        <sz val="10"/>
        <rFont val="Verdana"/>
        <family val="2"/>
      </rPr>
      <t>14</t>
    </r>
  </si>
  <si>
    <r>
      <rPr>
        <sz val="10"/>
        <rFont val="Verdana"/>
        <family val="2"/>
      </rPr>
      <t>MULTIPLEX PANTANAL</t>
    </r>
  </si>
  <si>
    <r>
      <rPr>
        <sz val="10"/>
        <rFont val="Verdana"/>
        <family val="2"/>
      </rPr>
      <t>MT</t>
    </r>
  </si>
  <si>
    <r>
      <rPr>
        <sz val="10"/>
        <rFont val="Verdana"/>
        <family val="2"/>
      </rPr>
      <t>17</t>
    </r>
  </si>
  <si>
    <r>
      <rPr>
        <sz val="10"/>
        <rFont val="Verdana"/>
        <family val="2"/>
      </rPr>
      <t>MULTIPLEX PARK LAGOS</t>
    </r>
  </si>
  <si>
    <r>
      <rPr>
        <sz val="10"/>
        <rFont val="Verdana"/>
        <family val="2"/>
      </rPr>
      <t>MULTIPLEX PATIO RORAIMA</t>
    </r>
  </si>
  <si>
    <r>
      <rPr>
        <sz val="10"/>
        <rFont val="Verdana"/>
        <family val="2"/>
      </rPr>
      <t>RR</t>
    </r>
  </si>
  <si>
    <r>
      <rPr>
        <sz val="10"/>
        <rFont val="Verdana"/>
        <family val="2"/>
      </rPr>
      <t>MULTIPLEX SERRA</t>
    </r>
  </si>
  <si>
    <r>
      <rPr>
        <sz val="10"/>
        <rFont val="Verdana"/>
        <family val="2"/>
      </rPr>
      <t>MULTIPLEX TABOÃO</t>
    </r>
  </si>
  <si>
    <r>
      <rPr>
        <sz val="10"/>
        <rFont val="Verdana"/>
        <family val="2"/>
      </rPr>
      <t>MULTIPLEX VIA NORTE MANAUS</t>
    </r>
  </si>
  <si>
    <r>
      <rPr>
        <sz val="10"/>
        <rFont val="Verdana"/>
        <family val="2"/>
      </rPr>
      <t>AM</t>
    </r>
  </si>
  <si>
    <r>
      <rPr>
        <sz val="10"/>
        <rFont val="Verdana"/>
        <family val="2"/>
      </rPr>
      <t>MULTIPLEX VOLTA REDONDA</t>
    </r>
  </si>
  <si>
    <r>
      <rPr>
        <sz val="10"/>
        <rFont val="Verdana"/>
        <family val="2"/>
      </rPr>
      <t>3</t>
    </r>
  </si>
  <si>
    <r>
      <rPr>
        <sz val="10"/>
        <rFont val="Verdana"/>
        <family val="2"/>
      </rPr>
      <t>FORA DO ESCOPO DE AFERIÇÃO</t>
    </r>
  </si>
  <si>
    <r>
      <rPr>
        <sz val="10"/>
        <rFont val="Verdana"/>
        <family val="2"/>
      </rPr>
      <t>PIRACICABA</t>
    </r>
  </si>
  <si>
    <r>
      <rPr>
        <sz val="10"/>
        <rFont val="Verdana"/>
        <family val="2"/>
      </rPr>
      <t>SÃO JRP</t>
    </r>
  </si>
  <si>
    <r>
      <rPr>
        <sz val="10"/>
        <rFont val="Verdana"/>
        <family val="2"/>
      </rPr>
      <t>SÃO JRP VIP</t>
    </r>
  </si>
  <si>
    <r>
      <rPr>
        <sz val="10"/>
        <rFont val="Verdana"/>
        <family val="2"/>
      </rPr>
      <t>SOROCABA CIANE</t>
    </r>
  </si>
  <si>
    <r>
      <rPr>
        <sz val="10"/>
        <rFont val="Verdana"/>
        <family val="2"/>
      </rPr>
      <t>SOROCABA CIDADE</t>
    </r>
  </si>
  <si>
    <r>
      <rPr>
        <sz val="10"/>
        <rFont val="Verdana"/>
        <family val="2"/>
      </rPr>
      <t>ARCOPLEX</t>
    </r>
  </si>
  <si>
    <r>
      <rPr>
        <sz val="10"/>
        <rFont val="Verdana"/>
        <family val="2"/>
      </rPr>
      <t>EMPRESA DE CINEMAS ARCOPLEX LTDA</t>
    </r>
  </si>
  <si>
    <r>
      <rPr>
        <sz val="10"/>
        <rFont val="Verdana"/>
        <family val="2"/>
      </rPr>
      <t>ARCOPLEXCINEMAS - ATLANTICO</t>
    </r>
  </si>
  <si>
    <r>
      <rPr>
        <sz val="10"/>
        <rFont val="Verdana"/>
        <family val="2"/>
      </rPr>
      <t>SC</t>
    </r>
  </si>
  <si>
    <r>
      <rPr>
        <sz val="10"/>
        <rFont val="Verdana"/>
        <family val="2"/>
      </rPr>
      <t>ARCOPLEXCINEMAS - BELLA CITTÁ</t>
    </r>
  </si>
  <si>
    <r>
      <rPr>
        <sz val="10"/>
        <rFont val="Verdana"/>
        <family val="2"/>
      </rPr>
      <t>RS</t>
    </r>
  </si>
  <si>
    <r>
      <rPr>
        <sz val="10"/>
        <rFont val="Verdana"/>
        <family val="2"/>
      </rPr>
      <t>ARCOPLEXCINEMAS - CASCAVEL</t>
    </r>
  </si>
  <si>
    <r>
      <rPr>
        <sz val="10"/>
        <rFont val="Verdana"/>
        <family val="2"/>
      </rPr>
      <t>ARCOPLEXCINEMAS - LIMEIRA</t>
    </r>
  </si>
  <si>
    <r>
      <rPr>
        <sz val="10"/>
        <rFont val="Verdana"/>
        <family val="2"/>
      </rPr>
      <t>ARCOPLEXCINEMAS - PRESIDENTE PRUDENTE</t>
    </r>
  </si>
  <si>
    <r>
      <rPr>
        <sz val="10"/>
        <rFont val="Verdana"/>
        <family val="2"/>
      </rPr>
      <t>5</t>
    </r>
  </si>
  <si>
    <r>
      <rPr>
        <sz val="10"/>
        <rFont val="Verdana"/>
        <family val="2"/>
      </rPr>
      <t>ARCOPLEXCINEMAS AGUAS CLARAS</t>
    </r>
  </si>
  <si>
    <r>
      <rPr>
        <sz val="10"/>
        <rFont val="Verdana"/>
        <family val="2"/>
      </rPr>
      <t>DF</t>
    </r>
  </si>
  <si>
    <r>
      <rPr>
        <sz val="10"/>
        <rFont val="Verdana"/>
        <family val="2"/>
      </rPr>
      <t>ARCOPLEXCINEMAS ALDEOTA</t>
    </r>
  </si>
  <si>
    <r>
      <rPr>
        <sz val="10"/>
        <rFont val="Verdana"/>
        <family val="2"/>
      </rPr>
      <t>CE</t>
    </r>
  </si>
  <si>
    <r>
      <rPr>
        <sz val="10"/>
        <rFont val="Verdana"/>
        <family val="2"/>
      </rPr>
      <t>ARCOPLEXCINEMAS- BOULLEVARD</t>
    </r>
  </si>
  <si>
    <r>
      <rPr>
        <sz val="10"/>
        <rFont val="Verdana"/>
        <family val="2"/>
      </rPr>
      <t>ARCOPLEXCINEMAS CACHOERINHA</t>
    </r>
  </si>
  <si>
    <r>
      <rPr>
        <sz val="10"/>
        <rFont val="Verdana"/>
        <family val="2"/>
      </rPr>
      <t>ARCOPLEXCINEMAS GRAVATAI</t>
    </r>
  </si>
  <si>
    <r>
      <rPr>
        <sz val="10"/>
        <rFont val="Verdana"/>
        <family val="2"/>
      </rPr>
      <t>ARCOPLEXCINEMAS- ITAGUAÇU</t>
    </r>
  </si>
  <si>
    <r>
      <rPr>
        <sz val="10"/>
        <rFont val="Verdana"/>
        <family val="2"/>
      </rPr>
      <t>ARCOPLEXCINEMAS- ITAJAÍ</t>
    </r>
  </si>
  <si>
    <r>
      <rPr>
        <sz val="10"/>
        <rFont val="Verdana"/>
        <family val="2"/>
      </rPr>
      <t>ARCOPLEXCINEMAS- JARAGUA DO SUL</t>
    </r>
  </si>
  <si>
    <r>
      <rPr>
        <sz val="10"/>
        <rFont val="Verdana"/>
        <family val="2"/>
      </rPr>
      <t>ARCOPLEXCINEMAS- LAJEADO</t>
    </r>
  </si>
  <si>
    <r>
      <rPr>
        <sz val="10"/>
        <rFont val="Verdana"/>
        <family val="2"/>
      </rPr>
      <t>ARCOPLEXCINEMAS- MARROCOS</t>
    </r>
  </si>
  <si>
    <r>
      <rPr>
        <sz val="10"/>
        <rFont val="Verdana"/>
        <family val="2"/>
      </rPr>
      <t>ARCOPLEXCINEMAS- PARK EUROPEU</t>
    </r>
  </si>
  <si>
    <r>
      <rPr>
        <sz val="10"/>
        <rFont val="Verdana"/>
        <family val="2"/>
      </rPr>
      <t>ARCOPLEXCINEMAS- PATIO CHAPECÓ</t>
    </r>
  </si>
  <si>
    <r>
      <rPr>
        <sz val="10"/>
        <rFont val="Verdana"/>
        <family val="2"/>
      </rPr>
      <t>ARCOPLEXCINEMAS- RIO CLARO</t>
    </r>
  </si>
  <si>
    <r>
      <rPr>
        <sz val="10"/>
        <rFont val="Verdana"/>
        <family val="2"/>
      </rPr>
      <t>ARCOPLEXCINEMAS- RUA DA PRAIA</t>
    </r>
  </si>
  <si>
    <r>
      <rPr>
        <sz val="10"/>
        <rFont val="Verdana"/>
        <family val="2"/>
      </rPr>
      <t>ARCOPLEXCINEMAS- SANTA MARIA</t>
    </r>
  </si>
  <si>
    <r>
      <rPr>
        <sz val="10"/>
        <rFont val="Verdana"/>
        <family val="2"/>
      </rPr>
      <t>ARCOPLEXCINEMAS- VIA CATARINA</t>
    </r>
  </si>
  <si>
    <r>
      <rPr>
        <sz val="10"/>
        <rFont val="Verdana"/>
        <family val="2"/>
      </rPr>
      <t>ARCOPLEXCINEMAS-ARARANGUA</t>
    </r>
  </si>
  <si>
    <r>
      <rPr>
        <sz val="10"/>
        <rFont val="Verdana"/>
        <family val="2"/>
      </rPr>
      <t>ARCOPLEXCINEMAS-CRICIUMA</t>
    </r>
  </si>
  <si>
    <r>
      <rPr>
        <sz val="10"/>
        <rFont val="Verdana"/>
        <family val="2"/>
      </rPr>
      <t>ARCOPLEXCINEMAS-DEL PASEO</t>
    </r>
  </si>
  <si>
    <r>
      <rPr>
        <sz val="10"/>
        <rFont val="Verdana"/>
        <family val="2"/>
      </rPr>
      <t>ARCOPLEXCINEMAS-DELLA JIUSTINA</t>
    </r>
  </si>
  <si>
    <r>
      <rPr>
        <sz val="10"/>
        <rFont val="Verdana"/>
        <family val="2"/>
      </rPr>
      <t>CASAL CINE</t>
    </r>
  </si>
  <si>
    <r>
      <rPr>
        <sz val="10"/>
        <rFont val="Verdana"/>
        <family val="2"/>
      </rPr>
      <t>ARTE VITAL EXIBIÇÕES CINEMATOGRÁFI</t>
    </r>
  </si>
  <si>
    <r>
      <rPr>
        <sz val="10"/>
        <rFont val="Verdana"/>
        <family val="2"/>
      </rPr>
      <t>CINE BARRA POINT</t>
    </r>
  </si>
  <si>
    <r>
      <rPr>
        <sz val="10"/>
        <rFont val="Verdana"/>
        <family val="2"/>
      </rPr>
      <t>18</t>
    </r>
  </si>
  <si>
    <r>
      <rPr>
        <sz val="10"/>
        <rFont val="Verdana"/>
        <family val="2"/>
      </rPr>
      <t>CINE CARIOCA NOVA BRASÍLIA</t>
    </r>
  </si>
  <si>
    <r>
      <rPr>
        <sz val="10"/>
        <rFont val="Verdana"/>
        <family val="2"/>
      </rPr>
      <t>CINE MUSEU DA REPÚBLICA</t>
    </r>
  </si>
  <si>
    <r>
      <rPr>
        <sz val="10"/>
        <rFont val="Verdana"/>
        <family val="2"/>
      </rPr>
      <t>CINE SANTA TERESA</t>
    </r>
  </si>
  <si>
    <r>
      <rPr>
        <sz val="10"/>
        <rFont val="Verdana"/>
        <family val="2"/>
      </rPr>
      <t>29</t>
    </r>
  </si>
  <si>
    <r>
      <rPr>
        <sz val="10"/>
        <rFont val="Verdana"/>
        <family val="2"/>
      </rPr>
      <t>CASAL CINE ARTE LTDA</t>
    </r>
  </si>
  <si>
    <r>
      <rPr>
        <sz val="10"/>
        <rFont val="Verdana"/>
        <family val="2"/>
      </rPr>
      <t>CINE CANDIDO MENDES</t>
    </r>
  </si>
  <si>
    <r>
      <rPr>
        <sz val="10"/>
        <rFont val="Verdana"/>
        <family val="2"/>
      </rPr>
      <t>25</t>
    </r>
  </si>
  <si>
    <r>
      <rPr>
        <sz val="10"/>
        <rFont val="Verdana"/>
        <family val="2"/>
      </rPr>
      <t>CENTERPLEX</t>
    </r>
  </si>
  <si>
    <r>
      <rPr>
        <sz val="10"/>
        <rFont val="Verdana"/>
        <family val="2"/>
      </rPr>
      <t xml:space="preserve">CINE COMERCIAL PASSO FUNDO </t>
    </r>
  </si>
  <si>
    <r>
      <rPr>
        <sz val="10"/>
        <rFont val="Verdana"/>
        <family val="2"/>
      </rPr>
      <t>PASSO FUNDO</t>
    </r>
  </si>
  <si>
    <r>
      <rPr>
        <sz val="10"/>
        <rFont val="Verdana"/>
        <family val="2"/>
      </rPr>
      <t>CINE ELI AMAZONAS CINEMAS LTDA</t>
    </r>
  </si>
  <si>
    <r>
      <rPr>
        <sz val="10"/>
        <rFont val="Verdana"/>
        <family val="2"/>
      </rPr>
      <t>CENTERPLEX GRANDE CIRCULAR</t>
    </r>
  </si>
  <si>
    <r>
      <rPr>
        <sz val="10"/>
        <rFont val="Verdana"/>
        <family val="2"/>
      </rPr>
      <t>CINE ELI BAHIA CINEMAS LTDA</t>
    </r>
  </si>
  <si>
    <r>
      <rPr>
        <sz val="10"/>
        <rFont val="Verdana"/>
        <family val="2"/>
      </rPr>
      <t xml:space="preserve">CENTERPLEX BOULEVARD VITORIA DA </t>
    </r>
  </si>
  <si>
    <r>
      <rPr>
        <sz val="10"/>
        <rFont val="Verdana"/>
        <family val="2"/>
      </rPr>
      <t>CINE ELI PARAÍBA CINEMAS LTDA</t>
    </r>
  </si>
  <si>
    <r>
      <rPr>
        <sz val="10"/>
        <rFont val="Verdana"/>
        <family val="2"/>
      </rPr>
      <t>CENTERPLEX MAG SHOPPING</t>
    </r>
  </si>
  <si>
    <r>
      <rPr>
        <sz val="10"/>
        <rFont val="Verdana"/>
        <family val="2"/>
      </rPr>
      <t>PB</t>
    </r>
  </si>
  <si>
    <r>
      <rPr>
        <sz val="10"/>
        <rFont val="Verdana"/>
        <family val="2"/>
      </rPr>
      <t>CINE ELI SP CINEMAS LTDA</t>
    </r>
  </si>
  <si>
    <r>
      <rPr>
        <sz val="10"/>
        <rFont val="Verdana"/>
        <family val="2"/>
      </rPr>
      <t>CENTERPLEX ITAPEVI CENTER</t>
    </r>
  </si>
  <si>
    <r>
      <rPr>
        <sz val="10"/>
        <rFont val="Verdana"/>
        <family val="2"/>
      </rPr>
      <t>CINEMATOGRÁFICA LIMEIRA LTDA</t>
    </r>
  </si>
  <si>
    <r>
      <rPr>
        <sz val="10"/>
        <rFont val="Verdana"/>
        <family val="2"/>
      </rPr>
      <t>CENTERPLEX CINE GUARAREMA</t>
    </r>
  </si>
  <si>
    <r>
      <rPr>
        <sz val="10"/>
        <rFont val="Verdana"/>
        <family val="2"/>
      </rPr>
      <t>CENTERPLEX DIADEMA</t>
    </r>
  </si>
  <si>
    <r>
      <rPr>
        <sz val="10"/>
        <rFont val="Verdana"/>
        <family val="2"/>
      </rPr>
      <t>0</t>
    </r>
  </si>
  <si>
    <r>
      <rPr>
        <sz val="10"/>
        <rFont val="Verdana"/>
        <family val="2"/>
      </rPr>
      <t>CENTERPLEX LIMEIRA</t>
    </r>
  </si>
  <si>
    <r>
      <rPr>
        <sz val="10"/>
        <rFont val="Verdana"/>
        <family val="2"/>
      </rPr>
      <t>CINEMATOGRAFICA NORDESTE LTDA</t>
    </r>
  </si>
  <si>
    <r>
      <rPr>
        <sz val="10"/>
        <rFont val="Verdana"/>
        <family val="2"/>
      </rPr>
      <t>CENTERPLEX PÁTIO NORTE SHOPPING</t>
    </r>
  </si>
  <si>
    <r>
      <rPr>
        <sz val="10"/>
        <rFont val="Verdana"/>
        <family val="2"/>
      </rPr>
      <t>MA</t>
    </r>
  </si>
  <si>
    <r>
      <rPr>
        <sz val="10"/>
        <rFont val="Verdana"/>
        <family val="2"/>
      </rPr>
      <t>19</t>
    </r>
  </si>
  <si>
    <r>
      <rPr>
        <sz val="10"/>
        <rFont val="Verdana"/>
        <family val="2"/>
      </rPr>
      <t>EMPRESA CENTERPLEX DE CINEMAS LTDA</t>
    </r>
  </si>
  <si>
    <r>
      <rPr>
        <sz val="10"/>
        <rFont val="Verdana"/>
        <family val="2"/>
      </rPr>
      <t>CENTERPLEX MACEIÓ</t>
    </r>
  </si>
  <si>
    <r>
      <rPr>
        <sz val="10"/>
        <rFont val="Verdana"/>
        <family val="2"/>
      </rPr>
      <t>AL</t>
    </r>
  </si>
  <si>
    <r>
      <rPr>
        <sz val="10"/>
        <rFont val="Verdana"/>
        <family val="2"/>
      </rPr>
      <t>CENTERPLEX SUZANO</t>
    </r>
  </si>
  <si>
    <r>
      <rPr>
        <sz val="10"/>
        <rFont val="Verdana"/>
        <family val="2"/>
      </rPr>
      <t>EMPRESA CINE SÃO LUIZ LTDA</t>
    </r>
  </si>
  <si>
    <r>
      <rPr>
        <sz val="10"/>
        <rFont val="Verdana"/>
        <family val="2"/>
      </rPr>
      <t>CENTERPLEX MINAS SUL</t>
    </r>
  </si>
  <si>
    <r>
      <rPr>
        <sz val="10"/>
        <rFont val="Verdana"/>
        <family val="2"/>
      </rPr>
      <t>16</t>
    </r>
  </si>
  <si>
    <r>
      <rPr>
        <sz val="10"/>
        <rFont val="Verdana"/>
        <family val="2"/>
      </rPr>
      <t xml:space="preserve">EMPRESA DE CINEMAS FORTALEZA </t>
    </r>
  </si>
  <si>
    <r>
      <rPr>
        <sz val="10"/>
        <rFont val="Verdana"/>
        <family val="2"/>
      </rPr>
      <t>CENTERPLEX MESSEJANA</t>
    </r>
  </si>
  <si>
    <r>
      <rPr>
        <sz val="10"/>
        <rFont val="Verdana"/>
        <family val="2"/>
      </rPr>
      <t>CINEMAS BARRETOS</t>
    </r>
  </si>
  <si>
    <r>
      <rPr>
        <sz val="10"/>
        <rFont val="Verdana"/>
        <family val="2"/>
      </rPr>
      <t>CINEMAS CARUARU</t>
    </r>
  </si>
  <si>
    <r>
      <rPr>
        <sz val="10"/>
        <rFont val="Verdana"/>
        <family val="2"/>
      </rPr>
      <t>PE</t>
    </r>
  </si>
  <si>
    <r>
      <rPr>
        <sz val="10"/>
        <rFont val="Verdana"/>
        <family val="2"/>
      </rPr>
      <t>CINEMAS FORTALEZA</t>
    </r>
  </si>
  <si>
    <r>
      <rPr>
        <sz val="10"/>
        <rFont val="Verdana"/>
        <family val="2"/>
      </rPr>
      <t>22</t>
    </r>
  </si>
  <si>
    <r>
      <rPr>
        <sz val="10"/>
        <rFont val="Verdana"/>
        <family val="2"/>
      </rPr>
      <t>CINEMAS MARACANAU</t>
    </r>
  </si>
  <si>
    <r>
      <rPr>
        <sz val="10"/>
        <rFont val="Verdana"/>
        <family val="2"/>
      </rPr>
      <t>EMPRESA SAO LUIZ DE CINEMAS LTDA</t>
    </r>
  </si>
  <si>
    <r>
      <rPr>
        <sz val="10"/>
        <rFont val="Verdana"/>
        <family val="2"/>
      </rPr>
      <t>CENTERPLEX CARAGUÁ</t>
    </r>
  </si>
  <si>
    <r>
      <rPr>
        <sz val="10"/>
        <rFont val="Verdana"/>
        <family val="2"/>
      </rPr>
      <t>CENTERPLEX CIDADE JARDIM NORTE</t>
    </r>
  </si>
  <si>
    <r>
      <rPr>
        <sz val="10"/>
        <rFont val="Verdana"/>
        <family val="2"/>
      </rPr>
      <t>CENTERPLEX ITA SHOPPING</t>
    </r>
  </si>
  <si>
    <r>
      <rPr>
        <sz val="10"/>
        <rFont val="Verdana"/>
        <family val="2"/>
      </rPr>
      <t>CENTERPLEX LAPA</t>
    </r>
  </si>
  <si>
    <r>
      <rPr>
        <sz val="10"/>
        <rFont val="Verdana"/>
        <family val="2"/>
      </rPr>
      <t>CINE ATIBAIA</t>
    </r>
  </si>
  <si>
    <r>
      <rPr>
        <sz val="10"/>
        <rFont val="Verdana"/>
        <family val="2"/>
      </rPr>
      <t>MARANGUAPE CINEMAS LTDA - ME</t>
    </r>
  </si>
  <si>
    <r>
      <rPr>
        <sz val="10"/>
        <rFont val="Verdana"/>
        <family val="2"/>
      </rPr>
      <t>GRUPO CINE MARANGUAPE</t>
    </r>
  </si>
  <si>
    <r>
      <rPr>
        <sz val="10"/>
        <rFont val="Verdana"/>
        <family val="2"/>
      </rPr>
      <t>CINE A</t>
    </r>
  </si>
  <si>
    <r>
      <rPr>
        <sz val="10"/>
        <rFont val="Verdana"/>
        <family val="2"/>
      </rPr>
      <t>CINE A LAVRAS LTDA - ME</t>
    </r>
  </si>
  <si>
    <r>
      <rPr>
        <sz val="10"/>
        <rFont val="Verdana"/>
        <family val="2"/>
      </rPr>
      <t>CINE ART CAFÉ LAVRAS</t>
    </r>
  </si>
  <si>
    <r>
      <rPr>
        <sz val="10"/>
        <rFont val="Verdana"/>
        <family val="2"/>
      </rPr>
      <t>CINE A LTDA</t>
    </r>
  </si>
  <si>
    <r>
      <rPr>
        <sz val="10"/>
        <rFont val="Verdana"/>
        <family val="2"/>
      </rPr>
      <t>CINE A LAVRAS</t>
    </r>
  </si>
  <si>
    <r>
      <rPr>
        <sz val="10"/>
        <rFont val="Verdana"/>
        <family val="2"/>
      </rPr>
      <t>CINE A PARAISO</t>
    </r>
  </si>
  <si>
    <r>
      <rPr>
        <sz val="10"/>
        <rFont val="Verdana"/>
        <family val="2"/>
      </rPr>
      <t>CINE A POUSO ALEGRE</t>
    </r>
  </si>
  <si>
    <r>
      <rPr>
        <sz val="10"/>
        <rFont val="Verdana"/>
        <family val="2"/>
      </rPr>
      <t>CINE A SAO JOAO DA BOA VISTA</t>
    </r>
  </si>
  <si>
    <r>
      <rPr>
        <sz val="10"/>
        <rFont val="Verdana"/>
        <family val="2"/>
      </rPr>
      <t>CINE A SAO LOURENÇO</t>
    </r>
  </si>
  <si>
    <r>
      <rPr>
        <sz val="10"/>
        <rFont val="Verdana"/>
        <family val="2"/>
      </rPr>
      <t>CINE A TRES CORAÇÕES</t>
    </r>
  </si>
  <si>
    <r>
      <rPr>
        <sz val="10"/>
        <rFont val="Verdana"/>
        <family val="2"/>
      </rPr>
      <t>CINE COLOMBO - ARARAS</t>
    </r>
  </si>
  <si>
    <r>
      <rPr>
        <sz val="10"/>
        <rFont val="Verdana"/>
        <family val="2"/>
      </rPr>
      <t>CINE COLOMBO - ESPÍRITO SANTO DO PINHAL</t>
    </r>
  </si>
  <si>
    <r>
      <rPr>
        <sz val="10"/>
        <rFont val="Verdana"/>
        <family val="2"/>
      </rPr>
      <t>CINE COLOMBO - ITAPIRA</t>
    </r>
  </si>
  <si>
    <r>
      <rPr>
        <sz val="10"/>
        <rFont val="Verdana"/>
        <family val="2"/>
      </rPr>
      <t>CINE COLOMBO RESENDE</t>
    </r>
  </si>
  <si>
    <r>
      <rPr>
        <sz val="10"/>
        <rFont val="Verdana"/>
        <family val="2"/>
      </rPr>
      <t>CINE COLOMBO- SÃO JOSÉ DO RIO PARDO</t>
    </r>
  </si>
  <si>
    <r>
      <rPr>
        <sz val="10"/>
        <rFont val="Verdana"/>
        <family val="2"/>
      </rPr>
      <t>CINE A MARABA LTDA</t>
    </r>
  </si>
  <si>
    <r>
      <rPr>
        <sz val="10"/>
        <rFont val="Verdana"/>
        <family val="2"/>
      </rPr>
      <t>CINE A ALTAMIRA</t>
    </r>
  </si>
  <si>
    <r>
      <rPr>
        <sz val="10"/>
        <rFont val="Verdana"/>
        <family val="2"/>
      </rPr>
      <t>PA</t>
    </r>
  </si>
  <si>
    <r>
      <rPr>
        <sz val="10"/>
        <rFont val="Verdana"/>
        <family val="2"/>
      </rPr>
      <t>CINE A MARABA</t>
    </r>
  </si>
  <si>
    <r>
      <rPr>
        <sz val="10"/>
        <rFont val="Verdana"/>
        <family val="2"/>
      </rPr>
      <t>CINE A PARAÍSO LTDA -ME</t>
    </r>
  </si>
  <si>
    <r>
      <rPr>
        <sz val="10"/>
        <rFont val="Verdana"/>
        <family val="2"/>
      </rPr>
      <t>CINE PARAÍSO</t>
    </r>
  </si>
  <si>
    <r>
      <rPr>
        <sz val="10"/>
        <rFont val="Verdana"/>
        <family val="2"/>
      </rPr>
      <t>CINE A POUSO ALEGRE LTDA - ME</t>
    </r>
  </si>
  <si>
    <r>
      <rPr>
        <sz val="10"/>
        <rFont val="Verdana"/>
        <family val="2"/>
      </rPr>
      <t>CINE POUSO ALEGRE</t>
    </r>
  </si>
  <si>
    <r>
      <rPr>
        <sz val="10"/>
        <rFont val="Verdana"/>
        <family val="2"/>
      </rPr>
      <t xml:space="preserve">CINE A SÃO JOÃO-EXIBIÇÕES </t>
    </r>
  </si>
  <si>
    <r>
      <rPr>
        <sz val="10"/>
        <rFont val="Verdana"/>
        <family val="2"/>
      </rPr>
      <t>CINE A SAO JOAO</t>
    </r>
  </si>
  <si>
    <r>
      <rPr>
        <sz val="10"/>
        <rFont val="Verdana"/>
        <family val="2"/>
      </rPr>
      <t>CINE A SÃO LOURENÇO LTDA</t>
    </r>
  </si>
  <si>
    <r>
      <rPr>
        <sz val="10"/>
        <rFont val="Verdana"/>
        <family val="2"/>
      </rPr>
      <t>CINE ART CAFÉ SÃO LOURENÇO</t>
    </r>
  </si>
  <si>
    <r>
      <rPr>
        <sz val="10"/>
        <rFont val="Verdana"/>
        <family val="2"/>
      </rPr>
      <t>CINE A TRÊS CORAÇÕES LTDA ME</t>
    </r>
  </si>
  <si>
    <r>
      <rPr>
        <sz val="10"/>
        <rFont val="Verdana"/>
        <family val="2"/>
      </rPr>
      <t>CINE ART CAFÉ</t>
    </r>
  </si>
  <si>
    <r>
      <rPr>
        <sz val="10"/>
        <rFont val="Verdana"/>
        <family val="2"/>
      </rPr>
      <t>CINE ART CAFÉ LTDA</t>
    </r>
  </si>
  <si>
    <r>
      <rPr>
        <sz val="10"/>
        <rFont val="Verdana"/>
        <family val="2"/>
      </rPr>
      <t>CINE ART CAFÉ ALFENAS</t>
    </r>
  </si>
  <si>
    <r>
      <rPr>
        <sz val="10"/>
        <rFont val="Verdana"/>
        <family val="2"/>
      </rPr>
      <t>SILVIO GUTIERRIS BRITTIS - ME</t>
    </r>
  </si>
  <si>
    <r>
      <rPr>
        <sz val="10"/>
        <rFont val="Verdana"/>
        <family val="2"/>
      </rPr>
      <t>CINE A BRAGANÇA</t>
    </r>
  </si>
  <si>
    <r>
      <rPr>
        <sz val="10"/>
        <rFont val="Verdana"/>
        <family val="2"/>
      </rPr>
      <t>CINE COLUMBIA/MILANI</t>
    </r>
  </si>
  <si>
    <r>
      <rPr>
        <sz val="10"/>
        <rFont val="Verdana"/>
        <family val="2"/>
      </rPr>
      <t>S.L. MILANI CINE E VIDEO PPE</t>
    </r>
  </si>
  <si>
    <r>
      <rPr>
        <sz val="10"/>
        <rFont val="Verdana"/>
        <family val="2"/>
      </rPr>
      <t>CINE COLUMBIA</t>
    </r>
  </si>
  <si>
    <r>
      <rPr>
        <sz val="10"/>
        <rFont val="Verdana"/>
        <family val="2"/>
      </rPr>
      <t>1</t>
    </r>
  </si>
  <si>
    <r>
      <rPr>
        <sz val="10"/>
        <rFont val="Verdana"/>
        <family val="2"/>
      </rPr>
      <t>CINE COLUMBIA - ROLIM DE MOURA</t>
    </r>
  </si>
  <si>
    <r>
      <rPr>
        <sz val="10"/>
        <rFont val="Verdana"/>
        <family val="2"/>
      </rPr>
      <t>CINE MILANI</t>
    </r>
  </si>
  <si>
    <r>
      <rPr>
        <sz val="10"/>
        <rFont val="Verdana"/>
        <family val="2"/>
      </rPr>
      <t>CINE FILMES</t>
    </r>
  </si>
  <si>
    <r>
      <rPr>
        <sz val="10"/>
        <rFont val="Verdana"/>
        <family val="2"/>
      </rPr>
      <t>CINE FILMES LTDA</t>
    </r>
  </si>
  <si>
    <r>
      <rPr>
        <sz val="10"/>
        <rFont val="Verdana"/>
        <family val="2"/>
      </rPr>
      <t>CINE PLAZA</t>
    </r>
  </si>
  <si>
    <r>
      <rPr>
        <sz val="10"/>
        <rFont val="Verdana"/>
        <family val="2"/>
      </rPr>
      <t>CINE SANTA CLARA</t>
    </r>
  </si>
  <si>
    <r>
      <rPr>
        <sz val="10"/>
        <rFont val="Verdana"/>
        <family val="2"/>
      </rPr>
      <t>CINE TECA</t>
    </r>
  </si>
  <si>
    <r>
      <rPr>
        <sz val="10"/>
        <rFont val="Verdana"/>
        <family val="2"/>
      </rPr>
      <t>CINE TEIXEIRA</t>
    </r>
  </si>
  <si>
    <r>
      <rPr>
        <sz val="10"/>
        <rFont val="Verdana"/>
        <family val="2"/>
      </rPr>
      <t>CINE GLOBO</t>
    </r>
  </si>
  <si>
    <r>
      <rPr>
        <sz val="10"/>
        <rFont val="Verdana"/>
        <family val="2"/>
      </rPr>
      <t>CINE GLOBO EXIBICOES CINEMATOGRAFI</t>
    </r>
  </si>
  <si>
    <r>
      <rPr>
        <sz val="10"/>
        <rFont val="Verdana"/>
        <family val="2"/>
      </rPr>
      <t>CINE GLOBO PALMEIRA</t>
    </r>
  </si>
  <si>
    <r>
      <rPr>
        <sz val="10"/>
        <rFont val="Verdana"/>
        <family val="2"/>
      </rPr>
      <t>CINE GLOBO SANTA ROSA</t>
    </r>
  </si>
  <si>
    <r>
      <rPr>
        <sz val="10"/>
        <rFont val="Verdana"/>
        <family val="2"/>
      </rPr>
      <t>CINE TEATRO GLOBO</t>
    </r>
  </si>
  <si>
    <r>
      <rPr>
        <sz val="10"/>
        <rFont val="Verdana"/>
        <family val="2"/>
      </rPr>
      <t>CINE MAX</t>
    </r>
  </si>
  <si>
    <r>
      <rPr>
        <sz val="10"/>
        <rFont val="Verdana"/>
        <family val="2"/>
      </rPr>
      <t xml:space="preserve">CINEMAX CINEMA CANOINHAS </t>
    </r>
  </si>
  <si>
    <r>
      <rPr>
        <sz val="10"/>
        <rFont val="Verdana"/>
        <family val="2"/>
      </rPr>
      <t>CINE MAX CANOINHAS</t>
    </r>
  </si>
  <si>
    <r>
      <rPr>
        <sz val="10"/>
        <rFont val="Verdana"/>
        <family val="2"/>
      </rPr>
      <t>SEM ENVIO VÁLIDO NO SCB</t>
    </r>
  </si>
  <si>
    <r>
      <rPr>
        <sz val="10"/>
        <rFont val="Verdana"/>
        <family val="2"/>
      </rPr>
      <t xml:space="preserve">CINEMAX CINEMA PATO BRANCO LTDA - </t>
    </r>
  </si>
  <si>
    <r>
      <rPr>
        <sz val="10"/>
        <rFont val="Verdana"/>
        <family val="2"/>
      </rPr>
      <t>CINE MAX PATO BRANCO</t>
    </r>
  </si>
  <si>
    <r>
      <rPr>
        <sz val="10"/>
        <rFont val="Verdana"/>
        <family val="2"/>
      </rPr>
      <t>CINE XV</t>
    </r>
  </si>
  <si>
    <r>
      <rPr>
        <sz val="10"/>
        <rFont val="Verdana"/>
        <family val="2"/>
      </rPr>
      <t>CINE QUINZE CINEMAS LTDA</t>
    </r>
  </si>
  <si>
    <r>
      <rPr>
        <sz val="10"/>
        <rFont val="Verdana"/>
        <family val="2"/>
      </rPr>
      <t>CINE QUINZE</t>
    </r>
  </si>
  <si>
    <r>
      <rPr>
        <sz val="10"/>
        <rFont val="Verdana"/>
        <family val="2"/>
      </rPr>
      <t>CINE XV APUCARANA</t>
    </r>
  </si>
  <si>
    <r>
      <rPr>
        <sz val="10"/>
        <rFont val="Verdana"/>
        <family val="2"/>
      </rPr>
      <t>CINEART</t>
    </r>
  </si>
  <si>
    <r>
      <rPr>
        <sz val="10"/>
        <rFont val="Verdana"/>
        <family val="2"/>
      </rPr>
      <t>DELTA FILMES LTDA</t>
    </r>
  </si>
  <si>
    <r>
      <rPr>
        <sz val="10"/>
        <rFont val="Verdana"/>
        <family val="2"/>
      </rPr>
      <t>CINEART CINE BETIM SHOPPING</t>
    </r>
  </si>
  <si>
    <r>
      <rPr>
        <sz val="10"/>
        <rFont val="Verdana"/>
        <family val="2"/>
      </rPr>
      <t>CINEART CINE BOULEVARD SHOPPING</t>
    </r>
  </si>
  <si>
    <r>
      <rPr>
        <sz val="10"/>
        <rFont val="Verdana"/>
        <family val="2"/>
      </rPr>
      <t>CINEART CINE CIDADE</t>
    </r>
  </si>
  <si>
    <r>
      <rPr>
        <sz val="10"/>
        <rFont val="Verdana"/>
        <family val="2"/>
      </rPr>
      <t>39</t>
    </r>
  </si>
  <si>
    <r>
      <rPr>
        <sz val="10"/>
        <rFont val="Verdana"/>
        <family val="2"/>
      </rPr>
      <t>CINEART CINE ITAUPOWER SHOPPING</t>
    </r>
  </si>
  <si>
    <r>
      <rPr>
        <sz val="10"/>
        <rFont val="Verdana"/>
        <family val="2"/>
      </rPr>
      <t>CINEART CINE VIA SHOPPING BARREIRO</t>
    </r>
  </si>
  <si>
    <r>
      <rPr>
        <sz val="10"/>
        <rFont val="Verdana"/>
        <family val="2"/>
      </rPr>
      <t>CINEART CONTAGEM</t>
    </r>
  </si>
  <si>
    <r>
      <rPr>
        <sz val="10"/>
        <rFont val="Verdana"/>
        <family val="2"/>
      </rPr>
      <t>CINEART DEL REY</t>
    </r>
  </si>
  <si>
    <r>
      <rPr>
        <sz val="10"/>
        <rFont val="Verdana"/>
        <family val="2"/>
      </rPr>
      <t>26</t>
    </r>
  </si>
  <si>
    <r>
      <rPr>
        <sz val="10"/>
        <rFont val="Verdana"/>
        <family val="2"/>
      </rPr>
      <t>CINEART MINAS SHOPPING</t>
    </r>
  </si>
  <si>
    <r>
      <rPr>
        <sz val="10"/>
        <rFont val="Verdana"/>
        <family val="2"/>
      </rPr>
      <t>CINEART MONTE CARMO</t>
    </r>
  </si>
  <si>
    <r>
      <rPr>
        <sz val="10"/>
        <rFont val="Verdana"/>
        <family val="2"/>
      </rPr>
      <t>CINEART PARAGEM</t>
    </r>
  </si>
  <si>
    <r>
      <rPr>
        <sz val="10"/>
        <rFont val="Verdana"/>
        <family val="2"/>
      </rPr>
      <t>CINEART PONTEIO</t>
    </r>
  </si>
  <si>
    <r>
      <rPr>
        <sz val="10"/>
        <rFont val="Verdana"/>
        <family val="2"/>
      </rPr>
      <t>28</t>
    </r>
  </si>
  <si>
    <r>
      <rPr>
        <sz val="10"/>
        <rFont val="Verdana"/>
        <family val="2"/>
      </rPr>
      <t>CINEART SERRA SUL</t>
    </r>
  </si>
  <si>
    <r>
      <rPr>
        <sz val="10"/>
        <rFont val="Verdana"/>
        <family val="2"/>
      </rPr>
      <t>CINEFLIX</t>
    </r>
  </si>
  <si>
    <r>
      <rPr>
        <sz val="10"/>
        <rFont val="Verdana"/>
        <family val="2"/>
      </rPr>
      <t>MOVIESYSTEM CINEMATOGRAFICA LTDA</t>
    </r>
  </si>
  <si>
    <r>
      <rPr>
        <sz val="10"/>
        <rFont val="Verdana"/>
        <family val="2"/>
      </rPr>
      <t>CINEFLIX PARK MARINGÁ</t>
    </r>
  </si>
  <si>
    <r>
      <rPr>
        <sz val="10"/>
        <rFont val="Verdana"/>
        <family val="2"/>
      </rPr>
      <t>23</t>
    </r>
  </si>
  <si>
    <r>
      <rPr>
        <sz val="10"/>
        <rFont val="Verdana"/>
        <family val="2"/>
      </rPr>
      <t>REDECINE BSB CINEMATOGRÁFICA LTDA</t>
    </r>
  </si>
  <si>
    <r>
      <rPr>
        <sz val="10"/>
        <rFont val="Verdana"/>
        <family val="2"/>
      </rPr>
      <t>CINEFLIX APARECIDA DE GOIÂNIA</t>
    </r>
  </si>
  <si>
    <r>
      <rPr>
        <sz val="10"/>
        <rFont val="Verdana"/>
        <family val="2"/>
      </rPr>
      <t>GO</t>
    </r>
  </si>
  <si>
    <r>
      <rPr>
        <sz val="10"/>
        <rFont val="Verdana"/>
        <family val="2"/>
      </rPr>
      <t>CINEFLIX BURITI SHOPPING RIO VERDE</t>
    </r>
  </si>
  <si>
    <r>
      <rPr>
        <sz val="10"/>
        <rFont val="Verdana"/>
        <family val="2"/>
      </rPr>
      <t>CINEFLIX JK SHOPPING</t>
    </r>
  </si>
  <si>
    <r>
      <rPr>
        <sz val="10"/>
        <rFont val="Verdana"/>
        <family val="2"/>
      </rPr>
      <t>CINEFLIX SHOPPING SUL</t>
    </r>
  </si>
  <si>
    <r>
      <rPr>
        <sz val="10"/>
        <rFont val="Verdana"/>
        <family val="2"/>
      </rPr>
      <t>CINEFLIX VÁRZEA GRANDE SHOPPING</t>
    </r>
  </si>
  <si>
    <r>
      <rPr>
        <sz val="10"/>
        <rFont val="Verdana"/>
        <family val="2"/>
      </rPr>
      <t>REDECINE GRANJA VIANNA ADMINISTRADO</t>
    </r>
  </si>
  <si>
    <r>
      <rPr>
        <sz val="10"/>
        <rFont val="Verdana"/>
        <family val="2"/>
      </rPr>
      <t>CINEFLIX GRANJA VIANNA</t>
    </r>
  </si>
  <si>
    <r>
      <rPr>
        <sz val="10"/>
        <rFont val="Verdana"/>
        <family val="2"/>
      </rPr>
      <t>21</t>
    </r>
  </si>
  <si>
    <r>
      <rPr>
        <sz val="10"/>
        <rFont val="Verdana"/>
        <family val="2"/>
      </rPr>
      <t>REDECINE LONDRINA CINEMATOGRAFI</t>
    </r>
  </si>
  <si>
    <r>
      <rPr>
        <sz val="10"/>
        <rFont val="Verdana"/>
        <family val="2"/>
      </rPr>
      <t>CINEFLIX LONDRINA</t>
    </r>
  </si>
  <si>
    <r>
      <rPr>
        <sz val="10"/>
        <rFont val="Verdana"/>
        <family val="2"/>
      </rPr>
      <t>REDECINE MOGI GUAÇU CINEMATOGRÁFI</t>
    </r>
  </si>
  <si>
    <r>
      <rPr>
        <sz val="10"/>
        <rFont val="Verdana"/>
        <family val="2"/>
      </rPr>
      <t>REDECINE MOGI GUAÇU</t>
    </r>
  </si>
  <si>
    <r>
      <rPr>
        <sz val="10"/>
        <rFont val="Verdana"/>
        <family val="2"/>
      </rPr>
      <t>REDECINE SUL CINEMAS LTDA.</t>
    </r>
  </si>
  <si>
    <r>
      <rPr>
        <sz val="10"/>
        <rFont val="Verdana"/>
        <family val="2"/>
      </rPr>
      <t>CINEFLIX - BOTUCATU</t>
    </r>
  </si>
  <si>
    <r>
      <rPr>
        <sz val="10"/>
        <rFont val="Verdana"/>
        <family val="2"/>
      </rPr>
      <t>CINEFLIX CANTAREIRA</t>
    </r>
  </si>
  <si>
    <r>
      <rPr>
        <sz val="10"/>
        <rFont val="Verdana"/>
        <family val="2"/>
      </rPr>
      <t>CINEFLIX SHOPPING PRAÇA NOVA ARAÇATUBA</t>
    </r>
  </si>
  <si>
    <r>
      <rPr>
        <sz val="10"/>
        <rFont val="Verdana"/>
        <family val="2"/>
      </rPr>
      <t>CINEFLIX SUL MOMBACA</t>
    </r>
  </si>
  <si>
    <r>
      <rPr>
        <sz val="10"/>
        <rFont val="Verdana"/>
        <family val="2"/>
      </rPr>
      <t>REDECINE TOTAL CINEMATOGRÁFI</t>
    </r>
  </si>
  <si>
    <r>
      <rPr>
        <sz val="10"/>
        <rFont val="Verdana"/>
        <family val="2"/>
      </rPr>
      <t>REDECINE TOTAL FLORESTA - PORTO ALEGRE</t>
    </r>
  </si>
  <si>
    <r>
      <rPr>
        <sz val="10"/>
        <rFont val="Verdana"/>
        <family val="2"/>
      </rPr>
      <t>REDECINE TOTAL PELOTAS</t>
    </r>
  </si>
  <si>
    <r>
      <rPr>
        <sz val="10"/>
        <rFont val="Verdana"/>
        <family val="2"/>
      </rPr>
      <t>20</t>
    </r>
  </si>
  <si>
    <r>
      <rPr>
        <sz val="10"/>
        <rFont val="Verdana"/>
        <family val="2"/>
      </rPr>
      <t>REDECINE-CPQ CINEMATOGRÁFICA LTDA</t>
    </r>
  </si>
  <si>
    <r>
      <rPr>
        <sz val="10"/>
        <rFont val="Verdana"/>
        <family val="2"/>
      </rPr>
      <t>REDECINE CAMPINAS</t>
    </r>
  </si>
  <si>
    <r>
      <rPr>
        <sz val="10"/>
        <rFont val="Verdana"/>
        <family val="2"/>
      </rPr>
      <t>33</t>
    </r>
  </si>
  <si>
    <r>
      <rPr>
        <sz val="10"/>
        <rFont val="Verdana"/>
        <family val="2"/>
      </rPr>
      <t>CINEMAC</t>
    </r>
  </si>
  <si>
    <r>
      <rPr>
        <sz val="10"/>
        <rFont val="Verdana"/>
        <family val="2"/>
      </rPr>
      <t>REDE OESTE PAULISTA DE CINEMAS LTDA.</t>
    </r>
  </si>
  <si>
    <r>
      <rPr>
        <sz val="10"/>
        <rFont val="Verdana"/>
        <family val="2"/>
      </rPr>
      <t>REDE OESTE TATUÍ</t>
    </r>
  </si>
  <si>
    <r>
      <rPr>
        <sz val="10"/>
        <rFont val="Verdana"/>
        <family val="2"/>
      </rPr>
      <t>CINEMAGIC</t>
    </r>
  </si>
  <si>
    <r>
      <rPr>
        <sz val="10"/>
        <rFont val="Verdana"/>
        <family val="2"/>
      </rPr>
      <t>CINEMAGIC ARARUAMA CINEMAS LTDA</t>
    </r>
  </si>
  <si>
    <r>
      <rPr>
        <sz val="10"/>
        <rFont val="Verdana"/>
        <family val="2"/>
      </rPr>
      <t>CINEMAGIC JONH KENNEDY</t>
    </r>
  </si>
  <si>
    <r>
      <rPr>
        <sz val="10"/>
        <rFont val="Verdana"/>
        <family val="2"/>
      </rPr>
      <t xml:space="preserve">CINEMAGIC VITORIA CINEMAS LTDA - </t>
    </r>
  </si>
  <si>
    <r>
      <rPr>
        <sz val="10"/>
        <rFont val="Verdana"/>
        <family val="2"/>
      </rPr>
      <t>CINEMAGIC VITORIA</t>
    </r>
  </si>
  <si>
    <r>
      <rPr>
        <sz val="10"/>
        <rFont val="Verdana"/>
        <family val="2"/>
      </rPr>
      <t>CINEMAIS</t>
    </r>
  </si>
  <si>
    <r>
      <rPr>
        <sz val="10"/>
        <rFont val="Verdana"/>
        <family val="2"/>
      </rPr>
      <t>CINEMAIS CINEMAS LTDA</t>
    </r>
  </si>
  <si>
    <r>
      <rPr>
        <sz val="10"/>
        <rFont val="Verdana"/>
        <family val="2"/>
      </rPr>
      <t>CINEMAIS ANÁPOLIS</t>
    </r>
  </si>
  <si>
    <r>
      <rPr>
        <sz val="10"/>
        <rFont val="Verdana"/>
        <family val="2"/>
      </rPr>
      <t>CINEMAIS ARAXÁ</t>
    </r>
  </si>
  <si>
    <r>
      <rPr>
        <sz val="10"/>
        <rFont val="Verdana"/>
        <family val="2"/>
      </rPr>
      <t>CINEMAIS GUARATINGUETÁ</t>
    </r>
  </si>
  <si>
    <r>
      <rPr>
        <sz val="10"/>
        <rFont val="Verdana"/>
        <family val="2"/>
      </rPr>
      <t>CINEMAIS ITUIUTABA</t>
    </r>
  </si>
  <si>
    <r>
      <rPr>
        <sz val="10"/>
        <rFont val="Verdana"/>
        <family val="2"/>
      </rPr>
      <t>CINEMAIS JUIZ DE FORA</t>
    </r>
  </si>
  <si>
    <r>
      <rPr>
        <sz val="10"/>
        <rFont val="Verdana"/>
        <family val="2"/>
      </rPr>
      <t>27</t>
    </r>
  </si>
  <si>
    <r>
      <rPr>
        <sz val="10"/>
        <rFont val="Verdana"/>
        <family val="2"/>
      </rPr>
      <t>CINEMAIS JUIZ DE FORA - JARDIM NORTE</t>
    </r>
  </si>
  <si>
    <r>
      <rPr>
        <sz val="10"/>
        <rFont val="Verdana"/>
        <family val="2"/>
      </rPr>
      <t>CINEMAIS LORENA</t>
    </r>
  </si>
  <si>
    <r>
      <rPr>
        <sz val="10"/>
        <rFont val="Verdana"/>
        <family val="2"/>
      </rPr>
      <t>CINEMAIS MONTES CLAROS</t>
    </r>
  </si>
  <si>
    <r>
      <rPr>
        <sz val="10"/>
        <rFont val="Verdana"/>
        <family val="2"/>
      </rPr>
      <t>CINEMAIS PATOS DE MINAS</t>
    </r>
  </si>
  <si>
    <r>
      <rPr>
        <sz val="10"/>
        <rFont val="Verdana"/>
        <family val="2"/>
      </rPr>
      <t>CINEMAIS UBERABA</t>
    </r>
  </si>
  <si>
    <r>
      <rPr>
        <sz val="10"/>
        <rFont val="Verdana"/>
        <family val="2"/>
      </rPr>
      <t>CINEMARK</t>
    </r>
  </si>
  <si>
    <r>
      <rPr>
        <sz val="10"/>
        <rFont val="Verdana"/>
        <family val="2"/>
      </rPr>
      <t>CINEMARK BRASIL S.A</t>
    </r>
  </si>
  <si>
    <r>
      <rPr>
        <sz val="10"/>
        <rFont val="Verdana"/>
        <family val="2"/>
      </rPr>
      <t>2100 CINEMARK PARK SHOPPING SÃO CAETANO</t>
    </r>
  </si>
  <si>
    <r>
      <rPr>
        <sz val="10"/>
        <rFont val="Verdana"/>
        <family val="2"/>
      </rPr>
      <t>2101 CINEMARK SHOPPING UBERLÂNDIA</t>
    </r>
  </si>
  <si>
    <r>
      <rPr>
        <sz val="10"/>
        <rFont val="Verdana"/>
        <family val="2"/>
      </rPr>
      <t>2102 CINEMARK WEST PLAZA</t>
    </r>
  </si>
  <si>
    <r>
      <rPr>
        <sz val="10"/>
        <rFont val="Verdana"/>
        <family val="2"/>
      </rPr>
      <t>2103 CINEMARK MOOCA PLAZA SHOPPING</t>
    </r>
  </si>
  <si>
    <r>
      <rPr>
        <sz val="10"/>
        <rFont val="Verdana"/>
        <family val="2"/>
      </rPr>
      <t>2104 LONDRINA CINEMARK</t>
    </r>
  </si>
  <si>
    <r>
      <rPr>
        <sz val="10"/>
        <rFont val="Verdana"/>
        <family val="2"/>
      </rPr>
      <t>2105 VIA VALE TAUBATE CINEMARK</t>
    </r>
  </si>
  <si>
    <r>
      <rPr>
        <sz val="10"/>
        <rFont val="Verdana"/>
        <family val="2"/>
      </rPr>
      <t>2106 CINEMARK VILLAGE MALL</t>
    </r>
  </si>
  <si>
    <r>
      <rPr>
        <sz val="10"/>
        <rFont val="Verdana"/>
        <family val="2"/>
      </rPr>
      <t>2107 CINEMARK RIOMAR RECIFE</t>
    </r>
  </si>
  <si>
    <r>
      <rPr>
        <sz val="10"/>
        <rFont val="Verdana"/>
        <family val="2"/>
      </rPr>
      <t>55</t>
    </r>
  </si>
  <si>
    <r>
      <rPr>
        <sz val="10"/>
        <rFont val="Verdana"/>
        <family val="2"/>
      </rPr>
      <t>2108 CINEMARK GOIABEIRAS .</t>
    </r>
  </si>
  <si>
    <r>
      <rPr>
        <sz val="10"/>
        <rFont val="Verdana"/>
        <family val="2"/>
      </rPr>
      <t>36</t>
    </r>
  </si>
  <si>
    <r>
      <rPr>
        <sz val="10"/>
        <rFont val="Verdana"/>
        <family val="2"/>
      </rPr>
      <t>2109 - CINEMARK GOLDEN SQUARE</t>
    </r>
  </si>
  <si>
    <r>
      <rPr>
        <sz val="10"/>
        <rFont val="Verdana"/>
        <family val="2"/>
      </rPr>
      <t>2110 CINEMARK TIETÊ PLAZA</t>
    </r>
  </si>
  <si>
    <r>
      <rPr>
        <sz val="10"/>
        <rFont val="Verdana"/>
        <family val="2"/>
      </rPr>
      <t xml:space="preserve">2111 CINEMARK METROPOLITAN GARDEN </t>
    </r>
  </si>
  <si>
    <r>
      <rPr>
        <sz val="10"/>
        <rFont val="Verdana"/>
        <family val="2"/>
      </rPr>
      <t>2112 CINEMARK METROPOLITANO BARRA</t>
    </r>
  </si>
  <si>
    <r>
      <rPr>
        <sz val="10"/>
        <rFont val="Verdana"/>
        <family val="2"/>
      </rPr>
      <t>2113 - CINEMARK PASSEIO DAS AGUAS</t>
    </r>
  </si>
  <si>
    <r>
      <rPr>
        <sz val="10"/>
        <rFont val="Verdana"/>
        <family val="2"/>
      </rPr>
      <t>2114 CINEMARK LAR CENTER</t>
    </r>
  </si>
  <si>
    <r>
      <rPr>
        <sz val="10"/>
        <rFont val="Verdana"/>
        <family val="2"/>
      </rPr>
      <t>2115 CINEMARK ATRIUM</t>
    </r>
  </si>
  <si>
    <r>
      <rPr>
        <sz val="10"/>
        <rFont val="Verdana"/>
        <family val="2"/>
      </rPr>
      <t>2117 CINEMARK VILA VELHA</t>
    </r>
  </si>
  <si>
    <r>
      <rPr>
        <sz val="10"/>
        <rFont val="Verdana"/>
        <family val="2"/>
      </rPr>
      <t>24</t>
    </r>
  </si>
  <si>
    <r>
      <rPr>
        <sz val="10"/>
        <rFont val="Verdana"/>
        <family val="2"/>
      </rPr>
      <t>2118 CINEMARK CENTER SHOPPING RIO JACAREPAGUÁ</t>
    </r>
  </si>
  <si>
    <r>
      <rPr>
        <sz val="10"/>
        <rFont val="Verdana"/>
        <family val="2"/>
      </rPr>
      <t>2119 CINEMARK CIDADE SÃO PAULO</t>
    </r>
  </si>
  <si>
    <r>
      <rPr>
        <sz val="10"/>
        <rFont val="Verdana"/>
        <family val="2"/>
      </rPr>
      <t>2120 CINEMARK MOGI DAS CRUZES</t>
    </r>
  </si>
  <si>
    <r>
      <rPr>
        <sz val="10"/>
        <rFont val="Verdana"/>
        <family val="2"/>
      </rPr>
      <t>2121 CINEMARK LAGES GARDEN</t>
    </r>
  </si>
  <si>
    <r>
      <rPr>
        <sz val="10"/>
        <rFont val="Verdana"/>
        <family val="2"/>
      </rPr>
      <t>2122 CINEMARK VARGINHA</t>
    </r>
  </si>
  <si>
    <r>
      <rPr>
        <sz val="10"/>
        <rFont val="Verdana"/>
        <family val="2"/>
      </rPr>
      <t>2126 CINEMARK SÃO JOSÉ DOS PINHAIS</t>
    </r>
  </si>
  <si>
    <r>
      <rPr>
        <sz val="10"/>
        <rFont val="Verdana"/>
        <family val="2"/>
      </rPr>
      <t>2127 CINEMARK JUA GARDEN SHOPPING</t>
    </r>
  </si>
  <si>
    <r>
      <rPr>
        <sz val="10"/>
        <rFont val="Verdana"/>
        <family val="2"/>
      </rPr>
      <t xml:space="preserve">2128 CINEMARK BRAGANÇA GARDEN </t>
    </r>
  </si>
  <si>
    <r>
      <rPr>
        <sz val="10"/>
        <rFont val="Verdana"/>
        <family val="2"/>
      </rPr>
      <t>2129 CINEMARK FOZ DO IGUAÇU</t>
    </r>
  </si>
  <si>
    <r>
      <rPr>
        <sz val="10"/>
        <rFont val="Verdana"/>
        <family val="2"/>
      </rPr>
      <t>2130 CINEMARK CAMAÇARI</t>
    </r>
  </si>
  <si>
    <r>
      <rPr>
        <sz val="10"/>
        <rFont val="Verdana"/>
        <family val="2"/>
      </rPr>
      <t>2132 CINEMARK SHOPPING IGUATEMI SP</t>
    </r>
  </si>
  <si>
    <r>
      <rPr>
        <sz val="10"/>
        <rFont val="Verdana"/>
        <family val="2"/>
      </rPr>
      <t>2133 CINEMARK FLAMBOYANT</t>
    </r>
  </si>
  <si>
    <r>
      <rPr>
        <sz val="10"/>
        <rFont val="Verdana"/>
        <family val="2"/>
      </rPr>
      <t>661 CINEMARK CAPIM DOURADO.</t>
    </r>
  </si>
  <si>
    <r>
      <rPr>
        <sz val="10"/>
        <rFont val="Verdana"/>
        <family val="2"/>
      </rPr>
      <t>TO</t>
    </r>
  </si>
  <si>
    <r>
      <rPr>
        <sz val="10"/>
        <rFont val="Verdana"/>
        <family val="2"/>
      </rPr>
      <t>662 CINEMARK SHOPPING RAPOSO TAVARES</t>
    </r>
  </si>
  <si>
    <r>
      <rPr>
        <sz val="10"/>
        <rFont val="Verdana"/>
        <family val="2"/>
      </rPr>
      <t>663 CINEMARK GRANJA VIANA</t>
    </r>
  </si>
  <si>
    <r>
      <rPr>
        <sz val="10"/>
        <rFont val="Verdana"/>
        <family val="2"/>
      </rPr>
      <t>681 CINEMARK NATAL</t>
    </r>
  </si>
  <si>
    <r>
      <rPr>
        <sz val="10"/>
        <rFont val="Verdana"/>
        <family val="2"/>
      </rPr>
      <t>RN</t>
    </r>
  </si>
  <si>
    <r>
      <rPr>
        <sz val="10"/>
        <rFont val="Verdana"/>
        <family val="2"/>
      </rPr>
      <t>682 CINEMARK CIDADE JARDIM</t>
    </r>
  </si>
  <si>
    <r>
      <rPr>
        <sz val="10"/>
        <rFont val="Verdana"/>
        <family val="2"/>
      </rPr>
      <t>684 CINEMARK SANTA CRUZ.</t>
    </r>
  </si>
  <si>
    <r>
      <rPr>
        <sz val="10"/>
        <rFont val="Verdana"/>
        <family val="2"/>
      </rPr>
      <t>43</t>
    </r>
  </si>
  <si>
    <r>
      <rPr>
        <sz val="10"/>
        <rFont val="Verdana"/>
        <family val="2"/>
      </rPr>
      <t>687 CINEMARK SHOPPING D</t>
    </r>
  </si>
  <si>
    <r>
      <rPr>
        <sz val="10"/>
        <rFont val="Verdana"/>
        <family val="2"/>
      </rPr>
      <t>31</t>
    </r>
  </si>
  <si>
    <r>
      <rPr>
        <sz val="10"/>
        <rFont val="Verdana"/>
        <family val="2"/>
      </rPr>
      <t>688 CINEMARK MARKET PLACE</t>
    </r>
  </si>
  <si>
    <r>
      <rPr>
        <sz val="10"/>
        <rFont val="Verdana"/>
        <family val="2"/>
      </rPr>
      <t>690 CINEMARK TATUAPE II / BOULEVARD</t>
    </r>
  </si>
  <si>
    <r>
      <rPr>
        <sz val="10"/>
        <rFont val="Verdana"/>
        <family val="2"/>
      </rPr>
      <t>691 CINEMARK NITEROI</t>
    </r>
  </si>
  <si>
    <r>
      <rPr>
        <sz val="10"/>
        <rFont val="Verdana"/>
        <family val="2"/>
      </rPr>
      <t>692 CINEMARK CARIOCA</t>
    </r>
  </si>
  <si>
    <r>
      <rPr>
        <sz val="10"/>
        <rFont val="Verdana"/>
        <family val="2"/>
      </rPr>
      <t>693 CINEMARK CANOAS</t>
    </r>
  </si>
  <si>
    <r>
      <rPr>
        <sz val="10"/>
        <rFont val="Verdana"/>
        <family val="2"/>
      </rPr>
      <t>694 CINEMARK CAMPO GRANDE</t>
    </r>
  </si>
  <si>
    <r>
      <rPr>
        <sz val="10"/>
        <rFont val="Verdana"/>
        <family val="2"/>
      </rPr>
      <t>44</t>
    </r>
  </si>
  <si>
    <r>
      <rPr>
        <sz val="10"/>
        <rFont val="Verdana"/>
        <family val="2"/>
      </rPr>
      <t>695 CINEMARK BOURBON IPIRANGA</t>
    </r>
  </si>
  <si>
    <r>
      <rPr>
        <sz val="10"/>
        <rFont val="Verdana"/>
        <family val="2"/>
      </rPr>
      <t>696 CINEMARK CENTERVALE</t>
    </r>
  </si>
  <si>
    <r>
      <rPr>
        <sz val="10"/>
        <rFont val="Verdana"/>
        <family val="2"/>
      </rPr>
      <t>697 CINEMARK SAVASSI.</t>
    </r>
  </si>
  <si>
    <r>
      <rPr>
        <sz val="10"/>
        <rFont val="Verdana"/>
        <family val="2"/>
      </rPr>
      <t>698 CINEMARK MUELLER</t>
    </r>
  </si>
  <si>
    <r>
      <rPr>
        <sz val="10"/>
        <rFont val="Verdana"/>
        <family val="2"/>
      </rPr>
      <t>699 CINEMARK CENTER NORTE</t>
    </r>
  </si>
  <si>
    <r>
      <rPr>
        <sz val="10"/>
        <rFont val="Verdana"/>
        <family val="2"/>
      </rPr>
      <t>700 CINEMARK BIRIGUI</t>
    </r>
  </si>
  <si>
    <r>
      <rPr>
        <sz val="10"/>
        <rFont val="Verdana"/>
        <family val="2"/>
      </rPr>
      <t>702 CINEMARK VITORIA</t>
    </r>
  </si>
  <si>
    <r>
      <rPr>
        <sz val="10"/>
        <rFont val="Verdana"/>
        <family val="2"/>
      </rPr>
      <t>40</t>
    </r>
  </si>
  <si>
    <r>
      <rPr>
        <sz val="10"/>
        <rFont val="Verdana"/>
        <family val="2"/>
      </rPr>
      <t>703 CINEMARK FLORIANOPOLIS .</t>
    </r>
  </si>
  <si>
    <r>
      <rPr>
        <sz val="10"/>
        <rFont val="Verdana"/>
        <family val="2"/>
      </rPr>
      <t>704 CINEMARK BARRA SUL</t>
    </r>
  </si>
  <si>
    <r>
      <rPr>
        <sz val="10"/>
        <rFont val="Verdana"/>
        <family val="2"/>
      </rPr>
      <t>38</t>
    </r>
  </si>
  <si>
    <r>
      <rPr>
        <sz val="10"/>
        <rFont val="Verdana"/>
        <family val="2"/>
      </rPr>
      <t>705 CINEMARK CENTRAL PLAZA</t>
    </r>
  </si>
  <si>
    <r>
      <rPr>
        <sz val="10"/>
        <rFont val="Verdana"/>
        <family val="2"/>
      </rPr>
      <t>706 CINEMARK ARACAJU</t>
    </r>
  </si>
  <si>
    <r>
      <rPr>
        <sz val="10"/>
        <rFont val="Verdana"/>
        <family val="2"/>
      </rPr>
      <t>SE</t>
    </r>
  </si>
  <si>
    <r>
      <rPr>
        <sz val="10"/>
        <rFont val="Verdana"/>
        <family val="2"/>
      </rPr>
      <t>47</t>
    </r>
  </si>
  <si>
    <r>
      <rPr>
        <sz val="10"/>
        <rFont val="Verdana"/>
        <family val="2"/>
      </rPr>
      <t>708 CINEMARK MANAUS</t>
    </r>
  </si>
  <si>
    <r>
      <rPr>
        <sz val="10"/>
        <rFont val="Verdana"/>
        <family val="2"/>
      </rPr>
      <t>709 CINEMARK PRAIAMAR</t>
    </r>
  </si>
  <si>
    <r>
      <rPr>
        <sz val="10"/>
        <rFont val="Verdana"/>
        <family val="2"/>
      </rPr>
      <t>45</t>
    </r>
  </si>
  <si>
    <r>
      <rPr>
        <sz val="10"/>
        <rFont val="Verdana"/>
        <family val="2"/>
      </rPr>
      <t>710 CINEMARK SP MARKET</t>
    </r>
  </si>
  <si>
    <r>
      <rPr>
        <sz val="10"/>
        <rFont val="Verdana"/>
        <family val="2"/>
      </rPr>
      <t>30</t>
    </r>
  </si>
  <si>
    <r>
      <rPr>
        <sz val="10"/>
        <rFont val="Verdana"/>
        <family val="2"/>
      </rPr>
      <t>711 CINEMARK TATUAPE</t>
    </r>
  </si>
  <si>
    <r>
      <rPr>
        <sz val="10"/>
        <rFont val="Verdana"/>
        <family val="2"/>
      </rPr>
      <t>712 CINEMARK COLINAS</t>
    </r>
  </si>
  <si>
    <r>
      <rPr>
        <sz val="10"/>
        <rFont val="Verdana"/>
        <family val="2"/>
      </rPr>
      <t>37</t>
    </r>
  </si>
  <si>
    <r>
      <rPr>
        <sz val="10"/>
        <rFont val="Verdana"/>
        <family val="2"/>
      </rPr>
      <t>713 CINEMARK ABC PLAZA</t>
    </r>
  </si>
  <si>
    <r>
      <rPr>
        <sz val="10"/>
        <rFont val="Verdana"/>
        <family val="2"/>
      </rPr>
      <t>714 CINEMARK INTERLAGOS</t>
    </r>
  </si>
  <si>
    <r>
      <rPr>
        <sz val="10"/>
        <rFont val="Verdana"/>
        <family val="2"/>
      </rPr>
      <t>715 CINEMARK ELDORADO</t>
    </r>
  </si>
  <si>
    <r>
      <rPr>
        <sz val="10"/>
        <rFont val="Verdana"/>
        <family val="2"/>
      </rPr>
      <t>716 CINEMARK ARICANDUVA</t>
    </r>
  </si>
  <si>
    <r>
      <rPr>
        <sz val="10"/>
        <rFont val="Verdana"/>
        <family val="2"/>
      </rPr>
      <t>717 CINEMARK TAMBORE.</t>
    </r>
  </si>
  <si>
    <r>
      <rPr>
        <sz val="10"/>
        <rFont val="Verdana"/>
        <family val="2"/>
      </rPr>
      <t>718 CINEMARK TAGUATINGA.</t>
    </r>
  </si>
  <si>
    <r>
      <rPr>
        <sz val="10"/>
        <rFont val="Verdana"/>
        <family val="2"/>
      </rPr>
      <t>719 CINEMARK DOWNTOWN</t>
    </r>
  </si>
  <si>
    <r>
      <rPr>
        <sz val="10"/>
        <rFont val="Verdana"/>
        <family val="2"/>
      </rPr>
      <t>59</t>
    </r>
  </si>
  <si>
    <r>
      <rPr>
        <sz val="10"/>
        <rFont val="Verdana"/>
        <family val="2"/>
      </rPr>
      <t>720 CINEMARK PIER 21</t>
    </r>
  </si>
  <si>
    <r>
      <rPr>
        <sz val="10"/>
        <rFont val="Verdana"/>
        <family val="2"/>
      </rPr>
      <t>57</t>
    </r>
  </si>
  <si>
    <r>
      <rPr>
        <sz val="10"/>
        <rFont val="Verdana"/>
        <family val="2"/>
      </rPr>
      <t>721 CINEMARK HIGIENOPOLIS</t>
    </r>
  </si>
  <si>
    <r>
      <rPr>
        <sz val="10"/>
        <rFont val="Verdana"/>
        <family val="2"/>
      </rPr>
      <t>723 CINEMARK PAULISTA</t>
    </r>
  </si>
  <si>
    <r>
      <rPr>
        <sz val="10"/>
        <rFont val="Verdana"/>
        <family val="2"/>
      </rPr>
      <t>724 CINEMARK EXTRA ANCHIETA</t>
    </r>
  </si>
  <si>
    <r>
      <rPr>
        <sz val="10"/>
        <rFont val="Verdana"/>
        <family val="2"/>
      </rPr>
      <t>725 CINEMARK CAMPINAS</t>
    </r>
  </si>
  <si>
    <r>
      <rPr>
        <sz val="10"/>
        <rFont val="Verdana"/>
        <family val="2"/>
      </rPr>
      <t>48</t>
    </r>
  </si>
  <si>
    <r>
      <rPr>
        <sz val="10"/>
        <rFont val="Verdana"/>
        <family val="2"/>
      </rPr>
      <t>726 CINEMARK RIBEIRÃO PRETO</t>
    </r>
  </si>
  <si>
    <r>
      <rPr>
        <sz val="10"/>
        <rFont val="Verdana"/>
        <family val="2"/>
      </rPr>
      <t>727 CINEMARK VILLA LOBOS</t>
    </r>
  </si>
  <si>
    <r>
      <rPr>
        <sz val="10"/>
        <rFont val="Verdana"/>
        <family val="2"/>
      </rPr>
      <t>728 CINEMARK BOTAFOGO</t>
    </r>
  </si>
  <si>
    <r>
      <rPr>
        <sz val="10"/>
        <rFont val="Verdana"/>
        <family val="2"/>
      </rPr>
      <t>755 CINEMARK RIOMAR</t>
    </r>
  </si>
  <si>
    <r>
      <rPr>
        <sz val="10"/>
        <rFont val="Verdana"/>
        <family val="2"/>
      </rPr>
      <t>757 CINEMARK UNIÃO OSASCO</t>
    </r>
  </si>
  <si>
    <r>
      <rPr>
        <sz val="10"/>
        <rFont val="Verdana"/>
        <family val="2"/>
      </rPr>
      <t>758 CINEMARK TUCURUVI</t>
    </r>
  </si>
  <si>
    <r>
      <rPr>
        <sz val="10"/>
        <rFont val="Verdana"/>
        <family val="2"/>
      </rPr>
      <t>759 CINEMARK GUARULHOS</t>
    </r>
  </si>
  <si>
    <r>
      <rPr>
        <sz val="10"/>
        <rFont val="Verdana"/>
        <family val="2"/>
      </rPr>
      <t>32</t>
    </r>
  </si>
  <si>
    <r>
      <rPr>
        <sz val="10"/>
        <rFont val="Verdana"/>
        <family val="2"/>
      </rPr>
      <t>767 - CINEMARK DIAMOND</t>
    </r>
  </si>
  <si>
    <r>
      <rPr>
        <sz val="10"/>
        <rFont val="Verdana"/>
        <family val="2"/>
      </rPr>
      <t>768 CINEMARK BH SHOPPING</t>
    </r>
  </si>
  <si>
    <r>
      <rPr>
        <sz val="10"/>
        <rFont val="Verdana"/>
        <family val="2"/>
      </rPr>
      <t>34</t>
    </r>
  </si>
  <si>
    <r>
      <rPr>
        <sz val="10"/>
        <rFont val="Verdana"/>
        <family val="2"/>
      </rPr>
      <t>769 CINEMARK IGUATEMI BRASILIA</t>
    </r>
  </si>
  <si>
    <r>
      <rPr>
        <sz val="10"/>
        <rFont val="Verdana"/>
        <family val="2"/>
      </rPr>
      <t>785 CINEMARK SALVADOR</t>
    </r>
  </si>
  <si>
    <r>
      <rPr>
        <sz val="10"/>
        <rFont val="Verdana"/>
        <family val="2"/>
      </rPr>
      <t>CINESTAR CINEMAS LTDA (BAIXADA)</t>
    </r>
  </si>
  <si>
    <r>
      <rPr>
        <sz val="10"/>
        <rFont val="Verdana"/>
        <family val="2"/>
      </rPr>
      <t>CINEMARK FLAMBOYANT</t>
    </r>
  </si>
  <si>
    <r>
      <rPr>
        <sz val="10"/>
        <rFont val="Verdana"/>
        <family val="2"/>
      </rPr>
      <t>CINEMARK SHOPPING IGUATEMI SP</t>
    </r>
  </si>
  <si>
    <r>
      <rPr>
        <sz val="10"/>
        <rFont val="Verdana"/>
        <family val="2"/>
      </rPr>
      <t>CIRCUITO ESPAÇO DE CINEMA S/A</t>
    </r>
  </si>
  <si>
    <r>
      <rPr>
        <sz val="10"/>
        <rFont val="Verdana"/>
        <family val="2"/>
      </rPr>
      <t>CINESPAÇO NOVO HAMBURGO</t>
    </r>
  </si>
  <si>
    <r>
      <rPr>
        <sz val="10"/>
        <rFont val="Verdana"/>
        <family val="2"/>
      </rPr>
      <t>CINESPAÇO SÃO GONÇALO</t>
    </r>
  </si>
  <si>
    <r>
      <rPr>
        <sz val="10"/>
        <rFont val="Verdana"/>
        <family val="2"/>
      </rPr>
      <t>CINESPAÇO WALLIG - PORTO ALEGRE</t>
    </r>
  </si>
  <si>
    <r>
      <rPr>
        <sz val="10"/>
        <rFont val="Verdana"/>
        <family val="2"/>
      </rPr>
      <t>CINEMAXX</t>
    </r>
  </si>
  <si>
    <r>
      <rPr>
        <sz val="10"/>
        <rFont val="Verdana"/>
        <family val="2"/>
      </rPr>
      <t>IMPERIAL PARACAMBI CINEMAS EIRELI</t>
    </r>
  </si>
  <si>
    <r>
      <rPr>
        <sz val="10"/>
        <rFont val="Verdana"/>
        <family val="2"/>
      </rPr>
      <t>IMPERIAL PARACAMBI</t>
    </r>
  </si>
  <si>
    <r>
      <rPr>
        <sz val="10"/>
        <rFont val="Verdana"/>
        <family val="2"/>
      </rPr>
      <t>SUL FLUMINENSE CINEMAS LTDA</t>
    </r>
  </si>
  <si>
    <r>
      <rPr>
        <sz val="10"/>
        <rFont val="Verdana"/>
        <family val="2"/>
      </rPr>
      <t>CINEMAXX GLÓRIA ITAPERUNA</t>
    </r>
  </si>
  <si>
    <r>
      <rPr>
        <sz val="10"/>
        <rFont val="Verdana"/>
        <family val="2"/>
      </rPr>
      <t>VALE DO CAFÉ CINEMAS LTDA</t>
    </r>
  </si>
  <si>
    <r>
      <rPr>
        <sz val="10"/>
        <rFont val="Verdana"/>
        <family val="2"/>
      </rPr>
      <t xml:space="preserve">CINEMAXX CASARIO SHOPPING </t>
    </r>
  </si>
  <si>
    <r>
      <rPr>
        <sz val="10"/>
        <rFont val="Verdana"/>
        <family val="2"/>
      </rPr>
      <t>CINEMAXX SHOPPING OLGA SOLA</t>
    </r>
  </si>
  <si>
    <r>
      <rPr>
        <sz val="10"/>
        <rFont val="Verdana"/>
        <family val="2"/>
      </rPr>
      <t>CINEMINAS</t>
    </r>
  </si>
  <si>
    <r>
      <rPr>
        <sz val="10"/>
        <rFont val="Verdana"/>
        <family val="2"/>
      </rPr>
      <t xml:space="preserve">CINEMANIACA EXIBIDORA DE FILMES </t>
    </r>
  </si>
  <si>
    <r>
      <rPr>
        <sz val="10"/>
        <rFont val="Verdana"/>
        <family val="2"/>
      </rPr>
      <t>NOVO CINE CAXAMBU</t>
    </r>
  </si>
  <si>
    <r>
      <rPr>
        <sz val="10"/>
        <rFont val="Verdana"/>
        <family val="2"/>
      </rPr>
      <t>CINEMINAS EXIBIDORA LTDA ME</t>
    </r>
  </si>
  <si>
    <r>
      <rPr>
        <sz val="10"/>
        <rFont val="Verdana"/>
        <family val="2"/>
      </rPr>
      <t>CINEMINAS JUIZ DE FORA</t>
    </r>
  </si>
  <si>
    <r>
      <rPr>
        <sz val="10"/>
        <rFont val="Verdana"/>
        <family val="2"/>
      </rPr>
      <t>CINEPLAY</t>
    </r>
  </si>
  <si>
    <r>
      <rPr>
        <sz val="10"/>
        <rFont val="Verdana"/>
        <family val="2"/>
      </rPr>
      <t>MANCHESTER DIVERSÕES E CINEMAS LTDA</t>
    </r>
  </si>
  <si>
    <r>
      <rPr>
        <sz val="10"/>
        <rFont val="Verdana"/>
        <family val="2"/>
      </rPr>
      <t>CINE PLAY PANORÂMICO</t>
    </r>
  </si>
  <si>
    <r>
      <rPr>
        <sz val="10"/>
        <rFont val="Verdana"/>
        <family val="2"/>
      </rPr>
      <t>CINE PLAY SOROCABA</t>
    </r>
  </si>
  <si>
    <r>
      <rPr>
        <sz val="10"/>
        <rFont val="Verdana"/>
        <family val="2"/>
      </rPr>
      <t>CINEPLUS</t>
    </r>
  </si>
  <si>
    <r>
      <rPr>
        <sz val="10"/>
        <rFont val="Verdana"/>
        <family val="2"/>
      </rPr>
      <t>CINELUZ CINEMA LTDA</t>
    </r>
  </si>
  <si>
    <r>
      <rPr>
        <sz val="10"/>
        <rFont val="Verdana"/>
        <family val="2"/>
      </rPr>
      <t>CINEPLUS FAZENDA</t>
    </r>
  </si>
  <si>
    <r>
      <rPr>
        <sz val="10"/>
        <rFont val="Verdana"/>
        <family val="2"/>
      </rPr>
      <t xml:space="preserve">CINEPLUS PRODUÇÕES ARTISTICAS E </t>
    </r>
  </si>
  <si>
    <r>
      <rPr>
        <sz val="10"/>
        <rFont val="Verdana"/>
        <family val="2"/>
      </rPr>
      <t>CINEPLUS JARDIM AMÉRICA</t>
    </r>
  </si>
  <si>
    <r>
      <rPr>
        <sz val="10"/>
        <rFont val="Verdana"/>
        <family val="2"/>
      </rPr>
      <t xml:space="preserve">ESTILO PRODUÇÕES ARTISTICAS </t>
    </r>
  </si>
  <si>
    <r>
      <rPr>
        <sz val="10"/>
        <rFont val="Verdana"/>
        <family val="2"/>
      </rPr>
      <t>CINEPLUS AGUAVERDE</t>
    </r>
  </si>
  <si>
    <r>
      <rPr>
        <sz val="10"/>
        <rFont val="Verdana"/>
        <family val="2"/>
      </rPr>
      <t>CINEPLUS CAMPO LARGO</t>
    </r>
  </si>
  <si>
    <r>
      <rPr>
        <sz val="10"/>
        <rFont val="Verdana"/>
        <family val="2"/>
      </rPr>
      <t>CINEPLUS CASTRO</t>
    </r>
  </si>
  <si>
    <r>
      <rPr>
        <sz val="10"/>
        <rFont val="Verdana"/>
        <family val="2"/>
      </rPr>
      <t xml:space="preserve">VITOMAQ PRODUÇÕES ARTISTICAS E </t>
    </r>
  </si>
  <si>
    <r>
      <rPr>
        <sz val="10"/>
        <rFont val="Verdana"/>
        <family val="2"/>
      </rPr>
      <t>CINEPLUS XAXIM</t>
    </r>
  </si>
  <si>
    <r>
      <rPr>
        <sz val="10"/>
        <rFont val="Verdana"/>
        <family val="2"/>
      </rPr>
      <t>CINÉPOLIS</t>
    </r>
  </si>
  <si>
    <r>
      <rPr>
        <sz val="10"/>
        <rFont val="Verdana"/>
        <family val="2"/>
      </rPr>
      <t xml:space="preserve">CINEPOLIS OPERADORA DE CINEMAS DO </t>
    </r>
  </si>
  <si>
    <r>
      <rPr>
        <sz val="10"/>
        <rFont val="Verdana"/>
        <family val="2"/>
      </rPr>
      <t>CINEPOLIS ALPHAVILLE VIP</t>
    </r>
  </si>
  <si>
    <r>
      <rPr>
        <sz val="10"/>
        <rFont val="Verdana"/>
        <family val="2"/>
      </rPr>
      <t>CINÉPOLIS AMAPÁ GARDEN SHOPING</t>
    </r>
  </si>
  <si>
    <r>
      <rPr>
        <sz val="10"/>
        <rFont val="Verdana"/>
        <family val="2"/>
      </rPr>
      <t>AP</t>
    </r>
  </si>
  <si>
    <r>
      <rPr>
        <sz val="10"/>
        <rFont val="Verdana"/>
        <family val="2"/>
      </rPr>
      <t>CINÉPOLIS BAURU</t>
    </r>
  </si>
  <si>
    <r>
      <rPr>
        <sz val="10"/>
        <rFont val="Verdana"/>
        <family val="2"/>
      </rPr>
      <t>CINEPOLIS BELA VISTA</t>
    </r>
  </si>
  <si>
    <r>
      <rPr>
        <sz val="10"/>
        <rFont val="Verdana"/>
        <family val="2"/>
      </rPr>
      <t>CINEPOLIS BELÉM</t>
    </r>
  </si>
  <si>
    <r>
      <rPr>
        <sz val="10"/>
        <rFont val="Verdana"/>
        <family val="2"/>
      </rPr>
      <t>CINEPOLIS BLUMENAU</t>
    </r>
  </si>
  <si>
    <r>
      <rPr>
        <sz val="10"/>
        <rFont val="Verdana"/>
        <family val="2"/>
      </rPr>
      <t>CINÉPOLIS CAMPINAS SHOPPING</t>
    </r>
  </si>
  <si>
    <r>
      <rPr>
        <sz val="10"/>
        <rFont val="Verdana"/>
        <family val="2"/>
      </rPr>
      <t>CINÉPOLIS CARAPICUIBA</t>
    </r>
  </si>
  <si>
    <r>
      <rPr>
        <sz val="10"/>
        <rFont val="Verdana"/>
        <family val="2"/>
      </rPr>
      <t>CINÉPOLIS CENTER SHOPPING UBERLÂNDIA</t>
    </r>
  </si>
  <si>
    <r>
      <rPr>
        <sz val="10"/>
        <rFont val="Verdana"/>
        <family val="2"/>
      </rPr>
      <t>CINEPOLIS CONTINENTE PARK</t>
    </r>
  </si>
  <si>
    <r>
      <rPr>
        <sz val="10"/>
        <rFont val="Verdana"/>
        <family val="2"/>
      </rPr>
      <t>CINÉPOLIS CUIABÁ</t>
    </r>
  </si>
  <si>
    <r>
      <rPr>
        <sz val="10"/>
        <rFont val="Verdana"/>
        <family val="2"/>
      </rPr>
      <t>CINÉPOLIS ESTAÇÃO CUIABÁ</t>
    </r>
  </si>
  <si>
    <r>
      <rPr>
        <sz val="10"/>
        <rFont val="Verdana"/>
        <family val="2"/>
      </rPr>
      <t xml:space="preserve">CINEPOLIS IGUATEMI SÃO JOSÉ DO RIO </t>
    </r>
  </si>
  <si>
    <r>
      <rPr>
        <sz val="10"/>
        <rFont val="Verdana"/>
        <family val="2"/>
      </rPr>
      <t>CINÉPOLIS ITAQUA GARDEN</t>
    </r>
  </si>
  <si>
    <r>
      <rPr>
        <sz val="10"/>
        <rFont val="Verdana"/>
        <family val="2"/>
      </rPr>
      <t>CINÉPOLIS ITAQUERA</t>
    </r>
  </si>
  <si>
    <r>
      <rPr>
        <sz val="10"/>
        <rFont val="Verdana"/>
        <family val="2"/>
      </rPr>
      <t>CINEPOLIS JK VIP</t>
    </r>
  </si>
  <si>
    <r>
      <rPr>
        <sz val="10"/>
        <rFont val="Verdana"/>
        <family val="2"/>
      </rPr>
      <t>CINEPOLIS JP PORTO ALEGRE</t>
    </r>
  </si>
  <si>
    <r>
      <rPr>
        <sz val="10"/>
        <rFont val="Verdana"/>
        <family val="2"/>
      </rPr>
      <t>CINÉPOLIS JUNDIAI SHOPPING</t>
    </r>
  </si>
  <si>
    <r>
      <rPr>
        <sz val="10"/>
        <rFont val="Verdana"/>
        <family val="2"/>
      </rPr>
      <t>CINEPOLIS LAGOON</t>
    </r>
  </si>
  <si>
    <r>
      <rPr>
        <sz val="10"/>
        <rFont val="Verdana"/>
        <family val="2"/>
      </rPr>
      <t>CINÉPOLIS LARGO XIII</t>
    </r>
  </si>
  <si>
    <r>
      <rPr>
        <sz val="10"/>
        <rFont val="Verdana"/>
        <family val="2"/>
      </rPr>
      <t>CINÉPOLIS MANAÍRA SHOPPING</t>
    </r>
  </si>
  <si>
    <r>
      <rPr>
        <sz val="10"/>
        <rFont val="Verdana"/>
        <family val="2"/>
      </rPr>
      <t>CINÉPOLIS MANAUS PLAZA</t>
    </r>
  </si>
  <si>
    <r>
      <rPr>
        <sz val="10"/>
        <rFont val="Verdana"/>
        <family val="2"/>
      </rPr>
      <t>CINÉPOLIS MANGABEIRA</t>
    </r>
  </si>
  <si>
    <r>
      <rPr>
        <sz val="10"/>
        <rFont val="Verdana"/>
        <family val="2"/>
      </rPr>
      <t>CINÉPOLIS MARÍLIA SHOPPING</t>
    </r>
  </si>
  <si>
    <r>
      <rPr>
        <sz val="10"/>
        <rFont val="Verdana"/>
        <family val="2"/>
      </rPr>
      <t>CINÉPOLIS MILLENNIUM</t>
    </r>
  </si>
  <si>
    <r>
      <rPr>
        <sz val="10"/>
        <rFont val="Verdana"/>
        <family val="2"/>
      </rPr>
      <t>CINÉPOLIS NATAL NORTE SHOPPING</t>
    </r>
  </si>
  <si>
    <r>
      <rPr>
        <sz val="10"/>
        <rFont val="Verdana"/>
        <family val="2"/>
      </rPr>
      <t>CINÉPOLIS NATAL SHOPPING</t>
    </r>
  </si>
  <si>
    <r>
      <rPr>
        <sz val="10"/>
        <rFont val="Verdana"/>
        <family val="2"/>
      </rPr>
      <t>CINÉPOLIS NORTE SUL</t>
    </r>
  </si>
  <si>
    <r>
      <rPr>
        <sz val="10"/>
        <rFont val="Verdana"/>
        <family val="2"/>
      </rPr>
      <t>CINÉPOLIS NORTH SHOPPING JÓQUEI</t>
    </r>
  </si>
  <si>
    <r>
      <rPr>
        <sz val="10"/>
        <rFont val="Verdana"/>
        <family val="2"/>
      </rPr>
      <t xml:space="preserve">CINÉPOLIS OPERADORA DE CINEMAS DO </t>
    </r>
  </si>
  <si>
    <r>
      <rPr>
        <sz val="10"/>
        <rFont val="Verdana"/>
        <family val="2"/>
      </rPr>
      <t>CINEPOLIS PARQUE BARUERI VIP</t>
    </r>
  </si>
  <si>
    <r>
      <rPr>
        <sz val="10"/>
        <rFont val="Verdana"/>
        <family val="2"/>
      </rPr>
      <t>CINEPOLIS PARQUE BELÉM</t>
    </r>
  </si>
  <si>
    <r>
      <rPr>
        <sz val="10"/>
        <rFont val="Verdana"/>
        <family val="2"/>
      </rPr>
      <t>CINÉPOLIS PARQUE MAIA</t>
    </r>
  </si>
  <si>
    <r>
      <rPr>
        <sz val="10"/>
        <rFont val="Verdana"/>
        <family val="2"/>
      </rPr>
      <t>CINÉPOLIS PATIO BATEL VIP</t>
    </r>
  </si>
  <si>
    <r>
      <rPr>
        <sz val="10"/>
        <rFont val="Verdana"/>
        <family val="2"/>
      </rPr>
      <t>CINÉPOLIS PLAZA AVENIDA SJRP</t>
    </r>
  </si>
  <si>
    <r>
      <rPr>
        <sz val="10"/>
        <rFont val="Verdana"/>
        <family val="2"/>
      </rPr>
      <t>CINÉPOLIS PONTE NEGRA - MANAUS</t>
    </r>
  </si>
  <si>
    <r>
      <rPr>
        <sz val="10"/>
        <rFont val="Verdana"/>
        <family val="2"/>
      </rPr>
      <t>CINÉPOLIS RIO DESIGN BARRA</t>
    </r>
  </si>
  <si>
    <r>
      <rPr>
        <sz val="10"/>
        <rFont val="Verdana"/>
        <family val="2"/>
      </rPr>
      <t>CINÉPOLIS RIO POTY</t>
    </r>
  </si>
  <si>
    <r>
      <rPr>
        <sz val="10"/>
        <rFont val="Verdana"/>
        <family val="2"/>
      </rPr>
      <t>PI</t>
    </r>
  </si>
  <si>
    <r>
      <rPr>
        <sz val="10"/>
        <rFont val="Verdana"/>
        <family val="2"/>
      </rPr>
      <t>35</t>
    </r>
  </si>
  <si>
    <r>
      <rPr>
        <sz val="10"/>
        <rFont val="Verdana"/>
        <family val="2"/>
      </rPr>
      <t>CINÉPOLIS RIOMAR</t>
    </r>
  </si>
  <si>
    <r>
      <rPr>
        <sz val="10"/>
        <rFont val="Verdana"/>
        <family val="2"/>
      </rPr>
      <t>CINÉPOLIS RIOMAR KENNEDY</t>
    </r>
  </si>
  <si>
    <r>
      <rPr>
        <sz val="10"/>
        <rFont val="Verdana"/>
        <family val="2"/>
      </rPr>
      <t>CINEPOLIS SALVADOR NORTE</t>
    </r>
  </si>
  <si>
    <r>
      <rPr>
        <sz val="10"/>
        <rFont val="Verdana"/>
        <family val="2"/>
      </rPr>
      <t>CINEPOLIS SAN PELEGRINO</t>
    </r>
  </si>
  <si>
    <r>
      <rPr>
        <sz val="10"/>
        <rFont val="Verdana"/>
        <family val="2"/>
      </rPr>
      <t>CINÉPOLIS SANTA MARIA</t>
    </r>
  </si>
  <si>
    <r>
      <rPr>
        <sz val="10"/>
        <rFont val="Verdana"/>
        <family val="2"/>
      </rPr>
      <t>CINEPOLIS SANTA ÚRSULA</t>
    </r>
  </si>
  <si>
    <r>
      <rPr>
        <sz val="10"/>
        <rFont val="Verdana"/>
        <family val="2"/>
      </rPr>
      <t>CINÉPOLIS SÃO BERNARDO</t>
    </r>
  </si>
  <si>
    <r>
      <rPr>
        <sz val="10"/>
        <rFont val="Verdana"/>
        <family val="2"/>
      </rPr>
      <t>CINÉPOLIS SÃO GONÇALO SHOPPING</t>
    </r>
  </si>
  <si>
    <r>
      <rPr>
        <sz val="10"/>
        <rFont val="Verdana"/>
        <family val="2"/>
      </rPr>
      <t>CINÉPOLIS SÃO LUIS</t>
    </r>
  </si>
  <si>
    <r>
      <rPr>
        <sz val="10"/>
        <rFont val="Verdana"/>
        <family val="2"/>
      </rPr>
      <t>CINÉPOLIS SHOPPING CERRADO</t>
    </r>
  </si>
  <si>
    <r>
      <rPr>
        <sz val="10"/>
        <rFont val="Verdana"/>
        <family val="2"/>
      </rPr>
      <t>CINÉPOLIS SHOPPING GUARARAPES</t>
    </r>
  </si>
  <si>
    <r>
      <rPr>
        <sz val="10"/>
        <rFont val="Verdana"/>
        <family val="2"/>
      </rPr>
      <t>50</t>
    </r>
  </si>
  <si>
    <r>
      <rPr>
        <sz val="10"/>
        <rFont val="Verdana"/>
        <family val="2"/>
      </rPr>
      <t xml:space="preserve">CINÉPOLIS SHOPPING IGUATEMI </t>
    </r>
  </si>
  <si>
    <r>
      <rPr>
        <sz val="10"/>
        <rFont val="Verdana"/>
        <family val="2"/>
      </rPr>
      <t>CINEPOLIS SHOPPING MOXUARA</t>
    </r>
  </si>
  <si>
    <r>
      <rPr>
        <sz val="10"/>
        <rFont val="Verdana"/>
        <family val="2"/>
      </rPr>
      <t>CINEPOLIS SHOPPING PATTEO OLINDA</t>
    </r>
  </si>
  <si>
    <r>
      <rPr>
        <sz val="10"/>
        <rFont val="Verdana"/>
        <family val="2"/>
      </rPr>
      <t>CINESHOW</t>
    </r>
  </si>
  <si>
    <r>
      <rPr>
        <sz val="10"/>
        <rFont val="Verdana"/>
        <family val="2"/>
      </rPr>
      <t>FLORIPA FILMES LTDA</t>
    </r>
  </si>
  <si>
    <r>
      <rPr>
        <sz val="10"/>
        <rFont val="Verdana"/>
        <family val="2"/>
      </rPr>
      <t>CINE SHOW BEIRAMAR</t>
    </r>
  </si>
  <si>
    <r>
      <rPr>
        <sz val="10"/>
        <rFont val="Verdana"/>
        <family val="2"/>
      </rPr>
      <t>JUBARTE FILMES LTDA-ME</t>
    </r>
  </si>
  <si>
    <r>
      <rPr>
        <sz val="10"/>
        <rFont val="Verdana"/>
        <family val="2"/>
      </rPr>
      <t>CINE SHOW AGULHAS NEGRAS</t>
    </r>
  </si>
  <si>
    <r>
      <rPr>
        <sz val="10"/>
        <rFont val="Verdana"/>
        <family val="2"/>
      </rPr>
      <t>JUBARTE FILMES RESENDE</t>
    </r>
  </si>
  <si>
    <r>
      <rPr>
        <sz val="10"/>
        <rFont val="Verdana"/>
        <family val="2"/>
      </rPr>
      <t>TATU FILMES LTDA-ME</t>
    </r>
  </si>
  <si>
    <r>
      <rPr>
        <sz val="10"/>
        <rFont val="Verdana"/>
        <family val="2"/>
      </rPr>
      <t>CINE SHOW ANGRA DOS REIS</t>
    </r>
  </si>
  <si>
    <r>
      <rPr>
        <sz val="10"/>
        <rFont val="Verdana"/>
        <family val="2"/>
      </rPr>
      <t>CINE SHOW BARRA DO PIRAÍ</t>
    </r>
  </si>
  <si>
    <r>
      <rPr>
        <sz val="10"/>
        <rFont val="Verdana"/>
        <family val="2"/>
      </rPr>
      <t>CINE SHOW BARRA MANSA</t>
    </r>
  </si>
  <si>
    <r>
      <rPr>
        <sz val="10"/>
        <rFont val="Verdana"/>
        <family val="2"/>
      </rPr>
      <t>CINE SHOW CADIMA</t>
    </r>
  </si>
  <si>
    <r>
      <rPr>
        <sz val="10"/>
        <rFont val="Verdana"/>
        <family val="2"/>
      </rPr>
      <t>CINE SHOW NOVA FRIBURGO</t>
    </r>
  </si>
  <si>
    <r>
      <rPr>
        <sz val="10"/>
        <rFont val="Verdana"/>
        <family val="2"/>
      </rPr>
      <t>CINE SHOW TERESÓPOLIS</t>
    </r>
  </si>
  <si>
    <r>
      <rPr>
        <sz val="10"/>
        <rFont val="Verdana"/>
        <family val="2"/>
      </rPr>
      <t>CINE SHOW TRÊS RIOS</t>
    </r>
  </si>
  <si>
    <r>
      <rPr>
        <sz val="10"/>
        <rFont val="Verdana"/>
        <family val="2"/>
      </rPr>
      <t>CINE SHOW VOLTA REDONDA</t>
    </r>
  </si>
  <si>
    <r>
      <rPr>
        <sz val="10"/>
        <rFont val="Verdana"/>
        <family val="2"/>
      </rPr>
      <t>TUBARÃO FILMES LTDA</t>
    </r>
  </si>
  <si>
    <r>
      <rPr>
        <sz val="10"/>
        <rFont val="Verdana"/>
        <family val="2"/>
      </rPr>
      <t>CINE SHOW TUBARÃO</t>
    </r>
  </si>
  <si>
    <r>
      <rPr>
        <sz val="10"/>
        <rFont val="Verdana"/>
        <family val="2"/>
      </rPr>
      <t>CINESYSTEM</t>
    </r>
  </si>
  <si>
    <r>
      <rPr>
        <sz val="10"/>
        <rFont val="Verdana"/>
        <family val="2"/>
      </rPr>
      <t>REDECINE - LEO CINEMATOGRÁFICA LTDA</t>
    </r>
  </si>
  <si>
    <r>
      <rPr>
        <sz val="10"/>
        <rFont val="Verdana"/>
        <family val="2"/>
      </rPr>
      <t>CINESYSTEM SÃO LEOPOLDO</t>
    </r>
  </si>
  <si>
    <r>
      <rPr>
        <sz val="10"/>
        <rFont val="Verdana"/>
        <family val="2"/>
      </rPr>
      <t>REDECINE - RIO CINEMATOGRÁFICA LTDA</t>
    </r>
  </si>
  <si>
    <r>
      <rPr>
        <sz val="10"/>
        <rFont val="Verdana"/>
        <family val="2"/>
      </rPr>
      <t>CINESYSTEM ITABORAÍ</t>
    </r>
  </si>
  <si>
    <r>
      <rPr>
        <sz val="10"/>
        <rFont val="Verdana"/>
        <family val="2"/>
      </rPr>
      <t>REDECINE - RIO AMERICAS</t>
    </r>
  </si>
  <si>
    <r>
      <rPr>
        <sz val="10"/>
        <rFont val="Verdana"/>
        <family val="2"/>
      </rPr>
      <t>REDECINE - RIO BANGU</t>
    </r>
  </si>
  <si>
    <r>
      <rPr>
        <sz val="10"/>
        <rFont val="Verdana"/>
        <family val="2"/>
      </rPr>
      <t>REDECINE - RIO ILHA DO GOVERNADOR</t>
    </r>
  </si>
  <si>
    <r>
      <rPr>
        <sz val="10"/>
        <rFont val="Verdana"/>
        <family val="2"/>
      </rPr>
      <t>REDECINE - RIO IRAJÁ</t>
    </r>
  </si>
  <si>
    <r>
      <rPr>
        <sz val="10"/>
        <rFont val="Verdana"/>
        <family val="2"/>
      </rPr>
      <t>REDECINE - RIO PQ SHOP SULACAP</t>
    </r>
  </si>
  <si>
    <r>
      <rPr>
        <sz val="10"/>
        <rFont val="Verdana"/>
        <family val="2"/>
      </rPr>
      <t>REDECINE - RIO RECREIO DOS BANDEIRANTES</t>
    </r>
  </si>
  <si>
    <r>
      <rPr>
        <sz val="10"/>
        <rFont val="Verdana"/>
        <family val="2"/>
      </rPr>
      <t>REDECINE BRA CINEMATOGRÁFICA S.A.</t>
    </r>
  </si>
  <si>
    <r>
      <rPr>
        <sz val="10"/>
        <rFont val="Verdana"/>
        <family val="2"/>
      </rPr>
      <t>CINESYSTEM ANANINDEUA</t>
    </r>
  </si>
  <si>
    <r>
      <rPr>
        <sz val="10"/>
        <rFont val="Verdana"/>
        <family val="2"/>
      </rPr>
      <t>CINESYSTEM ARAPIRACA</t>
    </r>
  </si>
  <si>
    <r>
      <rPr>
        <sz val="10"/>
        <rFont val="Verdana"/>
        <family val="2"/>
      </rPr>
      <t>CINESYSTEM BATEL - SHOPPING CURITIBA</t>
    </r>
  </si>
  <si>
    <r>
      <rPr>
        <sz val="10"/>
        <rFont val="Verdana"/>
        <family val="2"/>
      </rPr>
      <t>CINESYSTEM LONDRINA</t>
    </r>
  </si>
  <si>
    <r>
      <rPr>
        <sz val="10"/>
        <rFont val="Verdana"/>
        <family val="2"/>
      </rPr>
      <t>CINESYSTEM MACEIO</t>
    </r>
  </si>
  <si>
    <r>
      <rPr>
        <sz val="10"/>
        <rFont val="Verdana"/>
        <family val="2"/>
      </rPr>
      <t>41</t>
    </r>
  </si>
  <si>
    <r>
      <rPr>
        <sz val="10"/>
        <rFont val="Verdana"/>
        <family val="2"/>
      </rPr>
      <t>CINESYSTEM MORUMBI TOWN</t>
    </r>
  </si>
  <si>
    <r>
      <rPr>
        <sz val="10"/>
        <rFont val="Verdana"/>
        <family val="2"/>
      </rPr>
      <t>CINESYSTEM PARANAGUÁ</t>
    </r>
  </si>
  <si>
    <r>
      <rPr>
        <sz val="10"/>
        <rFont val="Verdana"/>
        <family val="2"/>
      </rPr>
      <t>CINESYSTEM PAULISTA</t>
    </r>
  </si>
  <si>
    <r>
      <rPr>
        <sz val="10"/>
        <rFont val="Verdana"/>
        <family val="2"/>
      </rPr>
      <t>CINESYSTEM RIO GRANDE</t>
    </r>
  </si>
  <si>
    <r>
      <rPr>
        <sz val="10"/>
        <rFont val="Verdana"/>
        <family val="2"/>
      </rPr>
      <t>CINESYSTEM SANTARÉM</t>
    </r>
  </si>
  <si>
    <r>
      <rPr>
        <sz val="10"/>
        <rFont val="Verdana"/>
        <family val="2"/>
      </rPr>
      <t>CINESYSTEM SHOPPING CIDADE</t>
    </r>
  </si>
  <si>
    <r>
      <rPr>
        <sz val="10"/>
        <rFont val="Verdana"/>
        <family val="2"/>
      </rPr>
      <t>CINESYSTEM SHOPPING VENTURA</t>
    </r>
  </si>
  <si>
    <r>
      <rPr>
        <sz val="10"/>
        <rFont val="Verdana"/>
        <family val="2"/>
      </rPr>
      <t>CINESYSTEM VILA VELHA</t>
    </r>
  </si>
  <si>
    <r>
      <rPr>
        <sz val="10"/>
        <rFont val="Verdana"/>
        <family val="2"/>
      </rPr>
      <t>REDECINE CRT CINEMATOGRAFICA LTDA</t>
    </r>
  </si>
  <si>
    <r>
      <rPr>
        <sz val="10"/>
        <rFont val="Verdana"/>
        <family val="2"/>
      </rPr>
      <t>REDECINE CWB CINEMATOGRÁFICA LTDA</t>
    </r>
  </si>
  <si>
    <r>
      <rPr>
        <sz val="10"/>
        <rFont val="Verdana"/>
        <family val="2"/>
      </rPr>
      <t>CINESYSTEM SHOPPING TOTAL</t>
    </r>
  </si>
  <si>
    <r>
      <rPr>
        <sz val="10"/>
        <rFont val="Verdana"/>
        <family val="2"/>
      </rPr>
      <t>REDECINE FLN PROMOÇÕES CINEMATOGRÁFI</t>
    </r>
  </si>
  <si>
    <r>
      <rPr>
        <sz val="10"/>
        <rFont val="Verdana"/>
        <family val="2"/>
      </rPr>
      <t xml:space="preserve">REDECINE - FLN PROMOÇÕES CINEMATOGRÁFIA </t>
    </r>
  </si>
  <si>
    <r>
      <rPr>
        <sz val="10"/>
        <rFont val="Verdana"/>
        <family val="2"/>
      </rPr>
      <t>REDECINE HORTOLÂNDIA CINEMATOGRÁFI</t>
    </r>
  </si>
  <si>
    <r>
      <rPr>
        <sz val="10"/>
        <rFont val="Verdana"/>
        <family val="2"/>
      </rPr>
      <t>REDECINE HORTOLANDIA</t>
    </r>
  </si>
  <si>
    <r>
      <rPr>
        <sz val="10"/>
        <rFont val="Verdana"/>
        <family val="2"/>
      </rPr>
      <t>REDECINE LITORAL CINEMATOGRÁFI</t>
    </r>
  </si>
  <si>
    <r>
      <rPr>
        <sz val="10"/>
        <rFont val="Verdana"/>
        <family val="2"/>
      </rPr>
      <t>CINESYSTEM LITORAL PLAZA</t>
    </r>
  </si>
  <si>
    <r>
      <rPr>
        <sz val="10"/>
        <rFont val="Verdana"/>
        <family val="2"/>
      </rPr>
      <t>REDECINE SLZ CINEMATOGRÁFICA LTDA</t>
    </r>
  </si>
  <si>
    <r>
      <rPr>
        <sz val="10"/>
        <rFont val="Verdana"/>
        <family val="2"/>
      </rPr>
      <t>CINESYSTEM IMPERIAL SHOPPING</t>
    </r>
  </si>
  <si>
    <r>
      <rPr>
        <sz val="10"/>
        <rFont val="Verdana"/>
        <family val="2"/>
      </rPr>
      <t>CINESYSTEM RIO ANIL SHOPPING</t>
    </r>
  </si>
  <si>
    <r>
      <rPr>
        <sz val="10"/>
        <rFont val="Verdana"/>
        <family val="2"/>
      </rPr>
      <t>CIRCUITO</t>
    </r>
  </si>
  <si>
    <r>
      <rPr>
        <sz val="10"/>
        <rFont val="Verdana"/>
        <family val="2"/>
      </rPr>
      <t>CIRCUITO BOMBONIERE LTDA</t>
    </r>
  </si>
  <si>
    <r>
      <rPr>
        <sz val="10"/>
        <rFont val="Verdana"/>
        <family val="2"/>
      </rPr>
      <t>ART MOVIE KARAJAS</t>
    </r>
  </si>
  <si>
    <r>
      <rPr>
        <sz val="10"/>
        <rFont val="Verdana"/>
        <family val="2"/>
      </rPr>
      <t xml:space="preserve">CIRCUITO ENTRETENIMENTO E CINEMAS </t>
    </r>
  </si>
  <si>
    <r>
      <rPr>
        <sz val="10"/>
        <rFont val="Verdana"/>
        <family val="2"/>
      </rPr>
      <t>CIRCUITO CINEMAS - GRU</t>
    </r>
  </si>
  <si>
    <r>
      <rPr>
        <sz val="10"/>
        <rFont val="Verdana"/>
        <family val="2"/>
      </rPr>
      <t>CIRCUITO CINEMAS - LIM</t>
    </r>
  </si>
  <si>
    <r>
      <rPr>
        <sz val="10"/>
        <rFont val="Verdana"/>
        <family val="2"/>
      </rPr>
      <t>CIRCUITO CINEMAS - PBAS</t>
    </r>
  </si>
  <si>
    <r>
      <rPr>
        <sz val="10"/>
        <rFont val="Verdana"/>
        <family val="2"/>
      </rPr>
      <t>CIRCUITO CINEMAS - PFZ</t>
    </r>
  </si>
  <si>
    <r>
      <rPr>
        <sz val="10"/>
        <rFont val="Verdana"/>
        <family val="2"/>
      </rPr>
      <t>CIRCUITO CINEMAS - PNP</t>
    </r>
  </si>
  <si>
    <r>
      <rPr>
        <sz val="10"/>
        <rFont val="Verdana"/>
        <family val="2"/>
      </rPr>
      <t>CSR/UCI RIBEIRO</t>
    </r>
  </si>
  <si>
    <r>
      <rPr>
        <sz val="10"/>
        <rFont val="Verdana"/>
        <family val="2"/>
      </rPr>
      <t>REDECINE - VALESUL CINEMATOGRAFI</t>
    </r>
  </si>
  <si>
    <r>
      <rPr>
        <sz val="10"/>
        <rFont val="Verdana"/>
        <family val="2"/>
      </rPr>
      <t>REDECINE SÃO JOSÉ DOS CAMPOS</t>
    </r>
  </si>
  <si>
    <r>
      <rPr>
        <sz val="10"/>
        <rFont val="Verdana"/>
        <family val="2"/>
      </rPr>
      <t>ESPAÇO</t>
    </r>
  </si>
  <si>
    <r>
      <rPr>
        <sz val="10"/>
        <rFont val="Verdana"/>
        <family val="2"/>
      </rPr>
      <t>CINEARTE POMPEIA LTDA</t>
    </r>
  </si>
  <si>
    <r>
      <rPr>
        <sz val="10"/>
        <rFont val="Verdana"/>
        <family val="2"/>
      </rPr>
      <t>ESPAÇO ITAU DE CINEMA - POMPEIA</t>
    </r>
  </si>
  <si>
    <r>
      <rPr>
        <sz val="10"/>
        <rFont val="Verdana"/>
        <family val="2"/>
      </rPr>
      <t>53</t>
    </r>
  </si>
  <si>
    <r>
      <rPr>
        <sz val="10"/>
        <rFont val="Verdana"/>
        <family val="2"/>
      </rPr>
      <t>CINEMA ARTEPLEX LTDA.</t>
    </r>
  </si>
  <si>
    <r>
      <rPr>
        <sz val="10"/>
        <rFont val="Verdana"/>
        <family val="2"/>
      </rPr>
      <t>ESPAÇO ITAU DE CINEMA - FREI CANECA</t>
    </r>
  </si>
  <si>
    <r>
      <rPr>
        <sz val="10"/>
        <rFont val="Verdana"/>
        <family val="2"/>
      </rPr>
      <t>100</t>
    </r>
  </si>
  <si>
    <r>
      <rPr>
        <sz val="10"/>
        <rFont val="Verdana"/>
        <family val="2"/>
      </rPr>
      <t>ESPAÇO ITAU DE CINEMA - PORTO ALEGRE</t>
    </r>
  </si>
  <si>
    <r>
      <rPr>
        <sz val="10"/>
        <rFont val="Verdana"/>
        <family val="2"/>
      </rPr>
      <t>79</t>
    </r>
  </si>
  <si>
    <r>
      <rPr>
        <sz val="10"/>
        <rFont val="Verdana"/>
        <family val="2"/>
      </rPr>
      <t>ESPAÇO ITAÚ DE CINEMA AUGUSTA</t>
    </r>
  </si>
  <si>
    <r>
      <rPr>
        <sz val="10"/>
        <rFont val="Verdana"/>
        <family val="2"/>
      </rPr>
      <t>ESPAÇO ITAU DE CINEMA CURITIBA</t>
    </r>
  </si>
  <si>
    <r>
      <rPr>
        <sz val="10"/>
        <rFont val="Verdana"/>
        <family val="2"/>
      </rPr>
      <t>ESPAÇO ITAU DE CINEMA DE BRASILIA</t>
    </r>
  </si>
  <si>
    <r>
      <rPr>
        <sz val="10"/>
        <rFont val="Verdana"/>
        <family val="2"/>
      </rPr>
      <t>99</t>
    </r>
  </si>
  <si>
    <r>
      <rPr>
        <sz val="10"/>
        <rFont val="Verdana"/>
        <family val="2"/>
      </rPr>
      <t>ESPAÇO ITAU DE CINEMA RIO DE JANEIRO</t>
    </r>
  </si>
  <si>
    <r>
      <rPr>
        <sz val="10"/>
        <rFont val="Verdana"/>
        <family val="2"/>
      </rPr>
      <t>93</t>
    </r>
  </si>
  <si>
    <r>
      <rPr>
        <sz val="10"/>
        <rFont val="Verdana"/>
        <family val="2"/>
      </rPr>
      <t>CINEMAS USINA LIBERDADE LTDA</t>
    </r>
  </si>
  <si>
    <r>
      <rPr>
        <sz val="10"/>
        <rFont val="Verdana"/>
        <family val="2"/>
      </rPr>
      <t>CINE BELAS ARTES</t>
    </r>
  </si>
  <si>
    <r>
      <rPr>
        <sz val="10"/>
        <rFont val="Verdana"/>
        <family val="2"/>
      </rPr>
      <t>61</t>
    </r>
  </si>
  <si>
    <r>
      <rPr>
        <sz val="10"/>
        <rFont val="Verdana"/>
        <family val="2"/>
      </rPr>
      <t>CIRCUITO CINEARTE LTDA</t>
    </r>
  </si>
  <si>
    <r>
      <rPr>
        <sz val="10"/>
        <rFont val="Verdana"/>
        <family val="2"/>
      </rPr>
      <t>CINE LIVRARIA CULTURA</t>
    </r>
  </si>
  <si>
    <r>
      <rPr>
        <sz val="10"/>
        <rFont val="Verdana"/>
        <family val="2"/>
      </rPr>
      <t>CINE SABESP</t>
    </r>
  </si>
  <si>
    <r>
      <rPr>
        <sz val="10"/>
        <rFont val="Verdana"/>
        <family val="2"/>
      </rPr>
      <t>CINEMAS MIRAMAR</t>
    </r>
  </si>
  <si>
    <r>
      <rPr>
        <sz val="10"/>
        <rFont val="Verdana"/>
        <family val="2"/>
      </rPr>
      <t>42</t>
    </r>
  </si>
  <si>
    <r>
      <rPr>
        <sz val="10"/>
        <rFont val="Verdana"/>
        <family val="2"/>
      </rPr>
      <t>ESPAÇO RIO DESIGN</t>
    </r>
  </si>
  <si>
    <r>
      <rPr>
        <sz val="10"/>
        <rFont val="Verdana"/>
        <family val="2"/>
      </rPr>
      <t xml:space="preserve">ESPAÇO CULTURAL DE CINEMA DE </t>
    </r>
  </si>
  <si>
    <r>
      <rPr>
        <sz val="10"/>
        <rFont val="Verdana"/>
        <family val="2"/>
      </rPr>
      <t>ESPAÇO CULTURAL SALVADOR</t>
    </r>
  </si>
  <si>
    <r>
      <rPr>
        <sz val="10"/>
        <rFont val="Verdana"/>
        <family val="2"/>
      </rPr>
      <t>70</t>
    </r>
  </si>
  <si>
    <r>
      <rPr>
        <sz val="10"/>
        <rFont val="Verdana"/>
        <family val="2"/>
      </rPr>
      <t>ESTAÇÃO</t>
    </r>
  </si>
  <si>
    <r>
      <rPr>
        <sz val="10"/>
        <rFont val="Verdana"/>
        <family val="2"/>
      </rPr>
      <t>CINECLUBE PAU BRASIL</t>
    </r>
  </si>
  <si>
    <r>
      <rPr>
        <sz val="10"/>
        <rFont val="Verdana"/>
        <family val="2"/>
      </rPr>
      <t>CINE ESTAÇÃO BOTAFOGO</t>
    </r>
  </si>
  <si>
    <r>
      <rPr>
        <sz val="10"/>
        <rFont val="Verdana"/>
        <family val="2"/>
      </rPr>
      <t>90</t>
    </r>
  </si>
  <si>
    <r>
      <rPr>
        <sz val="10"/>
        <rFont val="Verdana"/>
        <family val="2"/>
      </rPr>
      <t>ESTAÇÃO CINEMA E CULTURA LTDA</t>
    </r>
  </si>
  <si>
    <r>
      <rPr>
        <sz val="10"/>
        <rFont val="Verdana"/>
        <family val="2"/>
      </rPr>
      <t>CINE ESTAÇÃO NET BARRA POINT</t>
    </r>
  </si>
  <si>
    <r>
      <rPr>
        <sz val="10"/>
        <rFont val="Verdana"/>
        <family val="2"/>
      </rPr>
      <t>CINE ESTAÇÃO NET GÁVEA</t>
    </r>
  </si>
  <si>
    <r>
      <rPr>
        <sz val="10"/>
        <rFont val="Verdana"/>
        <family val="2"/>
      </rPr>
      <t>56</t>
    </r>
  </si>
  <si>
    <r>
      <rPr>
        <sz val="10"/>
        <rFont val="Verdana"/>
        <family val="2"/>
      </rPr>
      <t>CINE ESTAÇÃO NET RIO</t>
    </r>
  </si>
  <si>
    <r>
      <rPr>
        <sz val="10"/>
        <rFont val="Verdana"/>
        <family val="2"/>
      </rPr>
      <t>78</t>
    </r>
  </si>
  <si>
    <r>
      <rPr>
        <sz val="10"/>
        <rFont val="Verdana"/>
        <family val="2"/>
      </rPr>
      <t xml:space="preserve">VIRAMUNDO CINEMA E PARTICIPAÇÕES </t>
    </r>
  </si>
  <si>
    <r>
      <rPr>
        <sz val="10"/>
        <rFont val="Verdana"/>
        <family val="2"/>
      </rPr>
      <t>CINE ESTAÇÃO IPANEMA</t>
    </r>
  </si>
  <si>
    <r>
      <rPr>
        <sz val="10"/>
        <rFont val="Verdana"/>
        <family val="2"/>
      </rPr>
      <t>EXIBIDORA NACIONAL</t>
    </r>
  </si>
  <si>
    <r>
      <rPr>
        <sz val="10"/>
        <rFont val="Verdana"/>
        <family val="2"/>
      </rPr>
      <t>EXIBIDORA NACIONAL DE FILMES LTDA</t>
    </r>
  </si>
  <si>
    <r>
      <rPr>
        <sz val="10"/>
        <rFont val="Verdana"/>
        <family val="2"/>
      </rPr>
      <t>CINESERCLA CAJAZEIRAS</t>
    </r>
  </si>
  <si>
    <r>
      <rPr>
        <sz val="10"/>
        <rFont val="Verdana"/>
        <family val="2"/>
      </rPr>
      <t>CINESERCLA CAMPINA GRANDE</t>
    </r>
  </si>
  <si>
    <r>
      <rPr>
        <sz val="10"/>
        <rFont val="Verdana"/>
        <family val="2"/>
      </rPr>
      <t>CINESERCLA RIO GRANDE</t>
    </r>
  </si>
  <si>
    <r>
      <rPr>
        <sz val="10"/>
        <rFont val="Verdana"/>
        <family val="2"/>
      </rPr>
      <t>CINESERCLA SHOPPING IANDÊ CAUCAIA</t>
    </r>
  </si>
  <si>
    <r>
      <rPr>
        <sz val="10"/>
        <rFont val="Verdana"/>
        <family val="2"/>
      </rPr>
      <t>CINESERCLA SHOPPING PRÊMIO</t>
    </r>
  </si>
  <si>
    <r>
      <rPr>
        <sz val="10"/>
        <rFont val="Verdana"/>
        <family val="2"/>
      </rPr>
      <t>CINESERCLA SHOPPING TAMBIÁ</t>
    </r>
  </si>
  <si>
    <r>
      <rPr>
        <sz val="10"/>
        <rFont val="Verdana"/>
        <family val="2"/>
      </rPr>
      <t>GNC</t>
    </r>
  </si>
  <si>
    <r>
      <rPr>
        <sz val="10"/>
        <rFont val="Verdana"/>
        <family val="2"/>
      </rPr>
      <t>MOVIE SHOPPING CINEMAS LTDA</t>
    </r>
  </si>
  <si>
    <r>
      <rPr>
        <sz val="10"/>
        <rFont val="Verdana"/>
        <family val="2"/>
      </rPr>
      <t>GNC CINEMAS LINDÓIA</t>
    </r>
  </si>
  <si>
    <r>
      <rPr>
        <sz val="10"/>
        <rFont val="Verdana"/>
        <family val="2"/>
      </rPr>
      <t xml:space="preserve">PRAIA DE BELAS EMPREENDIMENTOS </t>
    </r>
  </si>
  <si>
    <r>
      <rPr>
        <sz val="10"/>
        <rFont val="Verdana"/>
        <family val="2"/>
      </rPr>
      <t>GCN NAÇÕES</t>
    </r>
  </si>
  <si>
    <r>
      <rPr>
        <sz val="10"/>
        <rFont val="Verdana"/>
        <family val="2"/>
      </rPr>
      <t>GNC BLUMENAU</t>
    </r>
  </si>
  <si>
    <r>
      <rPr>
        <sz val="10"/>
        <rFont val="Verdana"/>
        <family val="2"/>
      </rPr>
      <t>GNC CAMBORIU</t>
    </r>
  </si>
  <si>
    <r>
      <rPr>
        <sz val="10"/>
        <rFont val="Verdana"/>
        <family val="2"/>
      </rPr>
      <t>GNC CAXIAS DO SUL</t>
    </r>
  </si>
  <si>
    <r>
      <rPr>
        <sz val="10"/>
        <rFont val="Verdana"/>
        <family val="2"/>
      </rPr>
      <t>GNC GARTEN</t>
    </r>
  </si>
  <si>
    <r>
      <rPr>
        <sz val="10"/>
        <rFont val="Verdana"/>
        <family val="2"/>
      </rPr>
      <t>GNC IGUATEMI</t>
    </r>
  </si>
  <si>
    <r>
      <rPr>
        <sz val="10"/>
        <rFont val="Verdana"/>
        <family val="2"/>
      </rPr>
      <t>GNC MOINHOS</t>
    </r>
  </si>
  <si>
    <r>
      <rPr>
        <sz val="10"/>
        <rFont val="Verdana"/>
        <family val="2"/>
      </rPr>
      <t>GNC MUELLER</t>
    </r>
  </si>
  <si>
    <r>
      <rPr>
        <sz val="10"/>
        <rFont val="Verdana"/>
        <family val="2"/>
      </rPr>
      <t>GNC PRAIA DE BELAS</t>
    </r>
  </si>
  <si>
    <r>
      <rPr>
        <sz val="10"/>
        <rFont val="Verdana"/>
        <family val="2"/>
      </rPr>
      <t>GRACHER</t>
    </r>
  </si>
  <si>
    <r>
      <rPr>
        <sz val="10"/>
        <rFont val="Verdana"/>
        <family val="2"/>
      </rPr>
      <t>CINE GRACHER LTDA</t>
    </r>
  </si>
  <si>
    <r>
      <rPr>
        <sz val="10"/>
        <rFont val="Verdana"/>
        <family val="2"/>
      </rPr>
      <t>CINE GRACHER</t>
    </r>
  </si>
  <si>
    <r>
      <rPr>
        <sz val="10"/>
        <rFont val="Verdana"/>
        <family val="2"/>
      </rPr>
      <t>CINE GRACHER ARAPONGAS</t>
    </r>
  </si>
  <si>
    <r>
      <rPr>
        <sz val="10"/>
        <rFont val="Verdana"/>
        <family val="2"/>
      </rPr>
      <t>CINE GRACHER HAVAN</t>
    </r>
  </si>
  <si>
    <r>
      <rPr>
        <sz val="10"/>
        <rFont val="Verdana"/>
        <family val="2"/>
      </rPr>
      <t>CINE GRACHER INDAIAL</t>
    </r>
  </si>
  <si>
    <r>
      <rPr>
        <sz val="10"/>
        <rFont val="Verdana"/>
        <family val="2"/>
      </rPr>
      <t>CINE GRACHER JOAÇABA</t>
    </r>
  </si>
  <si>
    <r>
      <rPr>
        <sz val="10"/>
        <rFont val="Verdana"/>
        <family val="2"/>
      </rPr>
      <t>CINE GRACHER PATO BRANCO</t>
    </r>
  </si>
  <si>
    <r>
      <rPr>
        <sz val="10"/>
        <rFont val="Verdana"/>
        <family val="2"/>
      </rPr>
      <t>CINE GRACHER PORTO BELO</t>
    </r>
  </si>
  <si>
    <r>
      <rPr>
        <sz val="10"/>
        <rFont val="Verdana"/>
        <family val="2"/>
      </rPr>
      <t>CINE GRACHER PORTO UNIÃO</t>
    </r>
  </si>
  <si>
    <r>
      <rPr>
        <sz val="10"/>
        <rFont val="Verdana"/>
        <family val="2"/>
      </rPr>
      <t>CINE GRACHER SÃO BENTO</t>
    </r>
  </si>
  <si>
    <r>
      <rPr>
        <sz val="10"/>
        <rFont val="Verdana"/>
        <family val="2"/>
      </rPr>
      <t>GRUPO CINE</t>
    </r>
  </si>
  <si>
    <r>
      <rPr>
        <sz val="10"/>
        <rFont val="Verdana"/>
        <family val="2"/>
      </rPr>
      <t>CINEPLEX CINEMATOGRAFICA LTDA</t>
    </r>
  </si>
  <si>
    <r>
      <rPr>
        <sz val="10"/>
        <rFont val="Verdana"/>
        <family val="2"/>
      </rPr>
      <t>CINEPLEX SETE LAGOAS</t>
    </r>
  </si>
  <si>
    <r>
      <rPr>
        <sz val="10"/>
        <rFont val="Verdana"/>
        <family val="2"/>
      </rPr>
      <t xml:space="preserve">EMPRESA CINEMATOGRÁFICA </t>
    </r>
  </si>
  <si>
    <r>
      <rPr>
        <sz val="10"/>
        <rFont val="Verdana"/>
        <family val="2"/>
      </rPr>
      <t>GRUPO CINE CAJAMAR</t>
    </r>
  </si>
  <si>
    <r>
      <rPr>
        <sz val="10"/>
        <rFont val="Verdana"/>
        <family val="2"/>
      </rPr>
      <t>GRUPO CINE FERNANDÓPOLIS</t>
    </r>
  </si>
  <si>
    <r>
      <rPr>
        <sz val="10"/>
        <rFont val="Verdana"/>
        <family val="2"/>
      </rPr>
      <t>GRUPO CINE SANTA ISABEL</t>
    </r>
  </si>
  <si>
    <r>
      <rPr>
        <sz val="10"/>
        <rFont val="Verdana"/>
        <family val="2"/>
      </rPr>
      <t>GRUPO CINE VALINHOS</t>
    </r>
  </si>
  <si>
    <r>
      <rPr>
        <sz val="10"/>
        <rFont val="Verdana"/>
        <family val="2"/>
      </rPr>
      <t>GRUPO CINE VITÓRIA DE SANTO ANTÃO</t>
    </r>
  </si>
  <si>
    <r>
      <rPr>
        <sz val="10"/>
        <rFont val="Verdana"/>
        <family val="2"/>
      </rPr>
      <t>ITAPETININGA ANDRADINA</t>
    </r>
  </si>
  <si>
    <r>
      <rPr>
        <sz val="10"/>
        <rFont val="Verdana"/>
        <family val="2"/>
      </rPr>
      <t>ITAPETININGA CENTRO</t>
    </r>
  </si>
  <si>
    <r>
      <rPr>
        <sz val="10"/>
        <rFont val="Verdana"/>
        <family val="2"/>
      </rPr>
      <t>ITAPETININGA CONCÓRDIA</t>
    </r>
  </si>
  <si>
    <r>
      <rPr>
        <sz val="10"/>
        <rFont val="Verdana"/>
        <family val="2"/>
      </rPr>
      <t>ITAPETININGA GUARUJÁ</t>
    </r>
  </si>
  <si>
    <r>
      <rPr>
        <sz val="10"/>
        <rFont val="Verdana"/>
        <family val="2"/>
      </rPr>
      <t>ITAPETININGA ITAPECERICA DA SERRA</t>
    </r>
  </si>
  <si>
    <r>
      <rPr>
        <sz val="10"/>
        <rFont val="Verdana"/>
        <family val="2"/>
      </rPr>
      <t>ITAPETININGA RIO SUL</t>
    </r>
  </si>
  <si>
    <r>
      <rPr>
        <sz val="10"/>
        <rFont val="Verdana"/>
        <family val="2"/>
      </rPr>
      <t>ITAPETININGA VIDEIRA</t>
    </r>
  </si>
  <si>
    <r>
      <rPr>
        <sz val="10"/>
        <rFont val="Verdana"/>
        <family val="2"/>
      </rPr>
      <t>IMPERATOR</t>
    </r>
  </si>
  <si>
    <r>
      <rPr>
        <sz val="10"/>
        <rFont val="Verdana"/>
        <family val="2"/>
      </rPr>
      <t>PRIME CINEMA LTDA</t>
    </r>
  </si>
  <si>
    <r>
      <rPr>
        <sz val="10"/>
        <rFont val="Verdana"/>
        <family val="2"/>
      </rPr>
      <t>CINE IMPERATOR3D</t>
    </r>
  </si>
  <si>
    <r>
      <rPr>
        <sz val="10"/>
        <rFont val="Verdana"/>
        <family val="2"/>
      </rPr>
      <t>CINE TEATRO IMPERATOR</t>
    </r>
  </si>
  <si>
    <r>
      <rPr>
        <sz val="10"/>
        <rFont val="Verdana"/>
        <family val="2"/>
      </rPr>
      <t>JOSUE'S CINE</t>
    </r>
  </si>
  <si>
    <r>
      <rPr>
        <sz val="10"/>
        <rFont val="Verdana"/>
        <family val="2"/>
      </rPr>
      <t>CINE CANASTRA LTDA</t>
    </r>
  </si>
  <si>
    <r>
      <rPr>
        <sz val="10"/>
        <rFont val="Verdana"/>
        <family val="2"/>
      </rPr>
      <t>JOSUÉ´S CINE CANASTRA</t>
    </r>
  </si>
  <si>
    <r>
      <rPr>
        <sz val="10"/>
        <rFont val="Verdana"/>
        <family val="2"/>
      </rPr>
      <t>JONASCE LTDA.- ME</t>
    </r>
  </si>
  <si>
    <r>
      <rPr>
        <sz val="10"/>
        <rFont val="Verdana"/>
        <family val="2"/>
      </rPr>
      <t>JOSUÉS CINE PAINS</t>
    </r>
  </si>
  <si>
    <r>
      <rPr>
        <sz val="10"/>
        <rFont val="Verdana"/>
        <family val="2"/>
      </rPr>
      <t>JOSUE´S CINE &amp; FOTO LTDA</t>
    </r>
  </si>
  <si>
    <r>
      <rPr>
        <sz val="10"/>
        <rFont val="Verdana"/>
        <family val="2"/>
      </rPr>
      <t>JOSUE´S CINE FORMIGA</t>
    </r>
  </si>
  <si>
    <r>
      <rPr>
        <sz val="10"/>
        <rFont val="Verdana"/>
        <family val="2"/>
      </rPr>
      <t xml:space="preserve">JOSUÉ´S CINE HOTEL FAZENDA SOBRADINHO </t>
    </r>
  </si>
  <si>
    <r>
      <rPr>
        <sz val="10"/>
        <rFont val="Verdana"/>
        <family val="2"/>
      </rPr>
      <t>JOSUÉ´S CINE HOTEL FAZENDA SOBRADINHO</t>
    </r>
  </si>
  <si>
    <r>
      <rPr>
        <sz val="10"/>
        <rFont val="Verdana"/>
        <family val="2"/>
      </rPr>
      <t>JOSUÉ´S CINE SAMONTE LTDA.</t>
    </r>
  </si>
  <si>
    <r>
      <rPr>
        <sz val="10"/>
        <rFont val="Verdana"/>
        <family val="2"/>
      </rPr>
      <t>JOSUÉ´S CINE SAMONTE</t>
    </r>
  </si>
  <si>
    <r>
      <rPr>
        <sz val="10"/>
        <rFont val="Verdana"/>
        <family val="2"/>
      </rPr>
      <t>JOSUE'S CINE SHOPPING LTDA</t>
    </r>
  </si>
  <si>
    <r>
      <rPr>
        <sz val="10"/>
        <rFont val="Verdana"/>
        <family val="2"/>
      </rPr>
      <t>CINE ARCOS</t>
    </r>
  </si>
  <si>
    <r>
      <rPr>
        <sz val="10"/>
        <rFont val="Verdana"/>
        <family val="2"/>
      </rPr>
      <t>JOSUE´S CINE UNIVERSITÁRIO LTDA - ME</t>
    </r>
  </si>
  <si>
    <r>
      <rPr>
        <sz val="10"/>
        <rFont val="Verdana"/>
        <family val="2"/>
      </rPr>
      <t>JOSUE'S CINE UNIVERSITÁRIO FORMIGA</t>
    </r>
  </si>
  <si>
    <r>
      <rPr>
        <sz val="10"/>
        <rFont val="Verdana"/>
        <family val="2"/>
      </rPr>
      <t>KINOPLEX</t>
    </r>
  </si>
  <si>
    <r>
      <rPr>
        <sz val="10"/>
        <rFont val="Verdana"/>
        <family val="2"/>
      </rPr>
      <t>CINEMAS PARIS SEVERIANO RIBEIRO LTDA</t>
    </r>
  </si>
  <si>
    <r>
      <rPr>
        <sz val="10"/>
        <rFont val="Verdana"/>
        <family val="2"/>
      </rPr>
      <t>KINOPLEX PARK SHOPPING</t>
    </r>
  </si>
  <si>
    <r>
      <rPr>
        <sz val="10"/>
        <rFont val="Verdana"/>
        <family val="2"/>
      </rPr>
      <t>EMPRESA CINEMAS SÃO LUIZ S/A</t>
    </r>
  </si>
  <si>
    <r>
      <rPr>
        <sz val="10"/>
        <rFont val="Verdana"/>
        <family val="2"/>
      </rPr>
      <t>CENTRO CULTURAL LSR - ODEON</t>
    </r>
  </si>
  <si>
    <r>
      <rPr>
        <sz val="10"/>
        <rFont val="Verdana"/>
        <family val="2"/>
      </rPr>
      <t>CINECARIOCA MEIER</t>
    </r>
  </si>
  <si>
    <r>
      <rPr>
        <sz val="10"/>
        <rFont val="Verdana"/>
        <family val="2"/>
      </rPr>
      <t>CINEMA BAY MARKET</t>
    </r>
  </si>
  <si>
    <r>
      <rPr>
        <sz val="10"/>
        <rFont val="Verdana"/>
        <family val="2"/>
      </rPr>
      <t>CINEMA BOA VISTA</t>
    </r>
  </si>
  <si>
    <r>
      <rPr>
        <sz val="10"/>
        <rFont val="Verdana"/>
        <family val="2"/>
      </rPr>
      <t>CINEMA BOULEVARD RIO</t>
    </r>
  </si>
  <si>
    <r>
      <rPr>
        <sz val="10"/>
        <rFont val="Verdana"/>
        <family val="2"/>
      </rPr>
      <t>CINEMA NORTH SHOPPING</t>
    </r>
  </si>
  <si>
    <r>
      <rPr>
        <sz val="10"/>
        <rFont val="Verdana"/>
        <family val="2"/>
      </rPr>
      <t>CINEMA PÁTIO BRASIL</t>
    </r>
  </si>
  <si>
    <r>
      <rPr>
        <sz val="10"/>
        <rFont val="Verdana"/>
        <family val="2"/>
      </rPr>
      <t>CINEMA ROXY</t>
    </r>
  </si>
  <si>
    <r>
      <rPr>
        <sz val="10"/>
        <rFont val="Verdana"/>
        <family val="2"/>
      </rPr>
      <t>CINEMA TERRAÇO SHOPPING</t>
    </r>
  </si>
  <si>
    <r>
      <rPr>
        <sz val="10"/>
        <rFont val="Verdana"/>
        <family val="2"/>
      </rPr>
      <t>KINOPLEX AMAZONAS</t>
    </r>
  </si>
  <si>
    <r>
      <rPr>
        <sz val="10"/>
        <rFont val="Verdana"/>
        <family val="2"/>
      </rPr>
      <t>KINOPLEX AVENIDA</t>
    </r>
  </si>
  <si>
    <r>
      <rPr>
        <sz val="10"/>
        <rFont val="Verdana"/>
        <family val="2"/>
      </rPr>
      <t>KINOPLEX BOULEVARD</t>
    </r>
  </si>
  <si>
    <r>
      <rPr>
        <sz val="10"/>
        <rFont val="Verdana"/>
        <family val="2"/>
      </rPr>
      <t>KINOPLEX DOM PEDRO</t>
    </r>
  </si>
  <si>
    <r>
      <rPr>
        <sz val="10"/>
        <rFont val="Verdana"/>
        <family val="2"/>
      </rPr>
      <t>KINOPLEX GOIÂNIA</t>
    </r>
  </si>
  <si>
    <r>
      <rPr>
        <sz val="10"/>
        <rFont val="Verdana"/>
        <family val="2"/>
      </rPr>
      <t>KINOPLEX GOLDEN</t>
    </r>
  </si>
  <si>
    <r>
      <rPr>
        <sz val="10"/>
        <rFont val="Verdana"/>
        <family val="2"/>
      </rPr>
      <t>KINOPLEX GRANDE RIO</t>
    </r>
  </si>
  <si>
    <r>
      <rPr>
        <sz val="10"/>
        <rFont val="Verdana"/>
        <family val="2"/>
      </rPr>
      <t>KINOPLEX IGUAÇU TOP</t>
    </r>
  </si>
  <si>
    <r>
      <rPr>
        <sz val="10"/>
        <rFont val="Verdana"/>
        <family val="2"/>
      </rPr>
      <t>KINOPLEX MACEIÓ</t>
    </r>
  </si>
  <si>
    <r>
      <rPr>
        <sz val="10"/>
        <rFont val="Verdana"/>
        <family val="2"/>
      </rPr>
      <t>KINOPLEX MADUREIRA</t>
    </r>
  </si>
  <si>
    <r>
      <rPr>
        <sz val="10"/>
        <rFont val="Verdana"/>
        <family val="2"/>
      </rPr>
      <t>KINOPLEX NOVA AMÉRICA</t>
    </r>
  </si>
  <si>
    <r>
      <rPr>
        <sz val="10"/>
        <rFont val="Verdana"/>
        <family val="2"/>
      </rPr>
      <t>KINOPLEX NOVA IGUAÇU</t>
    </r>
  </si>
  <si>
    <r>
      <rPr>
        <sz val="10"/>
        <rFont val="Verdana"/>
        <family val="2"/>
      </rPr>
      <t>KINOPLEX OSASCO</t>
    </r>
  </si>
  <si>
    <r>
      <rPr>
        <sz val="10"/>
        <rFont val="Verdana"/>
        <family val="2"/>
      </rPr>
      <t>KINOPLEX PRAIA DA COSTA</t>
    </r>
  </si>
  <si>
    <r>
      <rPr>
        <sz val="10"/>
        <rFont val="Verdana"/>
        <family val="2"/>
      </rPr>
      <t>KINOPLEX RIO SUL</t>
    </r>
  </si>
  <si>
    <r>
      <rPr>
        <sz val="10"/>
        <rFont val="Verdana"/>
        <family val="2"/>
      </rPr>
      <t>KINOPLEX SÃO LUIZ</t>
    </r>
  </si>
  <si>
    <r>
      <rPr>
        <sz val="10"/>
        <rFont val="Verdana"/>
        <family val="2"/>
      </rPr>
      <t>KINOPLEX UBERABA</t>
    </r>
  </si>
  <si>
    <r>
      <rPr>
        <sz val="10"/>
        <rFont val="Verdana"/>
        <family val="2"/>
      </rPr>
      <t>KINOPLEX VIA PARQUE</t>
    </r>
  </si>
  <si>
    <r>
      <rPr>
        <sz val="10"/>
        <rFont val="Verdana"/>
        <family val="2"/>
      </rPr>
      <t>KINOPLEX VILA OLÍMPIA</t>
    </r>
  </si>
  <si>
    <r>
      <rPr>
        <sz val="10"/>
        <rFont val="Verdana"/>
        <family val="2"/>
      </rPr>
      <t>KINOPLEX WEST SHOPPING</t>
    </r>
  </si>
  <si>
    <r>
      <rPr>
        <sz val="10"/>
        <rFont val="Verdana"/>
        <family val="2"/>
      </rPr>
      <t>SR RIO DE JANEIRO CINEMAS S/A</t>
    </r>
  </si>
  <si>
    <r>
      <rPr>
        <sz val="10"/>
        <rFont val="Verdana"/>
        <family val="2"/>
      </rPr>
      <t>KINOPLEX FASHION MALL</t>
    </r>
  </si>
  <si>
    <r>
      <rPr>
        <sz val="10"/>
        <rFont val="Verdana"/>
        <family val="2"/>
      </rPr>
      <t>KINOPLEX LEBLON</t>
    </r>
  </si>
  <si>
    <r>
      <rPr>
        <sz val="10"/>
        <rFont val="Verdana"/>
        <family val="2"/>
      </rPr>
      <t>KINOPLEX TIJUCA</t>
    </r>
  </si>
  <si>
    <r>
      <rPr>
        <sz val="10"/>
        <rFont val="Verdana"/>
        <family val="2"/>
      </rPr>
      <t>SR SÃO PAULO CINEMAS S/A</t>
    </r>
  </si>
  <si>
    <r>
      <rPr>
        <sz val="10"/>
        <rFont val="Verdana"/>
        <family val="2"/>
      </rPr>
      <t>KINOPLEX ITAIM</t>
    </r>
  </si>
  <si>
    <r>
      <rPr>
        <sz val="10"/>
        <rFont val="Verdana"/>
        <family val="2"/>
      </rPr>
      <t>LASER</t>
    </r>
  </si>
  <si>
    <r>
      <rPr>
        <sz val="10"/>
        <rFont val="Verdana"/>
        <family val="2"/>
      </rPr>
      <t>CINE LASER CINEMAS EIRELI</t>
    </r>
  </si>
  <si>
    <r>
      <rPr>
        <sz val="10"/>
        <rFont val="Verdana"/>
        <family val="2"/>
      </rPr>
      <t>CINE LASER ARIQUEMES</t>
    </r>
  </si>
  <si>
    <r>
      <rPr>
        <sz val="10"/>
        <rFont val="Verdana"/>
        <family val="2"/>
      </rPr>
      <t>CINE LASER ITABAIANA</t>
    </r>
  </si>
  <si>
    <r>
      <rPr>
        <sz val="10"/>
        <rFont val="Verdana"/>
        <family val="2"/>
      </rPr>
      <t>CINE LASER JI-PARANÁ</t>
    </r>
  </si>
  <si>
    <r>
      <rPr>
        <sz val="10"/>
        <rFont val="Verdana"/>
        <family val="2"/>
      </rPr>
      <t>CINE LASER SANTARÉM</t>
    </r>
  </si>
  <si>
    <r>
      <rPr>
        <sz val="10"/>
        <rFont val="Verdana"/>
        <family val="2"/>
      </rPr>
      <t>CINE LASER SORRISO</t>
    </r>
  </si>
  <si>
    <r>
      <rPr>
        <sz val="10"/>
        <rFont val="Verdana"/>
        <family val="2"/>
      </rPr>
      <t>CINE LASER VILHENA</t>
    </r>
  </si>
  <si>
    <r>
      <rPr>
        <sz val="10"/>
        <rFont val="Verdana"/>
        <family val="2"/>
      </rPr>
      <t>LB CINEMAS</t>
    </r>
  </si>
  <si>
    <r>
      <rPr>
        <sz val="10"/>
        <rFont val="Verdana"/>
        <family val="2"/>
      </rPr>
      <t>LB CINEMAS EIRELI</t>
    </r>
  </si>
  <si>
    <r>
      <rPr>
        <sz val="10"/>
        <rFont val="Verdana"/>
        <family val="2"/>
      </rPr>
      <t>CINESERCLA FEIRA DE SANTANA</t>
    </r>
  </si>
  <si>
    <r>
      <rPr>
        <sz val="10"/>
        <rFont val="Verdana"/>
        <family val="2"/>
      </rPr>
      <t>CINESERCLA LINHARES</t>
    </r>
  </si>
  <si>
    <r>
      <rPr>
        <sz val="10"/>
        <rFont val="Verdana"/>
        <family val="2"/>
      </rPr>
      <t>CINESERCLA OSASCO PLAZA</t>
    </r>
  </si>
  <si>
    <r>
      <rPr>
        <sz val="10"/>
        <rFont val="Verdana"/>
        <family val="2"/>
      </rPr>
      <t>LOMBARDI &amp; RESENDE</t>
    </r>
  </si>
  <si>
    <r>
      <rPr>
        <sz val="10"/>
        <rFont val="Verdana"/>
        <family val="2"/>
      </rPr>
      <t xml:space="preserve">LOMBARDI E RESENDE CINEMAS LTDA </t>
    </r>
  </si>
  <si>
    <r>
      <rPr>
        <sz val="10"/>
        <rFont val="Verdana"/>
        <family val="2"/>
      </rPr>
      <t>CINEMAS SÃO JOÃO DEL REI GABRIEL PASSOS</t>
    </r>
  </si>
  <si>
    <r>
      <rPr>
        <sz val="10"/>
        <rFont val="Verdana"/>
        <family val="2"/>
      </rPr>
      <t>CINEMAS SÃO JOÃO DEL REI TIRADENTES</t>
    </r>
  </si>
  <si>
    <r>
      <rPr>
        <sz val="10"/>
        <rFont val="Verdana"/>
        <family val="2"/>
      </rPr>
      <t>LUMIERE</t>
    </r>
  </si>
  <si>
    <r>
      <rPr>
        <sz val="10"/>
        <rFont val="Verdana"/>
        <family val="2"/>
      </rPr>
      <t>LUME EMPRESA CINEMATOGRÁFICA EIRELI-ME</t>
    </r>
  </si>
  <si>
    <r>
      <rPr>
        <sz val="10"/>
        <rFont val="Verdana"/>
        <family val="2"/>
      </rPr>
      <t>LUMIÈRE BANANA</t>
    </r>
  </si>
  <si>
    <r>
      <rPr>
        <sz val="10"/>
        <rFont val="Verdana"/>
        <family val="2"/>
      </rPr>
      <t>LUMIÈRE LONDRINA</t>
    </r>
  </si>
  <si>
    <r>
      <rPr>
        <sz val="10"/>
        <rFont val="Verdana"/>
        <family val="2"/>
      </rPr>
      <t>LUMIÈRE LUZIÂNIA</t>
    </r>
  </si>
  <si>
    <r>
      <rPr>
        <sz val="10"/>
        <rFont val="Verdana"/>
        <family val="2"/>
      </rPr>
      <t>LUMIÈRE PALMAS</t>
    </r>
  </si>
  <si>
    <r>
      <rPr>
        <sz val="10"/>
        <rFont val="Verdana"/>
        <family val="2"/>
      </rPr>
      <t>LUMIÈRE PONTA GROSSA</t>
    </r>
  </si>
  <si>
    <r>
      <rPr>
        <sz val="10"/>
        <rFont val="Verdana"/>
        <family val="2"/>
      </rPr>
      <t>LUMIÈRE PORTAL NORTE</t>
    </r>
  </si>
  <si>
    <r>
      <rPr>
        <sz val="10"/>
        <rFont val="Verdana"/>
        <family val="2"/>
      </rPr>
      <t>LUMIÈRE PORTAL SUL</t>
    </r>
  </si>
  <si>
    <r>
      <rPr>
        <sz val="10"/>
        <rFont val="Verdana"/>
        <family val="2"/>
      </rPr>
      <t>SIDARTHA PRODUCOES CINEMATOGRAFI</t>
    </r>
  </si>
  <si>
    <r>
      <rPr>
        <sz val="10"/>
        <rFont val="Verdana"/>
        <family val="2"/>
      </rPr>
      <t>LUMIERE CATANDUVA</t>
    </r>
  </si>
  <si>
    <r>
      <rPr>
        <sz val="10"/>
        <rFont val="Verdana"/>
        <family val="2"/>
      </rPr>
      <t>LUMIÈRE MACEIÓ</t>
    </r>
  </si>
  <si>
    <r>
      <rPr>
        <sz val="10"/>
        <rFont val="Verdana"/>
        <family val="2"/>
      </rPr>
      <t>LÚMINE</t>
    </r>
  </si>
  <si>
    <r>
      <rPr>
        <sz val="10"/>
        <rFont val="Verdana"/>
        <family val="2"/>
      </rPr>
      <t>PNP SUL LTDA</t>
    </r>
  </si>
  <si>
    <r>
      <rPr>
        <sz val="10"/>
        <rFont val="Verdana"/>
        <family val="2"/>
      </rPr>
      <t>CINE LÚMINE CAÇADOR</t>
    </r>
  </si>
  <si>
    <r>
      <rPr>
        <sz val="10"/>
        <rFont val="Verdana"/>
        <family val="2"/>
      </rPr>
      <t>CINE LÚMINE CURITIBANOS</t>
    </r>
  </si>
  <si>
    <r>
      <rPr>
        <sz val="10"/>
        <rFont val="Verdana"/>
        <family val="2"/>
      </rPr>
      <t>LÚMINE CAMPOS NOVOS</t>
    </r>
  </si>
  <si>
    <r>
      <rPr>
        <sz val="10"/>
        <rFont val="Verdana"/>
        <family val="2"/>
      </rPr>
      <t>MAHMUD</t>
    </r>
  </si>
  <si>
    <r>
      <rPr>
        <sz val="10"/>
        <rFont val="Verdana"/>
        <family val="2"/>
      </rPr>
      <t>MAHMUD &amp; PEREIRA LTDA.</t>
    </r>
  </si>
  <si>
    <r>
      <rPr>
        <sz val="10"/>
        <rFont val="Verdana"/>
        <family val="2"/>
      </rPr>
      <t>CACHOEIRA DO SUL</t>
    </r>
  </si>
  <si>
    <r>
      <rPr>
        <sz val="10"/>
        <rFont val="Verdana"/>
        <family val="2"/>
      </rPr>
      <t>SANTA CRUZ DO SUL</t>
    </r>
  </si>
  <si>
    <r>
      <rPr>
        <sz val="10"/>
        <rFont val="Verdana"/>
        <family val="2"/>
      </rPr>
      <t>MAJESTIC</t>
    </r>
  </si>
  <si>
    <r>
      <rPr>
        <sz val="10"/>
        <rFont val="Verdana"/>
        <family val="2"/>
      </rPr>
      <t xml:space="preserve">EMPRESA DE CINEMAS MAJESTIC </t>
    </r>
  </si>
  <si>
    <r>
      <rPr>
        <sz val="10"/>
        <rFont val="Verdana"/>
        <family val="2"/>
      </rPr>
      <t>LUMIÈRE ARAGUAIA</t>
    </r>
  </si>
  <si>
    <r>
      <rPr>
        <sz val="10"/>
        <rFont val="Verdana"/>
        <family val="2"/>
      </rPr>
      <t>LUMIÈRE BOUGAINVILLE</t>
    </r>
  </si>
  <si>
    <r>
      <rPr>
        <sz val="10"/>
        <rFont val="Verdana"/>
        <family val="2"/>
      </rPr>
      <t>LUMIÈRE CATALÃO</t>
    </r>
  </si>
  <si>
    <r>
      <rPr>
        <sz val="10"/>
        <rFont val="Verdana"/>
        <family val="2"/>
      </rPr>
      <t>MOBICINE</t>
    </r>
  </si>
  <si>
    <r>
      <rPr>
        <sz val="10"/>
        <rFont val="Verdana"/>
        <family val="2"/>
      </rPr>
      <t>C A V LEMOS E CIA LTDA - ME</t>
    </r>
  </si>
  <si>
    <r>
      <rPr>
        <sz val="10"/>
        <rFont val="Verdana"/>
        <family val="2"/>
      </rPr>
      <t>MOBI CINE AÇAILÂNDIA</t>
    </r>
  </si>
  <si>
    <r>
      <rPr>
        <sz val="10"/>
        <rFont val="Verdana"/>
        <family val="2"/>
      </rPr>
      <t>C A VIEIRA LEMOS E CIA LTDA</t>
    </r>
  </si>
  <si>
    <r>
      <rPr>
        <sz val="10"/>
        <rFont val="Verdana"/>
        <family val="2"/>
      </rPr>
      <t>MOBI CINE PARAGOMINAS</t>
    </r>
  </si>
  <si>
    <r>
      <rPr>
        <sz val="10"/>
        <rFont val="Verdana"/>
        <family val="2"/>
      </rPr>
      <t>MOBI CINE REDENÇÃO</t>
    </r>
  </si>
  <si>
    <r>
      <rPr>
        <sz val="10"/>
        <rFont val="Verdana"/>
        <family val="2"/>
      </rPr>
      <t>MOBI CINE TUCURUÍ</t>
    </r>
  </si>
  <si>
    <r>
      <rPr>
        <sz val="10"/>
        <rFont val="Verdana"/>
        <family val="2"/>
      </rPr>
      <t>C.A.V. LEMOS</t>
    </r>
  </si>
  <si>
    <r>
      <rPr>
        <sz val="10"/>
        <rFont val="Verdana"/>
        <family val="2"/>
      </rPr>
      <t>MOBI CINE ARAGUAÍNA</t>
    </r>
  </si>
  <si>
    <r>
      <rPr>
        <sz val="10"/>
        <rFont val="Verdana"/>
        <family val="2"/>
      </rPr>
      <t>MOBI CINE GURUPI</t>
    </r>
  </si>
  <si>
    <r>
      <rPr>
        <sz val="10"/>
        <rFont val="Verdana"/>
        <family val="2"/>
      </rPr>
      <t>LEMOS &amp; MORAIS LTDA - ME</t>
    </r>
  </si>
  <si>
    <r>
      <rPr>
        <sz val="10"/>
        <rFont val="Verdana"/>
        <family val="2"/>
      </rPr>
      <t>MOBI CINE PARACATU</t>
    </r>
  </si>
  <si>
    <r>
      <rPr>
        <sz val="10"/>
        <rFont val="Verdana"/>
        <family val="2"/>
      </rPr>
      <t>LEMOS &amp; SILVA LTDA - ME</t>
    </r>
  </si>
  <si>
    <r>
      <rPr>
        <sz val="10"/>
        <rFont val="Verdana"/>
        <family val="2"/>
      </rPr>
      <t>MOBICINE GLÓRIA</t>
    </r>
  </si>
  <si>
    <r>
      <rPr>
        <sz val="10"/>
        <rFont val="Verdana"/>
        <family val="2"/>
      </rPr>
      <t>RG PALMA EXIBICAO CINEMATOGRAFI</t>
    </r>
  </si>
  <si>
    <r>
      <rPr>
        <sz val="10"/>
        <rFont val="Verdana"/>
        <family val="2"/>
      </rPr>
      <t>MOBI CINE</t>
    </r>
  </si>
  <si>
    <r>
      <rPr>
        <sz val="10"/>
        <rFont val="Verdana"/>
        <family val="2"/>
      </rPr>
      <t>MOVIE ARTE</t>
    </r>
  </si>
  <si>
    <r>
      <rPr>
        <sz val="10"/>
        <rFont val="Verdana"/>
        <family val="2"/>
      </rPr>
      <t>MOVIE ARTE CINEMAS LTDA</t>
    </r>
  </si>
  <si>
    <r>
      <rPr>
        <sz val="10"/>
        <rFont val="Verdana"/>
        <family val="2"/>
      </rPr>
      <t>CINE MARCOPOLO</t>
    </r>
  </si>
  <si>
    <r>
      <rPr>
        <sz val="10"/>
        <rFont val="Verdana"/>
        <family val="2"/>
      </rPr>
      <t>MOVIE ARTE CINEMAS BENTO GONÇALVES</t>
    </r>
  </si>
  <si>
    <r>
      <rPr>
        <sz val="10"/>
        <rFont val="Verdana"/>
        <family val="2"/>
      </rPr>
      <t>MOVIE ARTE CINEMAS ERECHIM</t>
    </r>
  </si>
  <si>
    <r>
      <rPr>
        <sz val="10"/>
        <rFont val="Verdana"/>
        <family val="2"/>
      </rPr>
      <t>ROBERTA GORNISKI ME</t>
    </r>
  </si>
  <si>
    <r>
      <rPr>
        <sz val="10"/>
        <rFont val="Verdana"/>
        <family val="2"/>
      </rPr>
      <t>MOVIE ARTE NOVA PRATA</t>
    </r>
  </si>
  <si>
    <r>
      <rPr>
        <sz val="10"/>
        <rFont val="Verdana"/>
        <family val="2"/>
      </rPr>
      <t>MOVIECOM BOTUCATU</t>
    </r>
  </si>
  <si>
    <r>
      <rPr>
        <sz val="10"/>
        <rFont val="Verdana"/>
        <family val="2"/>
      </rPr>
      <t>CINEMATOGRÁFICA JARAGUÁ LTDA</t>
    </r>
  </si>
  <si>
    <r>
      <rPr>
        <sz val="10"/>
        <rFont val="Verdana"/>
        <family val="2"/>
      </rPr>
      <t>MOVIECOM JARAGUÁ</t>
    </r>
  </si>
  <si>
    <r>
      <rPr>
        <sz val="10"/>
        <rFont val="Verdana"/>
        <family val="2"/>
      </rPr>
      <t>CINEMATOGRÁFICA PASSOS LTDA</t>
    </r>
  </si>
  <si>
    <r>
      <rPr>
        <sz val="10"/>
        <rFont val="Verdana"/>
        <family val="2"/>
      </rPr>
      <t>MOVIECOM BOAVISTA</t>
    </r>
  </si>
  <si>
    <r>
      <rPr>
        <sz val="10"/>
        <rFont val="Verdana"/>
        <family val="2"/>
      </rPr>
      <t>MOVIECOM FRANCA</t>
    </r>
  </si>
  <si>
    <r>
      <rPr>
        <sz val="10"/>
        <rFont val="Verdana"/>
        <family val="2"/>
      </rPr>
      <t>MOVIECOM PENHA</t>
    </r>
  </si>
  <si>
    <r>
      <rPr>
        <sz val="10"/>
        <rFont val="Verdana"/>
        <family val="2"/>
      </rPr>
      <t>MOVIECOM PRUDENSHOPPING</t>
    </r>
  </si>
  <si>
    <r>
      <rPr>
        <sz val="10"/>
        <rFont val="Verdana"/>
        <family val="2"/>
      </rPr>
      <t>MOVIECOM TIVOLI</t>
    </r>
  </si>
  <si>
    <r>
      <rPr>
        <sz val="10"/>
        <rFont val="Verdana"/>
        <family val="2"/>
      </rPr>
      <t>CINEPASS CINEMATOGRÁFICA LTDA</t>
    </r>
  </si>
  <si>
    <r>
      <rPr>
        <sz val="10"/>
        <rFont val="Verdana"/>
        <family val="2"/>
      </rPr>
      <t>MOVIECOM JAÚ</t>
    </r>
  </si>
  <si>
    <r>
      <rPr>
        <sz val="10"/>
        <rFont val="Verdana"/>
        <family val="2"/>
      </rPr>
      <t xml:space="preserve">EMPRESA CINEMATOGRÁFICA IPATINGA </t>
    </r>
  </si>
  <si>
    <r>
      <rPr>
        <sz val="10"/>
        <rFont val="Verdana"/>
        <family val="2"/>
      </rPr>
      <t>MOVIECOM VALE DO AÇO</t>
    </r>
  </si>
  <si>
    <r>
      <rPr>
        <sz val="10"/>
        <rFont val="Verdana"/>
        <family val="2"/>
      </rPr>
      <t>MAXI CINEMATOGRÁFICA LTDA</t>
    </r>
  </si>
  <si>
    <r>
      <rPr>
        <sz val="10"/>
        <rFont val="Verdana"/>
        <family val="2"/>
      </rPr>
      <t>MOVIECOM MAXI</t>
    </r>
  </si>
  <si>
    <r>
      <rPr>
        <sz val="10"/>
        <rFont val="Verdana"/>
        <family val="2"/>
      </rPr>
      <t>MOVIEPASS CINEMATOGRÁFICA LTDA</t>
    </r>
  </si>
  <si>
    <r>
      <rPr>
        <sz val="10"/>
        <rFont val="Verdana"/>
        <family val="2"/>
      </rPr>
      <t>MOVIECOM TAUBATÉ</t>
    </r>
  </si>
  <si>
    <r>
      <rPr>
        <sz val="10"/>
        <rFont val="Verdana"/>
        <family val="2"/>
      </rPr>
      <t>MOVIECOM SÃO PAULO</t>
    </r>
  </si>
  <si>
    <r>
      <rPr>
        <sz val="10"/>
        <rFont val="Verdana"/>
        <family val="2"/>
      </rPr>
      <t>MOVIE CINEMAS LTDA</t>
    </r>
  </si>
  <si>
    <r>
      <rPr>
        <sz val="10"/>
        <rFont val="Verdana"/>
        <family val="2"/>
      </rPr>
      <t>MOVIECOM BURITI</t>
    </r>
  </si>
  <si>
    <r>
      <rPr>
        <sz val="10"/>
        <rFont val="Verdana"/>
        <family val="2"/>
      </rPr>
      <t>MOVIECOM CASTANHAL</t>
    </r>
  </si>
  <si>
    <r>
      <rPr>
        <sz val="10"/>
        <rFont val="Verdana"/>
        <family val="2"/>
      </rPr>
      <t>MOVIECOM CASTANHEIRA</t>
    </r>
  </si>
  <si>
    <r>
      <rPr>
        <sz val="10"/>
        <rFont val="Verdana"/>
        <family val="2"/>
      </rPr>
      <t>MOVIECOM CONQUISTA SUL</t>
    </r>
  </si>
  <si>
    <r>
      <rPr>
        <sz val="10"/>
        <rFont val="Verdana"/>
        <family val="2"/>
      </rPr>
      <t>MOVIECOM MACAPÁ SHOPPING</t>
    </r>
  </si>
  <si>
    <r>
      <rPr>
        <sz val="10"/>
        <rFont val="Verdana"/>
        <family val="2"/>
      </rPr>
      <t>MOVIECOM PÁTEO ITAQUÁ</t>
    </r>
  </si>
  <si>
    <r>
      <rPr>
        <sz val="10"/>
        <rFont val="Verdana"/>
        <family val="2"/>
      </rPr>
      <t>MOVIECOM PÁTIO BELÉM</t>
    </r>
  </si>
  <si>
    <r>
      <rPr>
        <sz val="10"/>
        <rFont val="Verdana"/>
        <family val="2"/>
      </rPr>
      <t>MOVIECOM PÁTIO MARABÁ</t>
    </r>
  </si>
  <si>
    <r>
      <rPr>
        <sz val="10"/>
        <rFont val="Verdana"/>
        <family val="2"/>
      </rPr>
      <t>MOVIECOM PRAIA SHOPPING</t>
    </r>
  </si>
  <si>
    <r>
      <rPr>
        <sz val="10"/>
        <rFont val="Verdana"/>
        <family val="2"/>
      </rPr>
      <t>MOVIECOM SHOPPING PASSEIO</t>
    </r>
  </si>
  <si>
    <r>
      <rPr>
        <sz val="10"/>
        <rFont val="Verdana"/>
        <family val="2"/>
      </rPr>
      <t>MOVIECOM UNIMART</t>
    </r>
  </si>
  <si>
    <r>
      <rPr>
        <sz val="10"/>
        <rFont val="Verdana"/>
        <family val="2"/>
      </rPr>
      <t>XMOVIES LTDA</t>
    </r>
  </si>
  <si>
    <r>
      <rPr>
        <sz val="10"/>
        <rFont val="Verdana"/>
        <family val="2"/>
      </rPr>
      <t>XMOVIES SHOPPING PÁTIO GUARULHOS</t>
    </r>
  </si>
  <si>
    <r>
      <rPr>
        <sz val="10"/>
        <rFont val="Verdana"/>
        <family val="2"/>
      </rPr>
      <t>MULTICINE</t>
    </r>
  </si>
  <si>
    <r>
      <rPr>
        <sz val="10"/>
        <rFont val="Verdana"/>
        <family val="2"/>
      </rPr>
      <t xml:space="preserve">MOVIECINE EMPRESA DE CINEMAS LTDA- </t>
    </r>
  </si>
  <si>
    <r>
      <rPr>
        <sz val="10"/>
        <rFont val="Verdana"/>
        <family val="2"/>
      </rPr>
      <t>MULTICINE CINEMAS CAXIAS</t>
    </r>
  </si>
  <si>
    <r>
      <rPr>
        <sz val="10"/>
        <rFont val="Verdana"/>
        <family val="2"/>
      </rPr>
      <t>MULTICINE PIAUÍ SHOPPING</t>
    </r>
  </si>
  <si>
    <r>
      <rPr>
        <sz val="10"/>
        <rFont val="Verdana"/>
        <family val="2"/>
      </rPr>
      <t>MULTICINE PICOS</t>
    </r>
  </si>
  <si>
    <r>
      <rPr>
        <sz val="10"/>
        <rFont val="Verdana"/>
        <family val="2"/>
      </rPr>
      <t>MULTICINE CINEMAS LTDA</t>
    </r>
  </si>
  <si>
    <r>
      <rPr>
        <sz val="10"/>
        <rFont val="Verdana"/>
        <family val="2"/>
      </rPr>
      <t>MULTICINE ÁGUAS LINDAS</t>
    </r>
  </si>
  <si>
    <r>
      <rPr>
        <sz val="10"/>
        <rFont val="Verdana"/>
        <family val="2"/>
      </rPr>
      <t>MULTICINE CIDADE JARDIM</t>
    </r>
  </si>
  <si>
    <r>
      <rPr>
        <sz val="10"/>
        <rFont val="Verdana"/>
        <family val="2"/>
      </rPr>
      <t>MULTICINE JATAÍ</t>
    </r>
  </si>
  <si>
    <r>
      <rPr>
        <sz val="10"/>
        <rFont val="Verdana"/>
        <family val="2"/>
      </rPr>
      <t>MULTICINE MINEIROS</t>
    </r>
  </si>
  <si>
    <r>
      <rPr>
        <sz val="10"/>
        <rFont val="Verdana"/>
        <family val="2"/>
      </rPr>
      <t>MULTICINE MOSSORÓ</t>
    </r>
  </si>
  <si>
    <r>
      <rPr>
        <sz val="10"/>
        <rFont val="Verdana"/>
        <family val="2"/>
      </rPr>
      <t>MULTICINE PARNAÍBA</t>
    </r>
  </si>
  <si>
    <r>
      <rPr>
        <sz val="10"/>
        <rFont val="Verdana"/>
        <family val="2"/>
      </rPr>
      <t>MULTICINE RIO VERDE</t>
    </r>
  </si>
  <si>
    <r>
      <rPr>
        <sz val="10"/>
        <rFont val="Verdana"/>
        <family val="2"/>
      </rPr>
      <t>MULTICINE SANTA MARIA</t>
    </r>
  </si>
  <si>
    <r>
      <rPr>
        <sz val="10"/>
        <rFont val="Verdana"/>
        <family val="2"/>
      </rPr>
      <t>MULTICINE SOBRAL</t>
    </r>
  </si>
  <si>
    <r>
      <rPr>
        <sz val="10"/>
        <rFont val="Verdana"/>
        <family val="2"/>
      </rPr>
      <t>MULTICINE TIMÓN</t>
    </r>
  </si>
  <si>
    <r>
      <rPr>
        <sz val="10"/>
        <rFont val="Verdana"/>
        <family val="2"/>
      </rPr>
      <t>MULTICINE VALPARAISO</t>
    </r>
  </si>
  <si>
    <r>
      <rPr>
        <sz val="10"/>
        <rFont val="Verdana"/>
        <family val="2"/>
      </rPr>
      <t>ORIENT</t>
    </r>
  </si>
  <si>
    <r>
      <rPr>
        <sz val="10"/>
        <rFont val="Verdana"/>
        <family val="2"/>
      </rPr>
      <t>CARIRI PLEXCINE LTDA</t>
    </r>
  </si>
  <si>
    <r>
      <rPr>
        <sz val="10"/>
        <rFont val="Verdana"/>
        <family val="2"/>
      </rPr>
      <t>ORIENT CINEPLACE CARIRI GARDEN SHOPPING</t>
    </r>
  </si>
  <si>
    <r>
      <rPr>
        <sz val="10"/>
        <rFont val="Verdana"/>
        <family val="2"/>
      </rPr>
      <t>FEIRA PLEXCINE LTDA.</t>
    </r>
  </si>
  <si>
    <r>
      <rPr>
        <sz val="10"/>
        <rFont val="Verdana"/>
        <family val="2"/>
      </rPr>
      <t>ORIENT CINEMAS SHOPPING SERRINHA</t>
    </r>
  </si>
  <si>
    <r>
      <rPr>
        <sz val="10"/>
        <rFont val="Verdana"/>
        <family val="2"/>
      </rPr>
      <t>ORIENT CINEPLACE BOULEVARD SHOPPING</t>
    </r>
  </si>
  <si>
    <r>
      <rPr>
        <sz val="10"/>
        <rFont val="Verdana"/>
        <family val="2"/>
      </rPr>
      <t>ORIENT FILMES - DISTRIBUIDORA DE FILMES LTDA</t>
    </r>
  </si>
  <si>
    <r>
      <rPr>
        <sz val="10"/>
        <rFont val="Verdana"/>
        <family val="2"/>
      </rPr>
      <t>ORIENT CINEMAS RIVER SHOPPING</t>
    </r>
  </si>
  <si>
    <r>
      <rPr>
        <sz val="10"/>
        <rFont val="Verdana"/>
        <family val="2"/>
      </rPr>
      <t>PINHEIRO</t>
    </r>
  </si>
  <si>
    <r>
      <rPr>
        <sz val="10"/>
        <rFont val="Verdana"/>
        <family val="2"/>
      </rPr>
      <t>J B PINHEIRO ALVES JUNIOR - ME</t>
    </r>
  </si>
  <si>
    <r>
      <rPr>
        <sz val="10"/>
        <rFont val="Verdana"/>
        <family val="2"/>
      </rPr>
      <t>CINEMA ARACATI</t>
    </r>
  </si>
  <si>
    <r>
      <rPr>
        <sz val="10"/>
        <rFont val="Verdana"/>
        <family val="2"/>
      </rPr>
      <t>CINEMA FRANCISCO LUCENA</t>
    </r>
  </si>
  <si>
    <r>
      <rPr>
        <sz val="10"/>
        <rFont val="Verdana"/>
        <family val="2"/>
      </rPr>
      <t>CINEMA QUIXADÁ</t>
    </r>
  </si>
  <si>
    <r>
      <rPr>
        <sz val="10"/>
        <rFont val="Verdana"/>
        <family val="2"/>
      </rPr>
      <t>CINEMA RENATO ARAGÃO</t>
    </r>
  </si>
  <si>
    <r>
      <rPr>
        <sz val="10"/>
        <rFont val="Verdana"/>
        <family val="2"/>
      </rPr>
      <t>PLANET CINEMAS</t>
    </r>
  </si>
  <si>
    <r>
      <rPr>
        <sz val="10"/>
        <rFont val="Verdana"/>
        <family val="2"/>
      </rPr>
      <t>PLANET CINEMAS CARUARU LTDA</t>
    </r>
  </si>
  <si>
    <r>
      <rPr>
        <sz val="10"/>
        <rFont val="Verdana"/>
        <family val="2"/>
      </rPr>
      <t>CINEMAGIC CARUARU</t>
    </r>
  </si>
  <si>
    <r>
      <rPr>
        <sz val="10"/>
        <rFont val="Verdana"/>
        <family val="2"/>
      </rPr>
      <t>PLANET CINEMAS MACAÉ LTDA</t>
    </r>
  </si>
  <si>
    <r>
      <rPr>
        <sz val="10"/>
        <rFont val="Verdana"/>
        <family val="2"/>
      </rPr>
      <t>PLANET MACAÉ</t>
    </r>
  </si>
  <si>
    <r>
      <rPr>
        <sz val="10"/>
        <rFont val="Verdana"/>
        <family val="2"/>
      </rPr>
      <t>SRS PLANET CINEMAS LTDA</t>
    </r>
  </si>
  <si>
    <r>
      <rPr>
        <sz val="10"/>
        <rFont val="Verdana"/>
        <family val="2"/>
      </rPr>
      <t>PLANET NITERÓI</t>
    </r>
  </si>
  <si>
    <r>
      <rPr>
        <sz val="10"/>
        <rFont val="Verdana"/>
        <family val="2"/>
      </rPr>
      <t>PLAYARTE</t>
    </r>
  </si>
  <si>
    <r>
      <rPr>
        <sz val="10"/>
        <rFont val="Verdana"/>
        <family val="2"/>
      </rPr>
      <t>MULTIPLEX DO BRASIL ENTRETENIMENT</t>
    </r>
  </si>
  <si>
    <r>
      <rPr>
        <sz val="10"/>
        <rFont val="Verdana"/>
        <family val="2"/>
      </rPr>
      <t xml:space="preserve">COMPLEXO CINEMATOGRÁFICO CIDADE </t>
    </r>
  </si>
  <si>
    <r>
      <rPr>
        <sz val="10"/>
        <rFont val="Verdana"/>
        <family val="2"/>
      </rPr>
      <t>COMPLEXO CINEMATOGRÁFICO DIADEMA</t>
    </r>
  </si>
  <si>
    <r>
      <rPr>
        <sz val="10"/>
        <rFont val="Verdana"/>
        <family val="2"/>
      </rPr>
      <t>COMPLEXO CINEMATOGRÁFICO IBIRAPUERA</t>
    </r>
  </si>
  <si>
    <r>
      <rPr>
        <sz val="10"/>
        <rFont val="Verdana"/>
        <family val="2"/>
      </rPr>
      <t>COMPLEXO CINEMATOGRÁFICO MARABA</t>
    </r>
  </si>
  <si>
    <r>
      <rPr>
        <sz val="10"/>
        <rFont val="Verdana"/>
        <family val="2"/>
      </rPr>
      <t>PLAYARTE CINEMAS LTDA.</t>
    </r>
  </si>
  <si>
    <r>
      <rPr>
        <sz val="10"/>
        <rFont val="Verdana"/>
        <family val="2"/>
      </rPr>
      <t>CINE PLAYARTE ABC</t>
    </r>
  </si>
  <si>
    <r>
      <rPr>
        <sz val="10"/>
        <rFont val="Verdana"/>
        <family val="2"/>
      </rPr>
      <t>PLAYARTE BRISTOL</t>
    </r>
  </si>
  <si>
    <r>
      <rPr>
        <sz val="10"/>
        <rFont val="Verdana"/>
        <family val="2"/>
      </rPr>
      <t>PLAYARTE MANAUS</t>
    </r>
  </si>
  <si>
    <r>
      <rPr>
        <sz val="10"/>
        <rFont val="Verdana"/>
        <family val="2"/>
      </rPr>
      <t>PLAYARTE MARABÁ</t>
    </r>
  </si>
  <si>
    <r>
      <rPr>
        <sz val="10"/>
        <rFont val="Verdana"/>
        <family val="2"/>
      </rPr>
      <t>PLAYARTE METRÓPOLE</t>
    </r>
  </si>
  <si>
    <r>
      <rPr>
        <sz val="10"/>
        <rFont val="Verdana"/>
        <family val="2"/>
      </rPr>
      <t>PLAYARTE PLAZA SUL</t>
    </r>
  </si>
  <si>
    <r>
      <rPr>
        <sz val="10"/>
        <rFont val="Verdana"/>
        <family val="2"/>
      </rPr>
      <t>PLAYARTE PRAÇA DA MOÇA</t>
    </r>
  </si>
  <si>
    <r>
      <rPr>
        <sz val="10"/>
        <rFont val="Verdana"/>
        <family val="2"/>
      </rPr>
      <t>PLAYARTE SPLENDOR PAULISTA</t>
    </r>
  </si>
  <si>
    <r>
      <rPr>
        <sz val="10"/>
        <rFont val="Verdana"/>
        <family val="2"/>
      </rPr>
      <t>PMC</t>
    </r>
  </si>
  <si>
    <r>
      <rPr>
        <sz val="10"/>
        <rFont val="Verdana"/>
        <family val="2"/>
      </rPr>
      <t>P.M.C. CINEMAS DO BRASIL LTDA</t>
    </r>
  </si>
  <si>
    <r>
      <rPr>
        <sz val="10"/>
        <rFont val="Verdana"/>
        <family val="2"/>
      </rPr>
      <t>CINE ELDORADO</t>
    </r>
  </si>
  <si>
    <r>
      <rPr>
        <sz val="10"/>
        <rFont val="Verdana"/>
        <family val="2"/>
      </rPr>
      <t>CINE ROYAL</t>
    </r>
  </si>
  <si>
    <r>
      <rPr>
        <sz val="10"/>
        <rFont val="Verdana"/>
        <family val="2"/>
      </rPr>
      <t>MOVIEMAX CAMARÁ</t>
    </r>
  </si>
  <si>
    <r>
      <rPr>
        <sz val="10"/>
        <rFont val="Verdana"/>
        <family val="2"/>
      </rPr>
      <t>MOVIEMAX IGARASSU</t>
    </r>
  </si>
  <si>
    <r>
      <rPr>
        <sz val="10"/>
        <rFont val="Verdana"/>
        <family val="2"/>
      </rPr>
      <t>MOVIEMAX-CINE ROSA E SILVA</t>
    </r>
  </si>
  <si>
    <r>
      <rPr>
        <sz val="10"/>
        <rFont val="Verdana"/>
        <family val="2"/>
      </rPr>
      <t>PREMIER</t>
    </r>
  </si>
  <si>
    <r>
      <rPr>
        <sz val="10"/>
        <rFont val="Verdana"/>
        <family val="2"/>
      </rPr>
      <t>CINEMAS H RIBEIRO GUANAMBI LTDA</t>
    </r>
  </si>
  <si>
    <r>
      <rPr>
        <sz val="10"/>
        <rFont val="Verdana"/>
        <family val="2"/>
      </rPr>
      <t>PREMIER GUANAMBI</t>
    </r>
  </si>
  <si>
    <r>
      <rPr>
        <sz val="10"/>
        <rFont val="Verdana"/>
        <family val="2"/>
      </rPr>
      <t xml:space="preserve">CINEMAS HENKES RIBEIRO LEM </t>
    </r>
  </si>
  <si>
    <r>
      <rPr>
        <sz val="10"/>
        <rFont val="Verdana"/>
        <family val="2"/>
      </rPr>
      <t>CINEMAS PREMIER GRUPO HENKES RIBEIRO LEM</t>
    </r>
  </si>
  <si>
    <r>
      <rPr>
        <sz val="10"/>
        <rFont val="Verdana"/>
        <family val="2"/>
      </rPr>
      <t xml:space="preserve">CINEMAS HENKES RIBEIRO LTDA </t>
    </r>
  </si>
  <si>
    <r>
      <rPr>
        <sz val="10"/>
        <rFont val="Verdana"/>
        <family val="2"/>
      </rPr>
      <t xml:space="preserve">CINEMAS RIBEIRO HENKES </t>
    </r>
  </si>
  <si>
    <r>
      <rPr>
        <sz val="10"/>
        <rFont val="Verdana"/>
        <family val="2"/>
      </rPr>
      <t>CINEMAS RIBEIRO HENKES BARREIRAS</t>
    </r>
  </si>
  <si>
    <r>
      <rPr>
        <sz val="10"/>
        <rFont val="Verdana"/>
        <family val="2"/>
      </rPr>
      <t xml:space="preserve">CINEMAS SANTOS RIBEIRO LTDA </t>
    </r>
  </si>
  <si>
    <r>
      <rPr>
        <sz val="10"/>
        <rFont val="Verdana"/>
        <family val="2"/>
      </rPr>
      <t>CINEMAS PREMIER</t>
    </r>
  </si>
  <si>
    <r>
      <rPr>
        <sz val="10"/>
        <rFont val="Verdana"/>
        <family val="2"/>
      </rPr>
      <t>RESERVA</t>
    </r>
  </si>
  <si>
    <r>
      <rPr>
        <sz val="10"/>
        <rFont val="Verdana"/>
        <family val="2"/>
      </rPr>
      <t>RESERVA CULTURAL DE CINEMA LTDA.</t>
    </r>
  </si>
  <si>
    <r>
      <rPr>
        <sz val="10"/>
        <rFont val="Verdana"/>
        <family val="2"/>
      </rPr>
      <t>RESERVA CULTURAL BELA VISTA</t>
    </r>
  </si>
  <si>
    <r>
      <rPr>
        <sz val="10"/>
        <rFont val="Verdana"/>
        <family val="2"/>
      </rPr>
      <t>RESERVA CULTURAL DE CINEMA - NITEROI</t>
    </r>
  </si>
  <si>
    <r>
      <rPr>
        <sz val="10"/>
        <rFont val="Verdana"/>
        <family val="2"/>
      </rPr>
      <t>ROXY</t>
    </r>
  </si>
  <si>
    <r>
      <rPr>
        <sz val="10"/>
        <rFont val="Verdana"/>
        <family val="2"/>
      </rPr>
      <t>CINEMA E BOMBINIERE ROXY LTDA ME</t>
    </r>
  </si>
  <si>
    <r>
      <rPr>
        <sz val="10"/>
        <rFont val="Verdana"/>
        <family val="2"/>
      </rPr>
      <t>GONZAGA 5</t>
    </r>
  </si>
  <si>
    <r>
      <rPr>
        <sz val="10"/>
        <rFont val="Verdana"/>
        <family val="2"/>
      </rPr>
      <t>PATIO DE CINEMAS LTDA - ME</t>
    </r>
  </si>
  <si>
    <r>
      <rPr>
        <sz val="10"/>
        <rFont val="Verdana"/>
        <family val="2"/>
      </rPr>
      <t>IPORANGA 4</t>
    </r>
  </si>
  <si>
    <r>
      <rPr>
        <sz val="10"/>
        <rFont val="Verdana"/>
        <family val="2"/>
      </rPr>
      <t>PARQUE ANILINAS 3</t>
    </r>
  </si>
  <si>
    <r>
      <rPr>
        <sz val="10"/>
        <rFont val="Verdana"/>
        <family val="2"/>
      </rPr>
      <t>SUELI VIEIRA DO PRADO - EIRELI</t>
    </r>
  </si>
  <si>
    <r>
      <rPr>
        <sz val="10"/>
        <rFont val="Verdana"/>
        <family val="2"/>
      </rPr>
      <t>ROXY 6 BRISAMAR</t>
    </r>
  </si>
  <si>
    <r>
      <rPr>
        <sz val="10"/>
        <rFont val="Verdana"/>
        <family val="2"/>
      </rPr>
      <t>SALA DE ARTE</t>
    </r>
  </si>
  <si>
    <r>
      <rPr>
        <sz val="10"/>
        <rFont val="Verdana"/>
        <family val="2"/>
      </rPr>
      <t>CINEMA E ARTE PRODUÇÕES LTDA</t>
    </r>
  </si>
  <si>
    <r>
      <rPr>
        <sz val="10"/>
        <rFont val="Verdana"/>
        <family val="2"/>
      </rPr>
      <t>SALADEARTE CINE VIVO</t>
    </r>
  </si>
  <si>
    <r>
      <rPr>
        <sz val="10"/>
        <rFont val="Verdana"/>
        <family val="2"/>
      </rPr>
      <t>SALADEARTE CINEMA DA UFBA</t>
    </r>
  </si>
  <si>
    <r>
      <rPr>
        <sz val="10"/>
        <rFont val="Verdana"/>
        <family val="2"/>
      </rPr>
      <t>SALADEARTE CINEMA DO MUSEU</t>
    </r>
  </si>
  <si>
    <r>
      <rPr>
        <sz val="10"/>
        <rFont val="Verdana"/>
        <family val="2"/>
      </rPr>
      <t>SERCLA</t>
    </r>
  </si>
  <si>
    <r>
      <rPr>
        <sz val="10"/>
        <rFont val="Verdana"/>
        <family val="2"/>
      </rPr>
      <t>EMPRESA DE CINEMAS SERCLA LTDA</t>
    </r>
  </si>
  <si>
    <r>
      <rPr>
        <sz val="10"/>
        <rFont val="Verdana"/>
        <family val="2"/>
      </rPr>
      <t>CINESERCLA BIG SHOPPING</t>
    </r>
  </si>
  <si>
    <r>
      <rPr>
        <sz val="10"/>
        <rFont val="Verdana"/>
        <family val="2"/>
      </rPr>
      <t>CINESERCLA GOVERNADOR VALADARES</t>
    </r>
  </si>
  <si>
    <r>
      <rPr>
        <sz val="10"/>
        <rFont val="Verdana"/>
        <family val="2"/>
      </rPr>
      <t>CINESERCLA SHOPPING NORTE</t>
    </r>
  </si>
  <si>
    <r>
      <rPr>
        <sz val="10"/>
        <rFont val="Verdana"/>
        <family val="2"/>
      </rPr>
      <t>SPCINE</t>
    </r>
  </si>
  <si>
    <r>
      <rPr>
        <sz val="10"/>
        <rFont val="Verdana"/>
        <family val="2"/>
      </rPr>
      <t xml:space="preserve">EMPRESA DE CINEMA E AUDIOVISUAL </t>
    </r>
  </si>
  <si>
    <r>
      <rPr>
        <sz val="10"/>
        <rFont val="Verdana"/>
        <family val="2"/>
      </rPr>
      <t>BIBLIOTECA ROBERTO SANTOS</t>
    </r>
  </si>
  <si>
    <r>
      <rPr>
        <sz val="10"/>
        <rFont val="Verdana"/>
        <family val="2"/>
      </rPr>
      <t>CENTRO CULTURAL SÃO PAULO</t>
    </r>
  </si>
  <si>
    <r>
      <rPr>
        <sz val="10"/>
        <rFont val="Verdana"/>
        <family val="2"/>
      </rPr>
      <t xml:space="preserve">CENTRO DE FORMAÇÃO CULTURAL DE </t>
    </r>
  </si>
  <si>
    <r>
      <rPr>
        <sz val="10"/>
        <rFont val="Verdana"/>
        <family val="2"/>
      </rPr>
      <t xml:space="preserve">CEU ARICANDUVA - PROFESSORA IRENE GALVÃO DE </t>
    </r>
  </si>
  <si>
    <r>
      <rPr>
        <sz val="10"/>
        <rFont val="Verdana"/>
        <family val="2"/>
      </rPr>
      <t xml:space="preserve">CEU BUTANTÃ - PROFESSORA ELISABETH </t>
    </r>
  </si>
  <si>
    <r>
      <rPr>
        <sz val="10"/>
        <rFont val="Verdana"/>
        <family val="2"/>
      </rPr>
      <t xml:space="preserve">CEU CAMINHO DO MAR - PROFESSORA </t>
    </r>
  </si>
  <si>
    <r>
      <rPr>
        <sz val="10"/>
        <rFont val="Verdana"/>
        <family val="2"/>
      </rPr>
      <t xml:space="preserve">CEU FEITIÇO DA VILA - DEPUTADO PROF. JOSÉ </t>
    </r>
  </si>
  <si>
    <r>
      <rPr>
        <sz val="10"/>
        <rFont val="Verdana"/>
        <family val="2"/>
      </rPr>
      <t>CEU JAÇANÃ</t>
    </r>
  </si>
  <si>
    <r>
      <rPr>
        <sz val="10"/>
        <rFont val="Verdana"/>
        <family val="2"/>
      </rPr>
      <t>CEU JAMBEIRO - JOSÉ GUILHERME GIANETTI</t>
    </r>
  </si>
  <si>
    <r>
      <rPr>
        <sz val="10"/>
        <rFont val="Verdana"/>
        <family val="2"/>
      </rPr>
      <t xml:space="preserve">CEU MENINOS - PROFESSOR PR. ARTUR ALBERTO </t>
    </r>
  </si>
  <si>
    <r>
      <rPr>
        <sz val="10"/>
        <rFont val="Verdana"/>
        <family val="2"/>
      </rPr>
      <t>CEU PARQUE VEREDAS - JOÃO ANTÔNIO SILVA</t>
    </r>
  </si>
  <si>
    <r>
      <rPr>
        <sz val="10"/>
        <rFont val="Verdana"/>
        <family val="2"/>
      </rPr>
      <t>CEU PAZ</t>
    </r>
  </si>
  <si>
    <r>
      <rPr>
        <sz val="10"/>
        <rFont val="Verdana"/>
        <family val="2"/>
      </rPr>
      <t>CEU PERUS</t>
    </r>
  </si>
  <si>
    <r>
      <rPr>
        <sz val="10"/>
        <rFont val="Verdana"/>
        <family val="2"/>
      </rPr>
      <t>CEU QUINTA DO SOL</t>
    </r>
  </si>
  <si>
    <r>
      <rPr>
        <sz val="10"/>
        <rFont val="Verdana"/>
        <family val="2"/>
      </rPr>
      <t>CEU SÃO RAFAEL</t>
    </r>
  </si>
  <si>
    <r>
      <rPr>
        <sz val="10"/>
        <rFont val="Verdana"/>
        <family val="2"/>
      </rPr>
      <t>CEU TRÊS LAGOS</t>
    </r>
  </si>
  <si>
    <r>
      <rPr>
        <sz val="10"/>
        <rFont val="Verdana"/>
        <family val="2"/>
      </rPr>
      <t xml:space="preserve">CEU VILA ATLÂNTICA - PROFESSOR JOÃO </t>
    </r>
  </si>
  <si>
    <r>
      <rPr>
        <sz val="10"/>
        <rFont val="Verdana"/>
        <family val="2"/>
      </rPr>
      <t>CEU VILA DO SOL</t>
    </r>
  </si>
  <si>
    <r>
      <rPr>
        <sz val="10"/>
        <rFont val="Verdana"/>
        <family val="2"/>
      </rPr>
      <t>GALERIA OLIDO</t>
    </r>
  </si>
  <si>
    <r>
      <rPr>
        <sz val="10"/>
        <rFont val="Verdana"/>
        <family val="2"/>
      </rPr>
      <t>TOP CINEPLEX</t>
    </r>
  </si>
  <si>
    <r>
      <rPr>
        <sz val="10"/>
        <rFont val="Verdana"/>
        <family val="2"/>
      </rPr>
      <t>DIAS CINEMATOGRÁFICA LTDA-EPP</t>
    </r>
  </si>
  <si>
    <r>
      <rPr>
        <sz val="10"/>
        <rFont val="Verdana"/>
        <family val="2"/>
      </rPr>
      <t>TOP CINEPLEX CAMPINAS</t>
    </r>
  </si>
  <si>
    <r>
      <rPr>
        <sz val="10"/>
        <rFont val="Verdana"/>
        <family val="2"/>
      </rPr>
      <t>TOP CINEPLEX PAULÍNIA</t>
    </r>
  </si>
  <si>
    <r>
      <rPr>
        <sz val="10"/>
        <rFont val="Verdana"/>
        <family val="2"/>
      </rPr>
      <t>MACLAU EXIBIÇÕES CINEMATOGRAFI</t>
    </r>
  </si>
  <si>
    <r>
      <rPr>
        <sz val="10"/>
        <rFont val="Verdana"/>
        <family val="2"/>
      </rPr>
      <t>TOP CINEPLEX ITATIBA</t>
    </r>
  </si>
  <si>
    <r>
      <rPr>
        <sz val="10"/>
        <rFont val="Verdana"/>
        <family val="2"/>
      </rPr>
      <t>TOPÁZIO</t>
    </r>
  </si>
  <si>
    <r>
      <rPr>
        <sz val="10"/>
        <rFont val="Verdana"/>
        <family val="2"/>
      </rPr>
      <t>LUI CINEMATOGRÁFICA LTDA.</t>
    </r>
  </si>
  <si>
    <r>
      <rPr>
        <sz val="10"/>
        <rFont val="Verdana"/>
        <family val="2"/>
      </rPr>
      <t>LUI - CENTRO DE INDAIATUBA</t>
    </r>
  </si>
  <si>
    <r>
      <rPr>
        <sz val="10"/>
        <rFont val="Verdana"/>
        <family val="2"/>
      </rPr>
      <t>LUI - JD. TROPICAL</t>
    </r>
  </si>
  <si>
    <r>
      <rPr>
        <sz val="10"/>
        <rFont val="Verdana"/>
        <family val="2"/>
      </rPr>
      <t>TOTALCINE</t>
    </r>
  </si>
  <si>
    <r>
      <rPr>
        <sz val="10"/>
        <rFont val="Verdana"/>
        <family val="2"/>
      </rPr>
      <t>TOTALCINE CINEMATOGRAFICA LTDA</t>
    </r>
  </si>
  <si>
    <r>
      <rPr>
        <sz val="10"/>
        <rFont val="Verdana"/>
        <family val="2"/>
      </rPr>
      <t>MULTIPLEX ITATIBA MALL</t>
    </r>
  </si>
  <si>
    <r>
      <rPr>
        <sz val="10"/>
        <rFont val="Verdana"/>
        <family val="2"/>
      </rPr>
      <t>MULTIPLEX VIC CENTER SANTA BARBARA</t>
    </r>
  </si>
  <si>
    <r>
      <rPr>
        <sz val="10"/>
        <rFont val="Verdana"/>
        <family val="2"/>
      </rPr>
      <t>UCI</t>
    </r>
  </si>
  <si>
    <r>
      <rPr>
        <sz val="10"/>
        <rFont val="Verdana"/>
        <family val="2"/>
      </rPr>
      <t xml:space="preserve">UNITED CINEMAS INTERNATIONAL </t>
    </r>
  </si>
  <si>
    <r>
      <rPr>
        <sz val="10"/>
        <rFont val="Verdana"/>
        <family val="2"/>
      </rPr>
      <t>UCI BRASIL - ANALIA FRANCO</t>
    </r>
  </si>
  <si>
    <r>
      <rPr>
        <sz val="10"/>
        <rFont val="Verdana"/>
        <family val="2"/>
      </rPr>
      <t>UCI BRASIL - ESTAÇÃO PLAZA SHOW</t>
    </r>
  </si>
  <si>
    <r>
      <rPr>
        <sz val="10"/>
        <rFont val="Verdana"/>
        <family val="2"/>
      </rPr>
      <t>UCI BRASIL - NEW YORK</t>
    </r>
  </si>
  <si>
    <r>
      <rPr>
        <sz val="10"/>
        <rFont val="Verdana"/>
        <family val="2"/>
      </rPr>
      <t>49</t>
    </r>
  </si>
  <si>
    <r>
      <rPr>
        <sz val="10"/>
        <rFont val="Verdana"/>
        <family val="2"/>
      </rPr>
      <t>UCI BRASIL - PALLADIUM SHOPPING</t>
    </r>
  </si>
  <si>
    <r>
      <rPr>
        <sz val="10"/>
        <rFont val="Verdana"/>
        <family val="2"/>
      </rPr>
      <t>UCI BRASIL - PARK SHOPPING CAMPO GRANDE</t>
    </r>
  </si>
  <si>
    <r>
      <rPr>
        <sz val="10"/>
        <rFont val="Verdana"/>
        <family val="2"/>
      </rPr>
      <t>UCI BRASIL - SANTANA PARQUE SHOPPING</t>
    </r>
  </si>
  <si>
    <r>
      <rPr>
        <sz val="10"/>
        <rFont val="Verdana"/>
        <family val="2"/>
      </rPr>
      <t xml:space="preserve">UCI BRASIL - SHOPPING BOSQUE GRÃO </t>
    </r>
  </si>
  <si>
    <r>
      <rPr>
        <sz val="10"/>
        <rFont val="Verdana"/>
        <family val="2"/>
      </rPr>
      <t>UCI BRASIL - SHOPPING CENTER RIBEIRÃO PRETO</t>
    </r>
  </si>
  <si>
    <r>
      <rPr>
        <sz val="10"/>
        <rFont val="Verdana"/>
        <family val="2"/>
      </rPr>
      <t>UCI BRASIL - SHOPPING JARDIM SUL</t>
    </r>
  </si>
  <si>
    <r>
      <rPr>
        <sz val="10"/>
        <rFont val="Verdana"/>
        <family val="2"/>
      </rPr>
      <t>UCI BRASIL - SUMAÚMA PARK SHOPPING</t>
    </r>
  </si>
  <si>
    <r>
      <rPr>
        <sz val="10"/>
        <rFont val="Verdana"/>
        <family val="2"/>
      </rPr>
      <t>UCI BRASIL SHOPPING PARANGABA CE</t>
    </r>
  </si>
  <si>
    <r>
      <rPr>
        <sz val="10"/>
        <rFont val="Verdana"/>
        <family val="2"/>
      </rPr>
      <t>UCI BRASIL-SHOPPING BOSQUE DOS IPÊS</t>
    </r>
  </si>
  <si>
    <r>
      <rPr>
        <sz val="10"/>
        <rFont val="Verdana"/>
        <family val="2"/>
      </rPr>
      <t>UCI PARK SHOPPING CANOAS</t>
    </r>
  </si>
  <si>
    <r>
      <rPr>
        <sz val="10"/>
        <rFont val="Verdana"/>
        <family val="2"/>
      </rPr>
      <t>UCI ORIENT</t>
    </r>
  </si>
  <si>
    <r>
      <rPr>
        <sz val="10"/>
        <rFont val="Verdana"/>
        <family val="2"/>
      </rPr>
      <t>UCI-ORIENT LTDA</t>
    </r>
  </si>
  <si>
    <r>
      <rPr>
        <sz val="10"/>
        <rFont val="Verdana"/>
        <family val="2"/>
      </rPr>
      <t xml:space="preserve">UCI ORIENT - SHOPPIING CENTER IGUATEMI </t>
    </r>
  </si>
  <si>
    <r>
      <rPr>
        <sz val="10"/>
        <rFont val="Verdana"/>
        <family val="2"/>
      </rPr>
      <t>UCI ORIENT - SHOPPING CENTER PARALELA</t>
    </r>
  </si>
  <si>
    <r>
      <rPr>
        <sz val="10"/>
        <rFont val="Verdana"/>
        <family val="2"/>
      </rPr>
      <t>UCI ORIENT SHOPPING CENTER BARRA</t>
    </r>
  </si>
  <si>
    <r>
      <rPr>
        <sz val="10"/>
        <rFont val="Verdana"/>
        <family val="2"/>
      </rPr>
      <t>UCI RIBEIRO</t>
    </r>
  </si>
  <si>
    <r>
      <rPr>
        <sz val="10"/>
        <rFont val="Verdana"/>
        <family val="2"/>
      </rPr>
      <t>UCI RIBEIRO LTDA</t>
    </r>
  </si>
  <si>
    <r>
      <rPr>
        <sz val="10"/>
        <rFont val="Verdana"/>
        <family val="2"/>
      </rPr>
      <t>UCI RIBEIRO - NORTE SHOPPING</t>
    </r>
  </si>
  <si>
    <r>
      <rPr>
        <sz val="10"/>
        <rFont val="Verdana"/>
        <family val="2"/>
      </rPr>
      <t>UCI RIBEIRO - SHOPPING CASA FORTE</t>
    </r>
  </si>
  <si>
    <r>
      <rPr>
        <sz val="10"/>
        <rFont val="Verdana"/>
        <family val="2"/>
      </rPr>
      <t xml:space="preserve">UCI RIBEIRO - SHOPPING CENTER IGUATEMI </t>
    </r>
  </si>
  <si>
    <r>
      <rPr>
        <sz val="10"/>
        <rFont val="Verdana"/>
        <family val="2"/>
      </rPr>
      <t>UCI RIBEIRO - SHOPPING CENTER RECIFE</t>
    </r>
  </si>
  <si>
    <r>
      <rPr>
        <sz val="10"/>
        <rFont val="Verdana"/>
        <family val="2"/>
      </rPr>
      <t>UCI RIBEIRO - SHOPPING CENTER TACARUNA</t>
    </r>
  </si>
  <si>
    <r>
      <rPr>
        <sz val="10"/>
        <rFont val="Verdana"/>
        <family val="2"/>
      </rPr>
      <t>UCI RIBEIRO - SHOPPING DA ILHA</t>
    </r>
  </si>
  <si>
    <r>
      <rPr>
        <sz val="10"/>
        <rFont val="Verdana"/>
        <family val="2"/>
      </rPr>
      <t>UCI RIBEIRO - SHOPPING INDEPENDÊNCIA</t>
    </r>
  </si>
  <si>
    <r>
      <rPr>
        <sz val="10"/>
        <rFont val="Verdana"/>
        <family val="2"/>
      </rPr>
      <t>UCI RIBEIRO RECIFE DELUX PE</t>
    </r>
  </si>
  <si>
    <r>
      <rPr>
        <sz val="10"/>
        <rFont val="Verdana"/>
        <family val="2"/>
      </rPr>
      <t>UNIPLEX</t>
    </r>
  </si>
  <si>
    <r>
      <rPr>
        <sz val="10"/>
        <rFont val="Verdana"/>
        <family val="2"/>
      </rPr>
      <t>CINEMAS UNIPLEX EIRELI</t>
    </r>
  </si>
  <si>
    <r>
      <rPr>
        <sz val="10"/>
        <rFont val="Verdana"/>
        <family val="2"/>
      </rPr>
      <t>M M CHAINÇA COLOMBO</t>
    </r>
  </si>
  <si>
    <r>
      <rPr>
        <sz val="10"/>
        <rFont val="Verdana"/>
        <family val="2"/>
      </rPr>
      <t>M. M. CHAINÇA PIRASSUNUNGA</t>
    </r>
  </si>
  <si>
    <r>
      <rPr>
        <sz val="10"/>
        <rFont val="Verdana"/>
        <family val="2"/>
      </rPr>
      <t>M.M. CHAINÇA ASSIS</t>
    </r>
  </si>
  <si>
    <r>
      <rPr>
        <sz val="10"/>
        <rFont val="Verdana"/>
        <family val="2"/>
      </rPr>
      <t>M.M. CHAINÇA AVARE</t>
    </r>
  </si>
  <si>
    <r>
      <rPr>
        <sz val="10"/>
        <rFont val="Verdana"/>
        <family val="2"/>
      </rPr>
      <t>M.M. CHAINÇA CINE CENTER I E II - OURINHOS</t>
    </r>
  </si>
  <si>
    <r>
      <rPr>
        <sz val="10"/>
        <rFont val="Verdana"/>
        <family val="2"/>
      </rPr>
      <t>M.M. CHAINÇA ITAPEVA</t>
    </r>
  </si>
  <si>
    <r>
      <rPr>
        <sz val="10"/>
        <rFont val="Verdana"/>
        <family val="2"/>
      </rPr>
      <t>M.M. CHAINÇA JABOTICABAL</t>
    </r>
  </si>
  <si>
    <r>
      <rPr>
        <sz val="10"/>
        <rFont val="Verdana"/>
        <family val="2"/>
      </rPr>
      <t>M.M. CHAINÇA LINS</t>
    </r>
  </si>
  <si>
    <r>
      <rPr>
        <sz val="10"/>
        <rFont val="Verdana"/>
        <family val="2"/>
      </rPr>
      <t>UNIPLEX AVARÉ</t>
    </r>
  </si>
  <si>
    <r>
      <rPr>
        <sz val="10"/>
        <rFont val="Verdana"/>
        <family val="2"/>
      </rPr>
      <t>UNIPLEX JOINVILLE</t>
    </r>
  </si>
  <si>
    <r>
      <rPr>
        <sz val="10"/>
        <rFont val="Verdana"/>
        <family val="2"/>
      </rPr>
      <t>VIAPIANA</t>
    </r>
  </si>
  <si>
    <r>
      <rPr>
        <sz val="10"/>
        <rFont val="Verdana"/>
        <family val="2"/>
      </rPr>
      <t>FUNDAÇÃO CULTURAL DE CURITIBA</t>
    </r>
  </si>
  <si>
    <r>
      <rPr>
        <sz val="10"/>
        <rFont val="Verdana"/>
        <family val="2"/>
      </rPr>
      <t>CINE GUARANI</t>
    </r>
  </si>
  <si>
    <r>
      <rPr>
        <sz val="10"/>
        <rFont val="Verdana"/>
        <family val="2"/>
      </rPr>
      <t>VILACINE</t>
    </r>
  </si>
  <si>
    <r>
      <rPr>
        <sz val="10"/>
        <rFont val="Verdana"/>
        <family val="2"/>
      </rPr>
      <t>VILACINE SERVIÇOS CINEMATOGRÁFI</t>
    </r>
  </si>
  <si>
    <r>
      <rPr>
        <sz val="10"/>
        <rFont val="Verdana"/>
        <family val="2"/>
      </rPr>
      <t>CINE TEATRO CAETÉ</t>
    </r>
  </si>
  <si>
    <r>
      <rPr>
        <sz val="10"/>
        <rFont val="Verdana"/>
        <family val="2"/>
      </rPr>
      <t>VILACINE COPACABANA</t>
    </r>
  </si>
  <si>
    <t/>
  </si>
  <si>
    <r>
      <rPr>
        <sz val="10"/>
        <rFont val="Verdana"/>
        <family val="2"/>
      </rPr>
      <t xml:space="preserve">ACAMLS - ASSOCIAÇÃO CULTURAL DE </t>
    </r>
  </si>
  <si>
    <r>
      <rPr>
        <sz val="10"/>
        <rFont val="Verdana"/>
        <family val="2"/>
      </rPr>
      <t>CINE SEGALL</t>
    </r>
  </si>
  <si>
    <r>
      <rPr>
        <sz val="10"/>
        <rFont val="Verdana"/>
        <family val="2"/>
      </rPr>
      <t>ADRIANA MOSER ME</t>
    </r>
  </si>
  <si>
    <r>
      <rPr>
        <sz val="10"/>
        <rFont val="Verdana"/>
        <family val="2"/>
      </rPr>
      <t>POLY VIDEO CINEMA E LOCADORA</t>
    </r>
  </si>
  <si>
    <r>
      <rPr>
        <sz val="10"/>
        <rFont val="Verdana"/>
        <family val="2"/>
      </rPr>
      <t xml:space="preserve">ALISSON MANOEL ARENA MAIA &amp; CIA </t>
    </r>
  </si>
  <si>
    <r>
      <rPr>
        <sz val="10"/>
        <rFont val="Verdana"/>
        <family val="2"/>
      </rPr>
      <t>CINE JALES</t>
    </r>
  </si>
  <si>
    <r>
      <rPr>
        <sz val="10"/>
        <rFont val="Verdana"/>
        <family val="2"/>
      </rPr>
      <t>ALMEIDA E NASR CINEMATOGRAFICA LTDA ME</t>
    </r>
  </si>
  <si>
    <r>
      <rPr>
        <sz val="10"/>
        <rFont val="Verdana"/>
        <family val="2"/>
      </rPr>
      <t>CINEMANIA</t>
    </r>
  </si>
  <si>
    <r>
      <rPr>
        <sz val="10"/>
        <rFont val="Verdana"/>
        <family val="2"/>
      </rPr>
      <t>ANDRADE E PANZENHAGEN LTDA</t>
    </r>
  </si>
  <si>
    <r>
      <rPr>
        <sz val="10"/>
        <rFont val="Verdana"/>
        <family val="2"/>
      </rPr>
      <t>CINE LUX</t>
    </r>
  </si>
  <si>
    <r>
      <rPr>
        <sz val="10"/>
        <rFont val="Verdana"/>
        <family val="2"/>
      </rPr>
      <t>ASSOCIAÇÃO CULTURAL ARTE PAJUÇARA</t>
    </r>
  </si>
  <si>
    <r>
      <rPr>
        <sz val="10"/>
        <rFont val="Verdana"/>
        <family val="2"/>
      </rPr>
      <t>CENTRO CULTURAL ARTE PAJUÇARA</t>
    </r>
  </si>
  <si>
    <r>
      <rPr>
        <sz val="10"/>
        <rFont val="Verdana"/>
        <family val="2"/>
      </rPr>
      <t xml:space="preserve">ASSOCIAÇÃO DE PAIS E AMIGOS DOS SURDOS DE </t>
    </r>
  </si>
  <si>
    <r>
      <rPr>
        <sz val="10"/>
        <rFont val="Verdana"/>
        <family val="2"/>
      </rPr>
      <t>CINETEATRO PE. JOSÉ ZANELLI</t>
    </r>
  </si>
  <si>
    <r>
      <rPr>
        <sz val="10"/>
        <rFont val="Verdana"/>
        <family val="2"/>
      </rPr>
      <t xml:space="preserve">ASSOCIAÇÃO DOS AMIGOS DA CINEMATECA </t>
    </r>
  </si>
  <si>
    <r>
      <rPr>
        <sz val="10"/>
        <rFont val="Verdana"/>
        <family val="2"/>
      </rPr>
      <t>CINEMATECA PAULO AMORIM</t>
    </r>
  </si>
  <si>
    <r>
      <rPr>
        <sz val="10"/>
        <rFont val="Verdana"/>
        <family val="2"/>
      </rPr>
      <t>ATLANTICO CINE LTDA - EPP</t>
    </r>
  </si>
  <si>
    <r>
      <rPr>
        <sz val="10"/>
        <rFont val="Verdana"/>
        <family val="2"/>
      </rPr>
      <t>ATLÂNTICO CINE E DIVERSÕES</t>
    </r>
  </si>
  <si>
    <r>
      <rPr>
        <sz val="10"/>
        <rFont val="Verdana"/>
        <family val="2"/>
      </rPr>
      <t xml:space="preserve">BRANCO GERENCIADORA DE SHOPPING </t>
    </r>
  </si>
  <si>
    <r>
      <rPr>
        <sz val="10"/>
        <rFont val="Verdana"/>
        <family val="2"/>
      </rPr>
      <t>CINEPLEX BATEL</t>
    </r>
  </si>
  <si>
    <r>
      <rPr>
        <sz val="10"/>
        <rFont val="Verdana"/>
        <family val="2"/>
      </rPr>
      <t>BRANDOLT E CIA LTDA</t>
    </r>
  </si>
  <si>
    <r>
      <rPr>
        <sz val="10"/>
        <rFont val="Verdana"/>
        <family val="2"/>
      </rPr>
      <t>CULT CINEMAS IJUI</t>
    </r>
  </si>
  <si>
    <r>
      <rPr>
        <sz val="10"/>
        <rFont val="Verdana"/>
        <family val="2"/>
      </rPr>
      <t>C TEATRAL DE IDÉIAS LTDA</t>
    </r>
  </si>
  <si>
    <r>
      <rPr>
        <sz val="10"/>
        <rFont val="Verdana"/>
        <family val="2"/>
      </rPr>
      <t>CINE CASARÃO</t>
    </r>
  </si>
  <si>
    <r>
      <rPr>
        <sz val="10"/>
        <rFont val="Verdana"/>
        <family val="2"/>
      </rPr>
      <t>CEC - CENTRO DE ENTRETENIMENT</t>
    </r>
  </si>
  <si>
    <r>
      <rPr>
        <sz val="10"/>
        <rFont val="Verdana"/>
        <family val="2"/>
      </rPr>
      <t>CINE CONCEIÇÃO</t>
    </r>
  </si>
  <si>
    <r>
      <rPr>
        <sz val="10"/>
        <rFont val="Verdana"/>
        <family val="2"/>
      </rPr>
      <t>CENTER CINE E EVENTOS LTDA</t>
    </r>
  </si>
  <si>
    <r>
      <rPr>
        <sz val="10"/>
        <rFont val="Verdana"/>
        <family val="2"/>
      </rPr>
      <t>CINE PRAÇA 15 DE NOVEMBRO</t>
    </r>
  </si>
  <si>
    <r>
      <rPr>
        <sz val="10"/>
        <rFont val="Verdana"/>
        <family val="2"/>
      </rPr>
      <t>CENTER PLAZA LTDA</t>
    </r>
  </si>
  <si>
    <r>
      <rPr>
        <sz val="10"/>
        <rFont val="Verdana"/>
        <family val="2"/>
      </rPr>
      <t xml:space="preserve">CENTRO DE ENTRETENIMENTO DE BALSAS </t>
    </r>
  </si>
  <si>
    <r>
      <rPr>
        <sz val="10"/>
        <rFont val="Verdana"/>
        <family val="2"/>
      </rPr>
      <t>PLAYCINE</t>
    </r>
  </si>
  <si>
    <r>
      <rPr>
        <sz val="10"/>
        <rFont val="Verdana"/>
        <family val="2"/>
      </rPr>
      <t>CENTRO DE ESTUDOS CASA CURTA-SE</t>
    </r>
  </si>
  <si>
    <r>
      <rPr>
        <sz val="10"/>
        <rFont val="Verdana"/>
        <family val="2"/>
      </rPr>
      <t>CINE VITÓRIA</t>
    </r>
  </si>
  <si>
    <r>
      <rPr>
        <sz val="10"/>
        <rFont val="Verdana"/>
        <family val="2"/>
      </rPr>
      <t>58</t>
    </r>
  </si>
  <si>
    <r>
      <rPr>
        <sz val="10"/>
        <rFont val="Verdana"/>
        <family val="2"/>
      </rPr>
      <t>CINE ART LTDA ME</t>
    </r>
  </si>
  <si>
    <r>
      <rPr>
        <sz val="10"/>
        <rFont val="Verdana"/>
        <family val="2"/>
      </rPr>
      <t>CINEART CACOAL SHOPPING</t>
    </r>
  </si>
  <si>
    <r>
      <rPr>
        <sz val="10"/>
        <rFont val="Verdana"/>
        <family val="2"/>
      </rPr>
      <t>CINE CATARATAS LTDA</t>
    </r>
  </si>
  <si>
    <r>
      <rPr>
        <sz val="10"/>
        <rFont val="Verdana"/>
        <family val="2"/>
      </rPr>
      <t>CINE CATARATAS IGUAÇU</t>
    </r>
  </si>
  <si>
    <r>
      <rPr>
        <sz val="10"/>
        <rFont val="Verdana"/>
        <family val="2"/>
      </rPr>
      <t>CINE EMBAIXADOR S/A</t>
    </r>
  </si>
  <si>
    <r>
      <rPr>
        <sz val="10"/>
        <rFont val="Verdana"/>
        <family val="2"/>
      </rPr>
      <t>CINE EMBAIXADOR</t>
    </r>
  </si>
  <si>
    <r>
      <rPr>
        <sz val="10"/>
        <rFont val="Verdana"/>
        <family val="2"/>
      </rPr>
      <t>CINE FLORESTA LTDA</t>
    </r>
  </si>
  <si>
    <r>
      <rPr>
        <sz val="10"/>
        <rFont val="Verdana"/>
        <family val="2"/>
      </rPr>
      <t>CINE ALTA FLORESTA</t>
    </r>
  </si>
  <si>
    <r>
      <rPr>
        <sz val="10"/>
        <rFont val="Verdana"/>
        <family val="2"/>
      </rPr>
      <t>CINE GARDEN 7 EXIBIÇÃO CINEMATOGRÁFI</t>
    </r>
  </si>
  <si>
    <r>
      <rPr>
        <sz val="10"/>
        <rFont val="Verdana"/>
        <family val="2"/>
      </rPr>
      <t>CINE GARDEN 7</t>
    </r>
  </si>
  <si>
    <r>
      <rPr>
        <sz val="10"/>
        <rFont val="Verdana"/>
        <family val="2"/>
      </rPr>
      <t xml:space="preserve">CINE LASER BARRA DO GARÇAS LTDA- </t>
    </r>
  </si>
  <si>
    <r>
      <rPr>
        <sz val="10"/>
        <rFont val="Verdana"/>
        <family val="2"/>
      </rPr>
      <t>CINE LASER BARRA DO GARÇAS</t>
    </r>
  </si>
  <si>
    <r>
      <rPr>
        <sz val="10"/>
        <rFont val="Verdana"/>
        <family val="2"/>
      </rPr>
      <t>CINE MARAJA LTDA</t>
    </r>
  </si>
  <si>
    <r>
      <rPr>
        <sz val="10"/>
        <rFont val="Verdana"/>
        <family val="2"/>
      </rPr>
      <t>CINE MARAJA</t>
    </r>
  </si>
  <si>
    <r>
      <rPr>
        <sz val="10"/>
        <rFont val="Verdana"/>
        <family val="2"/>
      </rPr>
      <t>CINE MENDES EXIBIDORA LTDA</t>
    </r>
  </si>
  <si>
    <r>
      <rPr>
        <sz val="10"/>
        <rFont val="Verdana"/>
        <family val="2"/>
      </rPr>
      <t>CINEMAR</t>
    </r>
  </si>
  <si>
    <r>
      <rPr>
        <sz val="10"/>
        <rFont val="Verdana"/>
        <family val="2"/>
      </rPr>
      <t>CINE MOCOCA S.A.</t>
    </r>
  </si>
  <si>
    <r>
      <rPr>
        <sz val="10"/>
        <rFont val="Verdana"/>
        <family val="2"/>
      </rPr>
      <t>CINE MOCOCA</t>
    </r>
  </si>
  <si>
    <r>
      <rPr>
        <sz val="10"/>
        <rFont val="Verdana"/>
        <family val="2"/>
      </rPr>
      <t>CINE MONTE ALTO LTDA - ME</t>
    </r>
  </si>
  <si>
    <r>
      <rPr>
        <sz val="10"/>
        <rFont val="Verdana"/>
        <family val="2"/>
      </rPr>
      <t>CINE MULTI LTDA</t>
    </r>
  </si>
  <si>
    <r>
      <rPr>
        <sz val="10"/>
        <rFont val="Verdana"/>
        <family val="2"/>
      </rPr>
      <t>CINE MULTI</t>
    </r>
  </si>
  <si>
    <r>
      <rPr>
        <sz val="10"/>
        <rFont val="Verdana"/>
        <family val="2"/>
      </rPr>
      <t>CINE PALLADIUM LTDA</t>
    </r>
  </si>
  <si>
    <r>
      <rPr>
        <sz val="10"/>
        <rFont val="Verdana"/>
        <family val="2"/>
      </rPr>
      <t>IMAX PALLADIUM</t>
    </r>
  </si>
  <si>
    <r>
      <rPr>
        <sz val="10"/>
        <rFont val="Verdana"/>
        <family val="2"/>
      </rPr>
      <t>CINE PRIME CINEMA LTDA</t>
    </r>
  </si>
  <si>
    <r>
      <rPr>
        <sz val="10"/>
        <rFont val="Verdana"/>
        <family val="2"/>
      </rPr>
      <t>689 CINEMARK JACAREÍ</t>
    </r>
  </si>
  <si>
    <r>
      <rPr>
        <sz val="10"/>
        <rFont val="Verdana"/>
        <family val="2"/>
      </rPr>
      <t>CINE SANTA CRUZ LTDA - ME</t>
    </r>
  </si>
  <si>
    <r>
      <rPr>
        <sz val="10"/>
        <rFont val="Verdana"/>
        <family val="2"/>
      </rPr>
      <t>CINE SANTA CRUZ</t>
    </r>
  </si>
  <si>
    <r>
      <rPr>
        <sz val="10"/>
        <rFont val="Verdana"/>
        <family val="2"/>
      </rPr>
      <t xml:space="preserve">CINE SÃO ROQUE DIVERSÕES </t>
    </r>
  </si>
  <si>
    <r>
      <rPr>
        <sz val="10"/>
        <rFont val="Verdana"/>
        <family val="2"/>
      </rPr>
      <t>CINE SÃO ROQUE DIVERSÕES LTDA - ME</t>
    </r>
  </si>
  <si>
    <r>
      <rPr>
        <sz val="10"/>
        <rFont val="Verdana"/>
        <family val="2"/>
      </rPr>
      <t>CINE SHOPPING SANTA ISABEL LTDA - ME</t>
    </r>
  </si>
  <si>
    <r>
      <rPr>
        <sz val="10"/>
        <rFont val="Verdana"/>
        <family val="2"/>
      </rPr>
      <t>CINE VILA SANTA ISABEL</t>
    </r>
  </si>
  <si>
    <r>
      <rPr>
        <sz val="10"/>
        <rFont val="Verdana"/>
        <family val="2"/>
      </rPr>
      <t>CINE TEATRO BARBACENA LTDA</t>
    </r>
  </si>
  <si>
    <r>
      <rPr>
        <sz val="10"/>
        <rFont val="Verdana"/>
        <family val="2"/>
      </rPr>
      <t>CINE TEATRO BARBACENA</t>
    </r>
  </si>
  <si>
    <r>
      <rPr>
        <sz val="10"/>
        <rFont val="Verdana"/>
        <family val="2"/>
      </rPr>
      <t>CINE TEATRO CIANORTE LTDA -ME</t>
    </r>
  </si>
  <si>
    <r>
      <rPr>
        <sz val="10"/>
        <rFont val="Verdana"/>
        <family val="2"/>
      </rPr>
      <t>CINE CIANORTE</t>
    </r>
  </si>
  <si>
    <r>
      <rPr>
        <sz val="10"/>
        <rFont val="Verdana"/>
        <family val="2"/>
      </rPr>
      <t>CINE TEATRO PEPERI LTDA</t>
    </r>
  </si>
  <si>
    <r>
      <rPr>
        <sz val="10"/>
        <rFont val="Verdana"/>
        <family val="2"/>
      </rPr>
      <t>CINE TEATRO SHOPPING SÃO PEDRO LTDA-ME</t>
    </r>
  </si>
  <si>
    <r>
      <rPr>
        <sz val="10"/>
        <rFont val="Verdana"/>
        <family val="2"/>
      </rPr>
      <t>CINE TEATRO SHOPPING SÃO PEDRO</t>
    </r>
  </si>
  <si>
    <r>
      <rPr>
        <sz val="10"/>
        <rFont val="Verdana"/>
        <family val="2"/>
      </rPr>
      <t>CINE TJ LTDA</t>
    </r>
  </si>
  <si>
    <r>
      <rPr>
        <sz val="10"/>
        <rFont val="Verdana"/>
        <family val="2"/>
      </rPr>
      <t>CINE PAMPULHA MALL</t>
    </r>
  </si>
  <si>
    <r>
      <rPr>
        <sz val="10"/>
        <rFont val="Verdana"/>
        <family val="2"/>
      </rPr>
      <t>CINE TORRES LTDA - ME</t>
    </r>
  </si>
  <si>
    <r>
      <rPr>
        <sz val="10"/>
        <rFont val="Verdana"/>
        <family val="2"/>
      </rPr>
      <t>CINE TORRES</t>
    </r>
  </si>
  <si>
    <r>
      <rPr>
        <sz val="10"/>
        <rFont val="Verdana"/>
        <family val="2"/>
      </rPr>
      <t>CINE XIN - ME</t>
    </r>
  </si>
  <si>
    <r>
      <rPr>
        <sz val="10"/>
        <rFont val="Verdana"/>
        <family val="2"/>
      </rPr>
      <t>CINE XIN CINEMA</t>
    </r>
  </si>
  <si>
    <r>
      <rPr>
        <sz val="10"/>
        <rFont val="Verdana"/>
        <family val="2"/>
      </rPr>
      <t>CINECOM ENTRETENIMENTO LTDA</t>
    </r>
  </si>
  <si>
    <r>
      <rPr>
        <sz val="10"/>
        <rFont val="Verdana"/>
        <family val="2"/>
      </rPr>
      <t>CINEMA.COM</t>
    </r>
  </si>
  <si>
    <r>
      <rPr>
        <sz val="10"/>
        <rFont val="Verdana"/>
        <family val="2"/>
      </rPr>
      <t>CINEMA.COM PIRAQUARA</t>
    </r>
  </si>
  <si>
    <r>
      <rPr>
        <sz val="10"/>
        <rFont val="Verdana"/>
        <family val="2"/>
      </rPr>
      <t>CINEMA.COM PRUDENTÓPOLIS</t>
    </r>
  </si>
  <si>
    <r>
      <rPr>
        <sz val="10"/>
        <rFont val="Verdana"/>
        <family val="2"/>
      </rPr>
      <t>CINECULTURA-PROJECOES CINEMATOGRAFI</t>
    </r>
  </si>
  <si>
    <r>
      <rPr>
        <sz val="10"/>
        <rFont val="Verdana"/>
        <family val="2"/>
      </rPr>
      <t>CINECULTURA LIBERTY MALL</t>
    </r>
  </si>
  <si>
    <r>
      <rPr>
        <sz val="10"/>
        <rFont val="Verdana"/>
        <family val="2"/>
      </rPr>
      <t>CINEMA DUNAS LTDA</t>
    </r>
  </si>
  <si>
    <r>
      <rPr>
        <sz val="10"/>
        <rFont val="Verdana"/>
        <family val="2"/>
      </rPr>
      <t>DUNAS RIO GRANDE</t>
    </r>
  </si>
  <si>
    <r>
      <rPr>
        <sz val="10"/>
        <rFont val="Verdana"/>
        <family val="2"/>
      </rPr>
      <t>CINEMA ITAIPAVA LTDA</t>
    </r>
  </si>
  <si>
    <r>
      <rPr>
        <sz val="10"/>
        <rFont val="Verdana"/>
        <family val="2"/>
      </rPr>
      <t>CINE ITAIPAVA</t>
    </r>
  </si>
  <si>
    <r>
      <rPr>
        <sz val="10"/>
        <rFont val="Verdana"/>
        <family val="2"/>
      </rPr>
      <t xml:space="preserve">CINEMA SHOPPING SERRA LTDA - </t>
    </r>
  </si>
  <si>
    <r>
      <rPr>
        <sz val="10"/>
        <rFont val="Verdana"/>
        <family val="2"/>
      </rPr>
      <t>CINE SHOP TANGARÁ</t>
    </r>
  </si>
  <si>
    <r>
      <rPr>
        <sz val="10"/>
        <rFont val="Verdana"/>
        <family val="2"/>
      </rPr>
      <t>CINEMAS BELAS ARTES LTDA - EPP</t>
    </r>
  </si>
  <si>
    <r>
      <rPr>
        <sz val="10"/>
        <rFont val="Verdana"/>
        <family val="2"/>
      </rPr>
      <t>CINEMAS BELAS ARTES CONSOLAÇÃO</t>
    </r>
  </si>
  <si>
    <r>
      <rPr>
        <sz val="10"/>
        <rFont val="Verdana"/>
        <family val="2"/>
      </rPr>
      <t>54</t>
    </r>
  </si>
  <si>
    <r>
      <rPr>
        <sz val="10"/>
        <rFont val="Verdana"/>
        <family val="2"/>
      </rPr>
      <t>CINEMAS BENFICA LTDA</t>
    </r>
  </si>
  <si>
    <r>
      <rPr>
        <sz val="10"/>
        <rFont val="Verdana"/>
        <family val="2"/>
      </rPr>
      <t>CINEMAS BENFICA</t>
    </r>
  </si>
  <si>
    <r>
      <rPr>
        <sz val="10"/>
        <rFont val="Verdana"/>
        <family val="2"/>
      </rPr>
      <t xml:space="preserve">CINEMAS HENKES RIBEIRO UNAI </t>
    </r>
  </si>
  <si>
    <r>
      <rPr>
        <sz val="10"/>
        <rFont val="Verdana"/>
        <family val="2"/>
      </rPr>
      <t>CINEMAS PREMIER - UNAÍ</t>
    </r>
  </si>
  <si>
    <r>
      <rPr>
        <sz val="10"/>
        <rFont val="Verdana"/>
        <family val="2"/>
      </rPr>
      <t>CINEMAS POLTOSI LTDA ME</t>
    </r>
  </si>
  <si>
    <r>
      <rPr>
        <sz val="10"/>
        <rFont val="Verdana"/>
        <family val="2"/>
      </rPr>
      <t>MAXICINE</t>
    </r>
  </si>
  <si>
    <r>
      <rPr>
        <sz val="10"/>
        <rFont val="Verdana"/>
        <family val="2"/>
      </rPr>
      <t>CINEMAS TERESINA LTDA</t>
    </r>
  </si>
  <si>
    <r>
      <rPr>
        <sz val="10"/>
        <rFont val="Verdana"/>
        <family val="2"/>
      </rPr>
      <t>CINEMAS TERESINA</t>
    </r>
  </si>
  <si>
    <r>
      <rPr>
        <sz val="10"/>
        <rFont val="Verdana"/>
        <family val="2"/>
      </rPr>
      <t>75</t>
    </r>
  </si>
  <si>
    <r>
      <rPr>
        <sz val="10"/>
        <rFont val="Verdana"/>
        <family val="2"/>
      </rPr>
      <t>CINEMATOGRAFIA OLIVEIRA LTDA-ME</t>
    </r>
  </si>
  <si>
    <r>
      <rPr>
        <sz val="10"/>
        <rFont val="Verdana"/>
        <family val="2"/>
      </rPr>
      <t>CINE CENTER</t>
    </r>
  </si>
  <si>
    <r>
      <rPr>
        <sz val="10"/>
        <rFont val="Verdana"/>
        <family val="2"/>
      </rPr>
      <t>CINEMATOGRAFICA BOITUVA LTDA ME</t>
    </r>
  </si>
  <si>
    <r>
      <rPr>
        <sz val="10"/>
        <rFont val="Verdana"/>
        <family val="2"/>
      </rPr>
      <t>BOITUVA CINE PARK</t>
    </r>
  </si>
  <si>
    <r>
      <rPr>
        <sz val="10"/>
        <rFont val="Verdana"/>
        <family val="2"/>
      </rPr>
      <t xml:space="preserve">CINEMATOGRAFICA CASELLA &amp; CASELLA LTDA </t>
    </r>
  </si>
  <si>
    <r>
      <rPr>
        <sz val="10"/>
        <rFont val="Verdana"/>
        <family val="2"/>
      </rPr>
      <t>CINE CENTER LUPO</t>
    </r>
  </si>
  <si>
    <r>
      <rPr>
        <sz val="10"/>
        <rFont val="Verdana"/>
        <family val="2"/>
      </rPr>
      <t>CINE SÃO CARLOS</t>
    </r>
  </si>
  <si>
    <r>
      <rPr>
        <sz val="10"/>
        <rFont val="Verdana"/>
        <family val="2"/>
      </rPr>
      <t>CINEMATOGRÁFICA JARDINS LTDA ME</t>
    </r>
  </si>
  <si>
    <r>
      <rPr>
        <sz val="10"/>
        <rFont val="Verdana"/>
        <family val="2"/>
      </rPr>
      <t>CINE JARDINS</t>
    </r>
  </si>
  <si>
    <r>
      <rPr>
        <sz val="10"/>
        <rFont val="Verdana"/>
        <family val="2"/>
      </rPr>
      <t>CINEMATOGRÁFICA LITORAL NORTE LTDA-EPP</t>
    </r>
  </si>
  <si>
    <r>
      <rPr>
        <sz val="10"/>
        <rFont val="Verdana"/>
        <family val="2"/>
      </rPr>
      <t>CINE PORTO</t>
    </r>
  </si>
  <si>
    <r>
      <rPr>
        <sz val="10"/>
        <rFont val="Verdana"/>
        <family val="2"/>
      </rPr>
      <t>CINEMATOGRAFICA MAJO LTDA</t>
    </r>
  </si>
  <si>
    <r>
      <rPr>
        <sz val="10"/>
        <rFont val="Verdana"/>
        <family val="2"/>
      </rPr>
      <t>CINE CALCADAO</t>
    </r>
  </si>
  <si>
    <r>
      <rPr>
        <sz val="10"/>
        <rFont val="Verdana"/>
        <family val="2"/>
      </rPr>
      <t>CINEMATOGRÁFICA MEYER LTDA - ME</t>
    </r>
  </si>
  <si>
    <r>
      <rPr>
        <sz val="10"/>
        <rFont val="Verdana"/>
        <family val="2"/>
      </rPr>
      <t>CINEMATOGRÁFICA MEYER CAMBUI</t>
    </r>
  </si>
  <si>
    <r>
      <rPr>
        <sz val="10"/>
        <rFont val="Verdana"/>
        <family val="2"/>
      </rPr>
      <t>CINEMATOGRAFICA ROSSETE LTDA</t>
    </r>
  </si>
  <si>
    <r>
      <rPr>
        <sz val="10"/>
        <rFont val="Verdana"/>
        <family val="2"/>
      </rPr>
      <t>CINE VOTUPORANGA</t>
    </r>
  </si>
  <si>
    <r>
      <rPr>
        <sz val="10"/>
        <rFont val="Verdana"/>
        <family val="2"/>
      </rPr>
      <t>CINEMATOGRÁFICA TADIOTTI LTDA - ME</t>
    </r>
  </si>
  <si>
    <r>
      <rPr>
        <sz val="10"/>
        <rFont val="Verdana"/>
        <family val="2"/>
      </rPr>
      <t>CINEMATOGRAFICA TADIOTTI MATÃO</t>
    </r>
  </si>
  <si>
    <r>
      <rPr>
        <sz val="10"/>
        <rFont val="Verdana"/>
        <family val="2"/>
      </rPr>
      <t>CINEMATOGRÁFICA YUJIMARS LTDA.</t>
    </r>
  </si>
  <si>
    <r>
      <rPr>
        <sz val="10"/>
        <rFont val="Verdana"/>
        <family val="2"/>
      </rPr>
      <t>GUION CENTER CINEMAS</t>
    </r>
  </si>
  <si>
    <r>
      <rPr>
        <sz val="10"/>
        <rFont val="Verdana"/>
        <family val="2"/>
      </rPr>
      <t xml:space="preserve">CINEMAX CINEMAS FRANCISCO </t>
    </r>
  </si>
  <si>
    <r>
      <rPr>
        <sz val="10"/>
        <rFont val="Verdana"/>
        <family val="2"/>
      </rPr>
      <t>CINEMAX CINEMAS FRANCISCO BELTRÃO</t>
    </r>
  </si>
  <si>
    <r>
      <rPr>
        <sz val="10"/>
        <rFont val="Verdana"/>
        <family val="2"/>
      </rPr>
      <t>CINEMAX EIRELI - ME</t>
    </r>
  </si>
  <si>
    <r>
      <rPr>
        <sz val="10"/>
        <rFont val="Verdana"/>
        <family val="2"/>
      </rPr>
      <t>CINEMAX</t>
    </r>
  </si>
  <si>
    <r>
      <rPr>
        <sz val="10"/>
        <rFont val="Verdana"/>
        <family val="2"/>
      </rPr>
      <t xml:space="preserve">CINERITZ HOLIDAY CINEMA EIRELI - </t>
    </r>
  </si>
  <si>
    <r>
      <rPr>
        <sz val="10"/>
        <rFont val="Verdana"/>
        <family val="2"/>
      </rPr>
      <t>CINEMAGIC RIO DAS OSTRAS</t>
    </r>
  </si>
  <si>
    <r>
      <rPr>
        <sz val="10"/>
        <rFont val="Verdana"/>
        <family val="2"/>
      </rPr>
      <t>CINESTILO CINEMAS LTDA</t>
    </r>
  </si>
  <si>
    <r>
      <rPr>
        <sz val="10"/>
        <rFont val="Verdana"/>
        <family val="2"/>
      </rPr>
      <t>CINEPLUS EMACITE MAFRA</t>
    </r>
  </si>
  <si>
    <r>
      <rPr>
        <sz val="10"/>
        <rFont val="Verdana"/>
        <family val="2"/>
      </rPr>
      <t xml:space="preserve">COMPLEXO ITAIM PAULISTA DE CINEMAS </t>
    </r>
  </si>
  <si>
    <r>
      <rPr>
        <sz val="10"/>
        <rFont val="Verdana"/>
        <family val="2"/>
      </rPr>
      <t>CINE ITAIM PAULISTA</t>
    </r>
  </si>
  <si>
    <r>
      <rPr>
        <sz val="10"/>
        <rFont val="Verdana"/>
        <family val="2"/>
      </rPr>
      <t>CULT CINEMAS LTDA</t>
    </r>
  </si>
  <si>
    <r>
      <rPr>
        <sz val="10"/>
        <rFont val="Verdana"/>
        <family val="2"/>
      </rPr>
      <t>CULT CINEMAS</t>
    </r>
  </si>
  <si>
    <r>
      <rPr>
        <sz val="10"/>
        <rFont val="Verdana"/>
        <family val="2"/>
      </rPr>
      <t xml:space="preserve">CURITIBA ARTE - INSTITUTO CURITIBA DE </t>
    </r>
  </si>
  <si>
    <r>
      <rPr>
        <sz val="10"/>
        <rFont val="Verdana"/>
        <family val="2"/>
      </rPr>
      <t>CINE PASSEIO</t>
    </r>
  </si>
  <si>
    <r>
      <rPr>
        <sz val="10"/>
        <rFont val="Verdana"/>
        <family val="2"/>
      </rPr>
      <t>D F DE ALMEIDA CINEMATOGRAFICA</t>
    </r>
  </si>
  <si>
    <r>
      <rPr>
        <sz val="10"/>
        <rFont val="Verdana"/>
        <family val="2"/>
      </rPr>
      <t>CINE COMPANY</t>
    </r>
  </si>
  <si>
    <r>
      <rPr>
        <sz val="10"/>
        <rFont val="Verdana"/>
        <family val="2"/>
      </rPr>
      <t>DAC PARTICIPAÇÕES LTDA</t>
    </r>
  </si>
  <si>
    <r>
      <rPr>
        <sz val="10"/>
        <rFont val="Verdana"/>
        <family val="2"/>
      </rPr>
      <t>CINE STAR LAURA ALVIM SPECIAL</t>
    </r>
  </si>
  <si>
    <r>
      <rPr>
        <sz val="10"/>
        <rFont val="Verdana"/>
        <family val="2"/>
      </rPr>
      <t>DAVILSON DE JESUS TALASSI - ME</t>
    </r>
  </si>
  <si>
    <r>
      <rPr>
        <sz val="10"/>
        <rFont val="Verdana"/>
        <family val="2"/>
      </rPr>
      <t>IMAGEM VIDEO-CINE VERA CRUZ</t>
    </r>
  </si>
  <si>
    <r>
      <rPr>
        <sz val="10"/>
        <rFont val="Verdana"/>
        <family val="2"/>
      </rPr>
      <t>DB BOTELHO CINEMAS EIRELI</t>
    </r>
  </si>
  <si>
    <r>
      <rPr>
        <sz val="10"/>
        <rFont val="Verdana"/>
        <family val="2"/>
      </rPr>
      <t>CINE ITAÚNA</t>
    </r>
  </si>
  <si>
    <r>
      <rPr>
        <sz val="10"/>
        <rFont val="Verdana"/>
        <family val="2"/>
      </rPr>
      <t>D.DO NACIMENTO SILVA CINEMA</t>
    </r>
  </si>
  <si>
    <r>
      <rPr>
        <sz val="10"/>
        <rFont val="Verdana"/>
        <family val="2"/>
      </rPr>
      <t>MOVIE PLAY CINEMA</t>
    </r>
  </si>
  <si>
    <r>
      <rPr>
        <sz val="10"/>
        <rFont val="Verdana"/>
        <family val="2"/>
      </rPr>
      <t>D.SOUZA &amp; CORREA CINEMATOGRAFI</t>
    </r>
  </si>
  <si>
    <r>
      <rPr>
        <sz val="10"/>
        <rFont val="Verdana"/>
        <family val="2"/>
      </rPr>
      <t>CINE POP BEBEDOURO</t>
    </r>
  </si>
  <si>
    <r>
      <rPr>
        <sz val="10"/>
        <rFont val="Verdana"/>
        <family val="2"/>
      </rPr>
      <t>E.D.S EXIBIÇÕES CINEMATOGRÁFI</t>
    </r>
  </si>
  <si>
    <r>
      <rPr>
        <sz val="10"/>
        <rFont val="Verdana"/>
        <family val="2"/>
      </rPr>
      <t>RITZ BOMBONIERE</t>
    </r>
  </si>
  <si>
    <r>
      <rPr>
        <sz val="10"/>
        <rFont val="Verdana"/>
        <family val="2"/>
      </rPr>
      <t>EDSON COELHO RIBEIRO - ME.</t>
    </r>
  </si>
  <si>
    <r>
      <rPr>
        <sz val="10"/>
        <rFont val="Verdana"/>
        <family val="2"/>
      </rPr>
      <t>SERRA CINE</t>
    </r>
  </si>
  <si>
    <r>
      <rPr>
        <sz val="10"/>
        <rFont val="Verdana"/>
        <family val="2"/>
      </rPr>
      <t>EMMANUEL PINHEIRO DE QUADROS - ME</t>
    </r>
  </si>
  <si>
    <r>
      <rPr>
        <sz val="10"/>
        <rFont val="Verdana"/>
        <family val="2"/>
      </rPr>
      <t>CINEMEC IBITINGA</t>
    </r>
  </si>
  <si>
    <r>
      <rPr>
        <sz val="10"/>
        <rFont val="Verdana"/>
        <family val="2"/>
      </rPr>
      <t>EMPRESA CINE MISSIONEIRA LTDA</t>
    </r>
  </si>
  <si>
    <r>
      <rPr>
        <sz val="10"/>
        <rFont val="Verdana"/>
        <family val="2"/>
      </rPr>
      <t>CINE CISNE - SANTO ÂNGELO</t>
    </r>
  </si>
  <si>
    <r>
      <rPr>
        <sz val="10"/>
        <rFont val="Verdana"/>
        <family val="2"/>
      </rPr>
      <t xml:space="preserve">EMPRESA CINEMATOGRÁFICA IVAIPORÃ </t>
    </r>
  </si>
  <si>
    <r>
      <rPr>
        <sz val="10"/>
        <rFont val="Verdana"/>
        <family val="2"/>
      </rPr>
      <t>CINE IVAIPORÃ</t>
    </r>
  </si>
  <si>
    <r>
      <rPr>
        <sz val="10"/>
        <rFont val="Verdana"/>
        <family val="2"/>
      </rPr>
      <t>ESPAÇO CULTURAL CINE ATLETICO LTDA</t>
    </r>
  </si>
  <si>
    <r>
      <rPr>
        <sz val="10"/>
        <rFont val="Verdana"/>
        <family val="2"/>
      </rPr>
      <t>CINE TIRADENTES</t>
    </r>
  </si>
  <si>
    <r>
      <rPr>
        <sz val="10"/>
        <rFont val="Verdana"/>
        <family val="2"/>
      </rPr>
      <t>ESQ ENTRETENIMENTOS LTDA.</t>
    </r>
  </si>
  <si>
    <r>
      <rPr>
        <sz val="10"/>
        <rFont val="Verdana"/>
        <family val="2"/>
      </rPr>
      <t>E S Q CINE</t>
    </r>
  </si>
  <si>
    <r>
      <rPr>
        <sz val="10"/>
        <rFont val="Verdana"/>
        <family val="2"/>
      </rPr>
      <t xml:space="preserve">ESTAÇÃO CINE CAFÉ &amp; EVENTOS </t>
    </r>
  </si>
  <si>
    <r>
      <rPr>
        <sz val="10"/>
        <rFont val="Verdana"/>
        <family val="2"/>
      </rPr>
      <t>ESTAÇÃO CINE CAFÉ</t>
    </r>
  </si>
  <si>
    <r>
      <rPr>
        <sz val="10"/>
        <rFont val="Verdana"/>
        <family val="2"/>
      </rPr>
      <t>EWERTON LUIS DE SOUZA BRANDOLT</t>
    </r>
  </si>
  <si>
    <r>
      <rPr>
        <sz val="10"/>
        <rFont val="Verdana"/>
        <family val="2"/>
      </rPr>
      <t>CINE + ARTE CAPÃO DA CANOA</t>
    </r>
  </si>
  <si>
    <r>
      <rPr>
        <sz val="10"/>
        <rFont val="Verdana"/>
        <family val="2"/>
      </rPr>
      <t>CINE + ARTE TANÓPOLIS</t>
    </r>
  </si>
  <si>
    <r>
      <rPr>
        <sz val="10"/>
        <rFont val="Verdana"/>
        <family val="2"/>
      </rPr>
      <t>FERNANDA SOLER PADILHA ME</t>
    </r>
  </si>
  <si>
    <r>
      <rPr>
        <sz val="10"/>
        <rFont val="Verdana"/>
        <family val="2"/>
      </rPr>
      <t>MEQE CINE</t>
    </r>
  </si>
  <si>
    <r>
      <rPr>
        <sz val="10"/>
        <rFont val="Verdana"/>
        <family val="2"/>
      </rPr>
      <t xml:space="preserve">FIBRA ELETRÔNICA INDÚSTRIA E </t>
    </r>
  </si>
  <si>
    <r>
      <rPr>
        <sz val="10"/>
        <rFont val="Verdana"/>
        <family val="2"/>
      </rPr>
      <t>CINECARIOCA MICROCINE BONSUCESSO</t>
    </r>
  </si>
  <si>
    <r>
      <rPr>
        <sz val="10"/>
        <rFont val="Verdana"/>
        <family val="2"/>
      </rPr>
      <t>FIGUEIREDO CINEMATOGRAFICA LTDA - ME</t>
    </r>
  </si>
  <si>
    <r>
      <rPr>
        <sz val="10"/>
        <rFont val="Verdana"/>
        <family val="2"/>
      </rPr>
      <t>CINE ROXY --- PASSOS</t>
    </r>
  </si>
  <si>
    <r>
      <rPr>
        <sz val="10"/>
        <rFont val="Verdana"/>
        <family val="2"/>
      </rPr>
      <t>FRANCISCO F. DE AGUIAR - SERVICOS - ME</t>
    </r>
  </si>
  <si>
    <r>
      <rPr>
        <sz val="10"/>
        <rFont val="Verdana"/>
        <family val="2"/>
      </rPr>
      <t>ITACINE</t>
    </r>
  </si>
  <si>
    <r>
      <rPr>
        <sz val="10"/>
        <rFont val="Verdana"/>
        <family val="2"/>
      </rPr>
      <t>FREDERICO DA CRUZ MACHADO - ME</t>
    </r>
  </si>
  <si>
    <r>
      <rPr>
        <sz val="10"/>
        <rFont val="Verdana"/>
        <family val="2"/>
      </rPr>
      <t>CINE LUME</t>
    </r>
  </si>
  <si>
    <r>
      <rPr>
        <sz val="10"/>
        <rFont val="Verdana"/>
        <family val="2"/>
      </rPr>
      <t>FUNDAÇÃO CULTURAL DE PALMAS - FCP</t>
    </r>
  </si>
  <si>
    <r>
      <rPr>
        <sz val="10"/>
        <rFont val="Verdana"/>
        <family val="2"/>
      </rPr>
      <t>CINE CULTURA SALA SINHOZINHO</t>
    </r>
  </si>
  <si>
    <r>
      <rPr>
        <sz val="10"/>
        <rFont val="Verdana"/>
        <family val="2"/>
      </rPr>
      <t>62</t>
    </r>
  </si>
  <si>
    <r>
      <rPr>
        <sz val="10"/>
        <rFont val="Verdana"/>
        <family val="2"/>
      </rPr>
      <t xml:space="preserve">FUNDAÇÃO DO PATRIMÔNIO HISTÓRICO E </t>
    </r>
  </si>
  <si>
    <r>
      <rPr>
        <sz val="10"/>
        <rFont val="Verdana"/>
        <family val="2"/>
      </rPr>
      <t>CINEMA SÃO LUIZ</t>
    </r>
  </si>
  <si>
    <r>
      <rPr>
        <sz val="10"/>
        <rFont val="Verdana"/>
        <family val="2"/>
      </rPr>
      <t>THEATRO CINEMA GUARANY</t>
    </r>
  </si>
  <si>
    <r>
      <rPr>
        <sz val="10"/>
        <rFont val="Verdana"/>
        <family val="2"/>
      </rPr>
      <t xml:space="preserve">FUNDAÇÃO ESPAÇO CULTURAL DA </t>
    </r>
  </si>
  <si>
    <r>
      <rPr>
        <sz val="10"/>
        <rFont val="Verdana"/>
        <family val="2"/>
      </rPr>
      <t>CINE BANGUÊ</t>
    </r>
  </si>
  <si>
    <r>
      <rPr>
        <sz val="10"/>
        <rFont val="Verdana"/>
        <family val="2"/>
      </rPr>
      <t>FUNDAÇÃO JOAQUIM NABUCO</t>
    </r>
  </si>
  <si>
    <r>
      <rPr>
        <sz val="10"/>
        <rFont val="Verdana"/>
        <family val="2"/>
      </rPr>
      <t>CINEMA DA FUNDAÇÃO - DERBY</t>
    </r>
  </si>
  <si>
    <r>
      <rPr>
        <sz val="10"/>
        <rFont val="Verdana"/>
        <family val="2"/>
      </rPr>
      <t>CINEMA DO MUSEU</t>
    </r>
  </si>
  <si>
    <r>
      <rPr>
        <sz val="10"/>
        <rFont val="Verdana"/>
        <family val="2"/>
      </rPr>
      <t>G CLIVATI &amp; CIA LTDA</t>
    </r>
  </si>
  <si>
    <r>
      <rPr>
        <sz val="10"/>
        <rFont val="Verdana"/>
        <family val="2"/>
      </rPr>
      <t>CINE PANAMBI</t>
    </r>
  </si>
  <si>
    <r>
      <rPr>
        <sz val="10"/>
        <rFont val="Verdana"/>
        <family val="2"/>
      </rPr>
      <t>G. R. SOARES-ME</t>
    </r>
  </si>
  <si>
    <r>
      <rPr>
        <sz val="10"/>
        <rFont val="Verdana"/>
        <family val="2"/>
      </rPr>
      <t>G.A.GADELHA-ME</t>
    </r>
  </si>
  <si>
    <r>
      <rPr>
        <sz val="10"/>
        <rFont val="Verdana"/>
        <family val="2"/>
      </rPr>
      <t>CINE LUPO</t>
    </r>
  </si>
  <si>
    <r>
      <rPr>
        <sz val="10"/>
        <rFont val="Verdana"/>
        <family val="2"/>
      </rPr>
      <t>GALVAO OLIVEIRA LTDA</t>
    </r>
  </si>
  <si>
    <r>
      <rPr>
        <sz val="10"/>
        <rFont val="Verdana"/>
        <family val="2"/>
      </rPr>
      <t>SOUZA &amp; BRITO LTDA</t>
    </r>
  </si>
  <si>
    <r>
      <rPr>
        <sz val="10"/>
        <rFont val="Verdana"/>
        <family val="2"/>
      </rPr>
      <t>GIOVANNI ZEM RODRIGUES</t>
    </r>
  </si>
  <si>
    <r>
      <rPr>
        <sz val="10"/>
        <rFont val="Verdana"/>
        <family val="2"/>
      </rPr>
      <t>CINE VIP RONDON PLAZA SHOPPING</t>
    </r>
  </si>
  <si>
    <r>
      <rPr>
        <sz val="10"/>
        <rFont val="Verdana"/>
        <family val="2"/>
      </rPr>
      <t>GMZ EMPRESA DE CINEMAS LTDA ME</t>
    </r>
  </si>
  <si>
    <r>
      <rPr>
        <sz val="10"/>
        <rFont val="Verdana"/>
        <family val="2"/>
      </rPr>
      <t>GMZ GETÚLIO VARGAS</t>
    </r>
  </si>
  <si>
    <r>
      <rPr>
        <sz val="10"/>
        <rFont val="Verdana"/>
        <family val="2"/>
      </rPr>
      <t>GUAXUPE PROMOCOES E EVENTOS EIRELI</t>
    </r>
  </si>
  <si>
    <r>
      <rPr>
        <sz val="10"/>
        <rFont val="Verdana"/>
        <family val="2"/>
      </rPr>
      <t>CINE 14 BIS DE GUAXUPÉ</t>
    </r>
  </si>
  <si>
    <r>
      <rPr>
        <sz val="10"/>
        <rFont val="Verdana"/>
        <family val="2"/>
      </rPr>
      <t>GUSGLAU CINE TEATRO GLÓRIA LTDA</t>
    </r>
  </si>
  <si>
    <r>
      <rPr>
        <sz val="10"/>
        <rFont val="Verdana"/>
        <family val="2"/>
      </rPr>
      <t>CINE GLÓRIA VALENÇA</t>
    </r>
  </si>
  <si>
    <r>
      <rPr>
        <sz val="10"/>
        <rFont val="Verdana"/>
        <family val="2"/>
      </rPr>
      <t>HADDAD E FILHO-EMPREENDIMEN</t>
    </r>
  </si>
  <si>
    <r>
      <rPr>
        <sz val="10"/>
        <rFont val="Verdana"/>
        <family val="2"/>
      </rPr>
      <t>CINE HOS</t>
    </r>
  </si>
  <si>
    <r>
      <rPr>
        <sz val="10"/>
        <rFont val="Verdana"/>
        <family val="2"/>
      </rPr>
      <t>H.C. DA GRAÇA &amp; CIA LTDA ME</t>
    </r>
  </si>
  <si>
    <r>
      <rPr>
        <sz val="10"/>
        <rFont val="Verdana"/>
        <family val="2"/>
      </rPr>
      <t>CINEMAXS</t>
    </r>
  </si>
  <si>
    <r>
      <rPr>
        <sz val="10"/>
        <rFont val="Verdana"/>
        <family val="2"/>
      </rPr>
      <t>CINEMAXS PARANÁ FAMÍLIA</t>
    </r>
  </si>
  <si>
    <r>
      <rPr>
        <sz val="10"/>
        <rFont val="Verdana"/>
        <family val="2"/>
      </rPr>
      <t>IBITURUNA CINEMAS LTDA</t>
    </r>
  </si>
  <si>
    <r>
      <rPr>
        <sz val="10"/>
        <rFont val="Verdana"/>
        <family val="2"/>
      </rPr>
      <t>IMPERIAL TURISMO &amp; EVENTOS LTDA</t>
    </r>
  </si>
  <si>
    <r>
      <rPr>
        <sz val="10"/>
        <rFont val="Verdana"/>
        <family val="2"/>
      </rPr>
      <t>CINE ITAGUARI</t>
    </r>
  </si>
  <si>
    <r>
      <rPr>
        <sz val="10"/>
        <rFont val="Verdana"/>
        <family val="2"/>
      </rPr>
      <t>INSTITUTO DRAGAO DO MAR</t>
    </r>
  </si>
  <si>
    <r>
      <rPr>
        <sz val="10"/>
        <rFont val="Verdana"/>
        <family val="2"/>
      </rPr>
      <t>CENTRO DRAGÃO DO MAR DE ARTE E CULTURA</t>
    </r>
  </si>
  <si>
    <r>
      <rPr>
        <sz val="10"/>
        <rFont val="Verdana"/>
        <family val="2"/>
      </rPr>
      <t>60</t>
    </r>
  </si>
  <si>
    <r>
      <rPr>
        <sz val="10"/>
        <rFont val="Verdana"/>
        <family val="2"/>
      </rPr>
      <t>J J DE M SILVA</t>
    </r>
  </si>
  <si>
    <r>
      <rPr>
        <sz val="10"/>
        <rFont val="Verdana"/>
        <family val="2"/>
      </rPr>
      <t>CINE THEATRO DIB BARBOSA</t>
    </r>
  </si>
  <si>
    <r>
      <rPr>
        <sz val="10"/>
        <rFont val="Verdana"/>
        <family val="2"/>
      </rPr>
      <t>J RAIMUNDO DE CARVALHO - ME</t>
    </r>
  </si>
  <si>
    <r>
      <rPr>
        <sz val="10"/>
        <rFont val="Verdana"/>
        <family val="2"/>
      </rPr>
      <t>CINE HOBBY</t>
    </r>
  </si>
  <si>
    <r>
      <rPr>
        <sz val="10"/>
        <rFont val="Verdana"/>
        <family val="2"/>
      </rPr>
      <t>J.D.CAMILLO EMPRESA CINEMATOGRAFI</t>
    </r>
  </si>
  <si>
    <r>
      <rPr>
        <sz val="10"/>
        <rFont val="Verdana"/>
        <family val="2"/>
      </rPr>
      <t>J.D.CAMILLO BROTAS</t>
    </r>
  </si>
  <si>
    <r>
      <rPr>
        <sz val="10"/>
        <rFont val="Verdana"/>
        <family val="2"/>
      </rPr>
      <t>JM KIMAK EPP</t>
    </r>
  </si>
  <si>
    <r>
      <rPr>
        <sz val="10"/>
        <rFont val="Verdana"/>
        <family val="2"/>
      </rPr>
      <t>CINE SUPER K</t>
    </r>
  </si>
  <si>
    <r>
      <rPr>
        <sz val="10"/>
        <rFont val="Verdana"/>
        <family val="2"/>
      </rPr>
      <t xml:space="preserve">JOÃO PEDRO DE ARAUJO ISQUIERDO &amp; </t>
    </r>
  </si>
  <si>
    <r>
      <rPr>
        <sz val="10"/>
        <rFont val="Verdana"/>
        <family val="2"/>
      </rPr>
      <t>CINE ARTE</t>
    </r>
  </si>
  <si>
    <r>
      <rPr>
        <sz val="10"/>
        <rFont val="Verdana"/>
        <family val="2"/>
      </rPr>
      <t>JORGE F. DA SILVA-ME</t>
    </r>
  </si>
  <si>
    <r>
      <rPr>
        <sz val="10"/>
        <rFont val="Verdana"/>
        <family val="2"/>
      </rPr>
      <t>JORGE F. DA SILVA - BOM JESUS DO ITABAPOANA</t>
    </r>
  </si>
  <si>
    <r>
      <rPr>
        <sz val="10"/>
        <rFont val="Verdana"/>
        <family val="2"/>
      </rPr>
      <t>J.R.A CASSIO-ME</t>
    </r>
  </si>
  <si>
    <r>
      <rPr>
        <sz val="10"/>
        <rFont val="Verdana"/>
        <family val="2"/>
      </rPr>
      <t>CINE CRUZEIRO</t>
    </r>
  </si>
  <si>
    <r>
      <rPr>
        <sz val="10"/>
        <rFont val="Verdana"/>
        <family val="2"/>
      </rPr>
      <t>KXK LOCAÇÕES LTDA</t>
    </r>
  </si>
  <si>
    <r>
      <rPr>
        <sz val="10"/>
        <rFont val="Verdana"/>
        <family val="2"/>
      </rPr>
      <t>CINE KIMAK</t>
    </r>
  </si>
  <si>
    <r>
      <rPr>
        <sz val="10"/>
        <rFont val="Verdana"/>
        <family val="2"/>
      </rPr>
      <t>L N DA ROCHA &amp; CIA LTDA - ME</t>
    </r>
  </si>
  <si>
    <r>
      <rPr>
        <sz val="10"/>
        <rFont val="Verdana"/>
        <family val="2"/>
      </rPr>
      <t>CINE SUL</t>
    </r>
  </si>
  <si>
    <r>
      <rPr>
        <sz val="10"/>
        <rFont val="Verdana"/>
        <family val="2"/>
      </rPr>
      <t>LACERDA E RAMALHO LTDA</t>
    </r>
  </si>
  <si>
    <r>
      <rPr>
        <sz val="10"/>
        <rFont val="Verdana"/>
        <family val="2"/>
      </rPr>
      <t>CINE VENEZA</t>
    </r>
  </si>
  <si>
    <r>
      <rPr>
        <sz val="10"/>
        <rFont val="Verdana"/>
        <family val="2"/>
      </rPr>
      <t xml:space="preserve">LANCHES ALAMEDA QUALITY CENTER </t>
    </r>
  </si>
  <si>
    <r>
      <rPr>
        <sz val="10"/>
        <rFont val="Verdana"/>
        <family val="2"/>
      </rPr>
      <t>CINE'N FUN</t>
    </r>
  </si>
  <si>
    <r>
      <rPr>
        <sz val="10"/>
        <rFont val="Verdana"/>
        <family val="2"/>
      </rPr>
      <t>L.C.MAURENTE &amp; CIA LTDA - ME</t>
    </r>
  </si>
  <si>
    <r>
      <rPr>
        <sz val="10"/>
        <rFont val="Verdana"/>
        <family val="2"/>
      </rPr>
      <t>CINE VICTORIA</t>
    </r>
  </si>
  <si>
    <r>
      <rPr>
        <sz val="10"/>
        <rFont val="Verdana"/>
        <family val="2"/>
      </rPr>
      <t>LILIANE ROCHA DE MEDEIROS GUEDES-ME</t>
    </r>
  </si>
  <si>
    <r>
      <rPr>
        <sz val="10"/>
        <rFont val="Verdana"/>
        <family val="2"/>
      </rPr>
      <t>CINE GUEDES</t>
    </r>
  </si>
  <si>
    <r>
      <rPr>
        <sz val="10"/>
        <rFont val="Verdana"/>
        <family val="2"/>
      </rPr>
      <t>LJT CULTURA E ENTRETENIMENTO LTDA - ME</t>
    </r>
  </si>
  <si>
    <r>
      <rPr>
        <sz val="10"/>
        <rFont val="Verdana"/>
        <family val="2"/>
      </rPr>
      <t>GALERIA DOM PEDRO</t>
    </r>
  </si>
  <si>
    <r>
      <rPr>
        <sz val="10"/>
        <rFont val="Verdana"/>
        <family val="2"/>
      </rPr>
      <t>L.S. CINEMATOGRÁFICA LTDA</t>
    </r>
  </si>
  <si>
    <r>
      <rPr>
        <sz val="10"/>
        <rFont val="Verdana"/>
        <family val="2"/>
      </rPr>
      <t xml:space="preserve">LUCIANE DE ALMEIDA ARRUDA </t>
    </r>
  </si>
  <si>
    <r>
      <rPr>
        <sz val="10"/>
        <rFont val="Verdana"/>
        <family val="2"/>
      </rPr>
      <t>CINEMAX PIRAJU</t>
    </r>
  </si>
  <si>
    <r>
      <rPr>
        <sz val="10"/>
        <rFont val="Verdana"/>
        <family val="2"/>
      </rPr>
      <t xml:space="preserve">LUIZ GONZAGA MARTINS SAMPAIO </t>
    </r>
  </si>
  <si>
    <r>
      <rPr>
        <sz val="10"/>
        <rFont val="Verdana"/>
        <family val="2"/>
      </rPr>
      <t>LUIZ GONZAGA MARTINS SAMPAIO CINEMA - ME</t>
    </r>
  </si>
  <si>
    <r>
      <rPr>
        <sz val="10"/>
        <rFont val="Verdana"/>
        <family val="2"/>
      </rPr>
      <t>M A TREVISAN CORREA - CINEMATOGRAFI</t>
    </r>
  </si>
  <si>
    <r>
      <rPr>
        <sz val="10"/>
        <rFont val="Verdana"/>
        <family val="2"/>
      </rPr>
      <t>CINE VIP</t>
    </r>
  </si>
  <si>
    <r>
      <rPr>
        <sz val="10"/>
        <rFont val="Verdana"/>
        <family val="2"/>
      </rPr>
      <t>MAI &amp; UNIDA LTDA</t>
    </r>
  </si>
  <si>
    <r>
      <rPr>
        <sz val="10"/>
        <rFont val="Verdana"/>
        <family val="2"/>
      </rPr>
      <t>CINE SÉTIMA ARTE</t>
    </r>
  </si>
  <si>
    <r>
      <rPr>
        <sz val="10"/>
        <rFont val="Verdana"/>
        <family val="2"/>
      </rPr>
      <t>MAURICIO JOSE NICOLINO &amp; CIA LTDA</t>
    </r>
  </si>
  <si>
    <r>
      <rPr>
        <sz val="10"/>
        <rFont val="Verdana"/>
        <family val="2"/>
      </rPr>
      <t>CINE TEATRO VILA RICA</t>
    </r>
  </si>
  <si>
    <r>
      <rPr>
        <sz val="10"/>
        <rFont val="Verdana"/>
        <family val="2"/>
      </rPr>
      <t>MAX CINE EIRELI - (BAIXADO)</t>
    </r>
  </si>
  <si>
    <r>
      <rPr>
        <sz val="10"/>
        <rFont val="Verdana"/>
        <family val="2"/>
      </rPr>
      <t>MAX CINE</t>
    </r>
  </si>
  <si>
    <r>
      <rPr>
        <sz val="10"/>
        <rFont val="Verdana"/>
        <family val="2"/>
      </rPr>
      <t xml:space="preserve">MF 3000 - EMPREENDIMENTOS E </t>
    </r>
  </si>
  <si>
    <r>
      <rPr>
        <sz val="10"/>
        <rFont val="Verdana"/>
        <family val="2"/>
      </rPr>
      <t>CINEMAXX UNAPARK SHOPPING</t>
    </r>
  </si>
  <si>
    <r>
      <rPr>
        <sz val="10"/>
        <rFont val="Verdana"/>
        <family val="2"/>
      </rPr>
      <t xml:space="preserve">MIRACI DA SILVA GONÇALVES &amp; </t>
    </r>
  </si>
  <si>
    <r>
      <rPr>
        <sz val="10"/>
        <rFont val="Verdana"/>
        <family val="2"/>
      </rPr>
      <t>MIRACI SETE DE SETEMBRO</t>
    </r>
  </si>
  <si>
    <r>
      <rPr>
        <sz val="10"/>
        <rFont val="Verdana"/>
        <family val="2"/>
      </rPr>
      <t>MOVIEPLEX ENTRETENIMENTO LTDA -ME</t>
    </r>
  </si>
  <si>
    <r>
      <rPr>
        <sz val="10"/>
        <rFont val="Verdana"/>
        <family val="2"/>
      </rPr>
      <t>MOVIEPLEX</t>
    </r>
  </si>
  <si>
    <r>
      <rPr>
        <sz val="10"/>
        <rFont val="Verdana"/>
        <family val="2"/>
      </rPr>
      <t>MUNICÍPIO DE JAGUARIAÍVA</t>
    </r>
  </si>
  <si>
    <r>
      <rPr>
        <sz val="10"/>
        <rFont val="Verdana"/>
        <family val="2"/>
      </rPr>
      <t>CINE TEATRO MUNICIPAL VALÉRIA LUERCY</t>
    </r>
  </si>
  <si>
    <r>
      <rPr>
        <sz val="10"/>
        <rFont val="Verdana"/>
        <family val="2"/>
      </rPr>
      <t>MUNICIPIO DE SANTOS</t>
    </r>
  </si>
  <si>
    <r>
      <rPr>
        <sz val="10"/>
        <rFont val="Verdana"/>
        <family val="2"/>
      </rPr>
      <t>CINE ARTE POSTO 4</t>
    </r>
  </si>
  <si>
    <r>
      <rPr>
        <sz val="10"/>
        <rFont val="Verdana"/>
        <family val="2"/>
      </rPr>
      <t>NOEL LAZARO TAUFIC - CINEMA - ME</t>
    </r>
  </si>
  <si>
    <r>
      <rPr>
        <sz val="10"/>
        <rFont val="Verdana"/>
        <family val="2"/>
      </rPr>
      <t>CINE AVENIDA</t>
    </r>
  </si>
  <si>
    <r>
      <rPr>
        <sz val="10"/>
        <rFont val="Verdana"/>
        <family val="2"/>
      </rPr>
      <t>ORLANDI MARCHESE LTDA - ME</t>
    </r>
  </si>
  <si>
    <r>
      <rPr>
        <sz val="10"/>
        <rFont val="Verdana"/>
        <family val="2"/>
      </rPr>
      <t>CINE CAVALIERI ORLANDI</t>
    </r>
  </si>
  <si>
    <r>
      <rPr>
        <sz val="10"/>
        <rFont val="Verdana"/>
        <family val="2"/>
      </rPr>
      <t>PARPINELLI &amp; VILAS BOAS EVENTOS LTDA</t>
    </r>
  </si>
  <si>
    <r>
      <rPr>
        <sz val="10"/>
        <rFont val="Verdana"/>
        <family val="2"/>
      </rPr>
      <t>PARPINELLI PARANÁ</t>
    </r>
  </si>
  <si>
    <r>
      <rPr>
        <sz val="10"/>
        <rFont val="Verdana"/>
        <family val="2"/>
      </rPr>
      <t>PATROCINE CINEMAS LTDA. - EPP</t>
    </r>
  </si>
  <si>
    <r>
      <rPr>
        <sz val="10"/>
        <rFont val="Verdana"/>
        <family val="2"/>
      </rPr>
      <t>PATROCINE</t>
    </r>
  </si>
  <si>
    <r>
      <rPr>
        <sz val="10"/>
        <rFont val="Verdana"/>
        <family val="2"/>
      </rPr>
      <t>PONTO DAS ARTES DE ANCHIETA LTDA.</t>
    </r>
  </si>
  <si>
    <r>
      <rPr>
        <sz val="10"/>
        <rFont val="Verdana"/>
        <family val="2"/>
      </rPr>
      <t>PONTO CINE DE GUADALUPE</t>
    </r>
  </si>
  <si>
    <r>
      <rPr>
        <sz val="10"/>
        <rFont val="Verdana"/>
        <family val="2"/>
      </rPr>
      <t>PREFEITURA MUNICIPAL DE PORTO ALEGRE</t>
    </r>
  </si>
  <si>
    <r>
      <rPr>
        <sz val="10"/>
        <rFont val="Verdana"/>
        <family val="2"/>
      </rPr>
      <t>CINEMATECA CAPITÓLIO</t>
    </r>
  </si>
  <si>
    <r>
      <rPr>
        <sz val="10"/>
        <rFont val="Verdana"/>
        <family val="2"/>
      </rPr>
      <t>PROMOVE EMPREENDIMENTOS S/C LTDA</t>
    </r>
  </si>
  <si>
    <r>
      <rPr>
        <sz val="10"/>
        <rFont val="Verdana"/>
        <family val="2"/>
      </rPr>
      <t>CINE BAUHAUS</t>
    </r>
  </si>
  <si>
    <r>
      <rPr>
        <sz val="10"/>
        <rFont val="Verdana"/>
        <family val="2"/>
      </rPr>
      <t>R E P DAS NEVES CINE CLUB ITAJUBA</t>
    </r>
  </si>
  <si>
    <r>
      <rPr>
        <sz val="10"/>
        <rFont val="Verdana"/>
        <family val="2"/>
      </rPr>
      <t>CINE CLUB ITAJUBA</t>
    </r>
  </si>
  <si>
    <r>
      <rPr>
        <sz val="10"/>
        <rFont val="Verdana"/>
        <family val="2"/>
      </rPr>
      <t>R. F. R. GOMES CINEMATOGRAFICA</t>
    </r>
  </si>
  <si>
    <r>
      <rPr>
        <sz val="10"/>
        <rFont val="Verdana"/>
        <family val="2"/>
      </rPr>
      <t>VIA SUL MARATAIZES</t>
    </r>
  </si>
  <si>
    <r>
      <rPr>
        <sz val="10"/>
        <rFont val="Verdana"/>
        <family val="2"/>
      </rPr>
      <t>RAFAEL GUIMARÃES ROSA RIBEIRO-</t>
    </r>
  </si>
  <si>
    <r>
      <rPr>
        <sz val="10"/>
        <rFont val="Verdana"/>
        <family val="2"/>
      </rPr>
      <t>CINE 7ª ARTE STADIUM</t>
    </r>
  </si>
  <si>
    <r>
      <rPr>
        <sz val="10"/>
        <rFont val="Verdana"/>
        <family val="2"/>
      </rPr>
      <t>RECANTO TREKKER FILMES LTDA. ME.</t>
    </r>
  </si>
  <si>
    <r>
      <rPr>
        <sz val="10"/>
        <rFont val="Verdana"/>
        <family val="2"/>
      </rPr>
      <t>CINE 9 DE ABRIL</t>
    </r>
  </si>
  <si>
    <r>
      <rPr>
        <sz val="10"/>
        <rFont val="Verdana"/>
        <family val="2"/>
      </rPr>
      <t>REGILSON CAVALCANTE SILVA-ME</t>
    </r>
  </si>
  <si>
    <r>
      <rPr>
        <sz val="10"/>
        <rFont val="Verdana"/>
        <family val="2"/>
      </rPr>
      <t>CINE RT</t>
    </r>
  </si>
  <si>
    <r>
      <rPr>
        <sz val="10"/>
        <rFont val="Verdana"/>
        <family val="2"/>
      </rPr>
      <t>ROBERTO DE SOUSA PEREIRA - ME</t>
    </r>
  </si>
  <si>
    <r>
      <rPr>
        <sz val="10"/>
        <rFont val="Verdana"/>
        <family val="2"/>
      </rPr>
      <t>CINE STAR</t>
    </r>
  </si>
  <si>
    <r>
      <rPr>
        <sz val="10"/>
        <rFont val="Verdana"/>
        <family val="2"/>
      </rPr>
      <t xml:space="preserve">ROSÂNGELA APARECIDA FERNANDES </t>
    </r>
  </si>
  <si>
    <r>
      <rPr>
        <sz val="10"/>
        <rFont val="Verdana"/>
        <family val="2"/>
      </rPr>
      <t>CINE BELLUZZO</t>
    </r>
  </si>
  <si>
    <r>
      <rPr>
        <sz val="10"/>
        <rFont val="Verdana"/>
        <family val="2"/>
      </rPr>
      <t>R.P. MARTINS</t>
    </r>
  </si>
  <si>
    <r>
      <rPr>
        <sz val="10"/>
        <rFont val="Verdana"/>
        <family val="2"/>
      </rPr>
      <t>RUI SEGATE</t>
    </r>
  </si>
  <si>
    <r>
      <rPr>
        <sz val="10"/>
        <rFont val="Verdana"/>
        <family val="2"/>
      </rPr>
      <t>SAMUEL ALVES DE MOURA</t>
    </r>
  </si>
  <si>
    <r>
      <rPr>
        <sz val="10"/>
        <rFont val="Verdana"/>
        <family val="2"/>
      </rPr>
      <t>CINE BATATAIS</t>
    </r>
  </si>
  <si>
    <r>
      <rPr>
        <sz val="10"/>
        <rFont val="Verdana"/>
        <family val="2"/>
      </rPr>
      <t>SAVEGNAGO-SUPERMERCADOS LTDA</t>
    </r>
  </si>
  <si>
    <r>
      <rPr>
        <sz val="10"/>
        <rFont val="Verdana"/>
        <family val="2"/>
      </rPr>
      <t>STARCINE SERTÃOZINHO</t>
    </r>
  </si>
  <si>
    <r>
      <rPr>
        <sz val="10"/>
        <rFont val="Verdana"/>
        <family val="2"/>
      </rPr>
      <t>SBPO ENTRETENIMENTOS LTDA</t>
    </r>
  </si>
  <si>
    <r>
      <rPr>
        <sz val="10"/>
        <rFont val="Verdana"/>
        <family val="2"/>
      </rPr>
      <t>CINE ASTON</t>
    </r>
  </si>
  <si>
    <r>
      <rPr>
        <sz val="10"/>
        <rFont val="Verdana"/>
        <family val="2"/>
      </rPr>
      <t xml:space="preserve">SECRETARIA DE ESTADO DA CULTURA DE </t>
    </r>
  </si>
  <si>
    <r>
      <rPr>
        <sz val="10"/>
        <rFont val="Verdana"/>
        <family val="2"/>
      </rPr>
      <t>CENTRO CULTURAL MARIETTA TELLES MACHADO</t>
    </r>
  </si>
  <si>
    <r>
      <rPr>
        <sz val="10"/>
        <rFont val="Verdana"/>
        <family val="2"/>
      </rPr>
      <t xml:space="preserve">SECRETARIA DE ESTADO DE CULTURA DO </t>
    </r>
  </si>
  <si>
    <r>
      <rPr>
        <sz val="10"/>
        <rFont val="Verdana"/>
        <family val="2"/>
      </rPr>
      <t>CINE BRASÍLIA</t>
    </r>
  </si>
  <si>
    <r>
      <rPr>
        <sz val="10"/>
        <rFont val="Verdana"/>
        <family val="2"/>
      </rPr>
      <t>SHOPPING CENTER COSTA DOURADA S/A</t>
    </r>
  </si>
  <si>
    <r>
      <rPr>
        <sz val="10"/>
        <rFont val="Verdana"/>
        <family val="2"/>
      </rPr>
      <t>CINEMAS COSTA DOURADA</t>
    </r>
  </si>
  <si>
    <r>
      <rPr>
        <sz val="10"/>
        <rFont val="Verdana"/>
        <family val="2"/>
      </rPr>
      <t>SINDICATO DOS BANCÁRIOS DE PORTO ALEGRE</t>
    </r>
  </si>
  <si>
    <r>
      <rPr>
        <sz val="10"/>
        <rFont val="Verdana"/>
        <family val="2"/>
      </rPr>
      <t>SM ALVES MOURA</t>
    </r>
  </si>
  <si>
    <r>
      <rPr>
        <sz val="10"/>
        <rFont val="Verdana"/>
        <family val="2"/>
      </rPr>
      <t>CINE CLACITA</t>
    </r>
  </si>
  <si>
    <r>
      <rPr>
        <sz val="10"/>
        <rFont val="Verdana"/>
        <family val="2"/>
      </rPr>
      <t>SMART CONSULTORIA LTDA</t>
    </r>
  </si>
  <si>
    <r>
      <rPr>
        <sz val="10"/>
        <rFont val="Verdana"/>
        <family val="2"/>
      </rPr>
      <t>PARADIGMA CINE ARTE</t>
    </r>
  </si>
  <si>
    <r>
      <rPr>
        <sz val="10"/>
        <rFont val="Verdana"/>
        <family val="2"/>
      </rPr>
      <t>SOBRAL EVENTOS E ENTRETENIMENT</t>
    </r>
  </si>
  <si>
    <r>
      <rPr>
        <sz val="10"/>
        <rFont val="Verdana"/>
        <family val="2"/>
      </rPr>
      <t>SOBRAL GUARUJÁ</t>
    </r>
  </si>
  <si>
    <r>
      <rPr>
        <sz val="10"/>
        <rFont val="Verdana"/>
        <family val="2"/>
      </rPr>
      <t>STAR CINE FILMES LTDA EPP</t>
    </r>
  </si>
  <si>
    <r>
      <rPr>
        <sz val="10"/>
        <rFont val="Verdana"/>
        <family val="2"/>
      </rPr>
      <t>STAR CINE ILHA SOLTEIRA</t>
    </r>
  </si>
  <si>
    <r>
      <rPr>
        <sz val="10"/>
        <rFont val="Verdana"/>
        <family val="2"/>
      </rPr>
      <t>STARK'S CINEMA E LANCHONETE LTDA.</t>
    </r>
  </si>
  <si>
    <r>
      <rPr>
        <sz val="10"/>
        <rFont val="Verdana"/>
        <family val="2"/>
      </rPr>
      <t>CINE DRIVE IN BRASILIA</t>
    </r>
  </si>
  <si>
    <r>
      <rPr>
        <sz val="10"/>
        <rFont val="Verdana"/>
        <family val="2"/>
      </rPr>
      <t>TEATRO DOM BOSCO</t>
    </r>
  </si>
  <si>
    <r>
      <rPr>
        <sz val="10"/>
        <rFont val="Verdana"/>
        <family val="2"/>
      </rPr>
      <t>CENTRO CULTURAL JOÃO BRACKS</t>
    </r>
  </si>
  <si>
    <r>
      <rPr>
        <sz val="10"/>
        <rFont val="Verdana"/>
        <family val="2"/>
      </rPr>
      <t>TOP FILMS MARKETING LTDA</t>
    </r>
  </si>
  <si>
    <r>
      <rPr>
        <sz val="10"/>
        <rFont val="Verdana"/>
        <family val="2"/>
      </rPr>
      <t>TOP CINE HIPER SHOPPING ABC</t>
    </r>
  </si>
  <si>
    <r>
      <rPr>
        <sz val="10"/>
        <rFont val="Verdana"/>
        <family val="2"/>
      </rPr>
      <t>TSC CINEMA RORAIMA LTDA</t>
    </r>
  </si>
  <si>
    <r>
      <rPr>
        <sz val="10"/>
        <rFont val="Verdana"/>
        <family val="2"/>
      </rPr>
      <t>2123 CINEMARK RORAIMA</t>
    </r>
  </si>
  <si>
    <r>
      <rPr>
        <sz val="10"/>
        <rFont val="Verdana"/>
        <family val="2"/>
      </rPr>
      <t>ULTRAVISÃO CINEMAS E ENTRETENIMENT</t>
    </r>
  </si>
  <si>
    <r>
      <rPr>
        <sz val="10"/>
        <rFont val="Verdana"/>
        <family val="2"/>
      </rPr>
      <t>ULTRAVISÃO CINEMAS</t>
    </r>
  </si>
  <si>
    <r>
      <rPr>
        <sz val="10"/>
        <rFont val="Verdana"/>
        <family val="2"/>
      </rPr>
      <t xml:space="preserve">UNFINISHED BUSINESS PRODUÇÕES </t>
    </r>
  </si>
  <si>
    <r>
      <rPr>
        <sz val="10"/>
        <rFont val="Verdana"/>
        <family val="2"/>
      </rPr>
      <t>UNIPRO EDITORA LTDA</t>
    </r>
  </si>
  <si>
    <r>
      <rPr>
        <sz val="10"/>
        <rFont val="Verdana"/>
        <family val="2"/>
      </rPr>
      <t>CINE UNIVER</t>
    </r>
  </si>
  <si>
    <r>
      <rPr>
        <sz val="10"/>
        <rFont val="Verdana"/>
        <family val="2"/>
      </rPr>
      <t>UNIVERSAL EMPRESA CINEMATOGRAFI</t>
    </r>
  </si>
  <si>
    <r>
      <rPr>
        <sz val="10"/>
        <rFont val="Verdana"/>
        <family val="2"/>
      </rPr>
      <t>CINE PRIME</t>
    </r>
  </si>
  <si>
    <r>
      <rPr>
        <sz val="10"/>
        <rFont val="Verdana"/>
        <family val="2"/>
      </rPr>
      <t>UNIVERSIDADE FEDERAL FLUMINENSE</t>
    </r>
  </si>
  <si>
    <r>
      <rPr>
        <sz val="10"/>
        <rFont val="Verdana"/>
        <family val="2"/>
      </rPr>
      <t>CINE ARTE UFF</t>
    </r>
  </si>
  <si>
    <r>
      <rPr>
        <sz val="10"/>
        <rFont val="Verdana"/>
        <family val="2"/>
      </rPr>
      <t>63</t>
    </r>
  </si>
  <si>
    <r>
      <rPr>
        <sz val="10"/>
        <rFont val="Verdana"/>
        <family val="2"/>
      </rPr>
      <t>VALDECIR LUIZ ZABLOSKI ME</t>
    </r>
  </si>
  <si>
    <r>
      <rPr>
        <sz val="10"/>
        <rFont val="Verdana"/>
        <family val="2"/>
      </rPr>
      <t>GRUPO CINE FRAIBURGO</t>
    </r>
  </si>
  <si>
    <r>
      <rPr>
        <sz val="10"/>
        <rFont val="Verdana"/>
        <family val="2"/>
      </rPr>
      <t xml:space="preserve">VERONILDO COUTINHO DE SOUSA EIRELI- </t>
    </r>
  </si>
  <si>
    <r>
      <rPr>
        <sz val="10"/>
        <rFont val="Verdana"/>
        <family val="2"/>
      </rPr>
      <t>CINEMAXXI CIDADE LUZ</t>
    </r>
  </si>
  <si>
    <r>
      <rPr>
        <sz val="10"/>
        <rFont val="Verdana"/>
        <family val="2"/>
      </rPr>
      <t>CINEMAXXI DA SERRA</t>
    </r>
  </si>
  <si>
    <r>
      <rPr>
        <sz val="10"/>
        <rFont val="Verdana"/>
        <family val="2"/>
      </rPr>
      <t>VICTOR GUIMARÃES ROSA RIBEIRO-</t>
    </r>
  </si>
  <si>
    <r>
      <rPr>
        <sz val="10"/>
        <rFont val="Verdana"/>
        <family val="2"/>
      </rPr>
      <t>CINE 7ª ARTE</t>
    </r>
  </si>
  <si>
    <r>
      <rPr>
        <sz val="10"/>
        <rFont val="Verdana"/>
        <family val="2"/>
      </rPr>
      <t>VICTORY EVENTOS &amp; TURISMO LTDA</t>
    </r>
  </si>
  <si>
    <r>
      <rPr>
        <sz val="10"/>
        <rFont val="Verdana"/>
        <family val="2"/>
      </rPr>
      <t>CINE LAGUNA</t>
    </r>
  </si>
  <si>
    <r>
      <rPr>
        <sz val="10"/>
        <rFont val="Verdana"/>
        <family val="2"/>
      </rPr>
      <t>CINE MILLENNIUM</t>
    </r>
  </si>
  <si>
    <r>
      <rPr>
        <sz val="10"/>
        <rFont val="Verdana"/>
        <family val="2"/>
      </rPr>
      <t>WEST SIDE SHOPPING CENTER LTDA</t>
    </r>
  </si>
  <si>
    <r>
      <rPr>
        <sz val="10"/>
        <rFont val="Verdana"/>
        <family val="2"/>
      </rPr>
      <t>CINE WEST SIDE</t>
    </r>
  </si>
  <si>
    <r>
      <rPr>
        <sz val="10"/>
        <rFont val="Verdana"/>
        <family val="2"/>
      </rPr>
      <t xml:space="preserve">WILDE MARIA PEREIRA DOS SANTOS </t>
    </r>
  </si>
  <si>
    <r>
      <rPr>
        <sz val="10"/>
        <rFont val="Verdana"/>
        <family val="2"/>
      </rPr>
      <t>CINEMEC TAQUARITINGA</t>
    </r>
  </si>
  <si>
    <t>(Sem grupo)</t>
  </si>
  <si>
    <t>Porte do grupo</t>
  </si>
  <si>
    <t>Complexos</t>
  </si>
  <si>
    <t>Salas</t>
  </si>
  <si>
    <t>Cumpridores</t>
  </si>
  <si>
    <t>Obrigação</t>
  </si>
  <si>
    <t>Dias válidos</t>
  </si>
  <si>
    <t>Cumprimento (dias)</t>
  </si>
  <si>
    <t>Sem grupo</t>
  </si>
  <si>
    <t>Até 20 salas</t>
  </si>
  <si>
    <t>21 a 50 salas</t>
  </si>
  <si>
    <t>51 a 100 salas</t>
  </si>
  <si>
    <t>101 até 300 salas</t>
  </si>
  <si>
    <t>Mais de 300</t>
  </si>
  <si>
    <t>Cumprimento</t>
  </si>
  <si>
    <t>Descumpridores</t>
  </si>
  <si>
    <t>% Cumpridores</t>
  </si>
  <si>
    <t>% Dias de cumprimento</t>
  </si>
  <si>
    <t>Média cumpridores</t>
  </si>
  <si>
    <t>Média cumprimento</t>
  </si>
  <si>
    <t>VIAPIANA</t>
  </si>
  <si>
    <t>AGA</t>
  </si>
  <si>
    <t>CINEMAC</t>
  </si>
  <si>
    <t>LOMBARDI &amp; RESENDE</t>
  </si>
  <si>
    <t>VILACINE</t>
  </si>
  <si>
    <t>CINE COLUMBIA/MILANI</t>
  </si>
  <si>
    <t>CINE GLOBO</t>
  </si>
  <si>
    <t>CINEMINAS</t>
  </si>
  <si>
    <t>LÚMINE</t>
  </si>
  <si>
    <t>CINE MAX</t>
  </si>
  <si>
    <t>CINEMAXX</t>
  </si>
  <si>
    <t>IMPERATOR</t>
  </si>
  <si>
    <t>MAHMUD</t>
  </si>
  <si>
    <t>SALA DE ARTE</t>
  </si>
  <si>
    <t>CASAL CINE</t>
  </si>
  <si>
    <t>CINEMAGIC</t>
  </si>
  <si>
    <t>CSR/UCI RIBEIRO</t>
  </si>
  <si>
    <t>MOVIE ARTE</t>
  </si>
  <si>
    <t>CINE FILMES</t>
  </si>
  <si>
    <t>TOTALCINE</t>
  </si>
  <si>
    <t>CINE XV</t>
  </si>
  <si>
    <t>JOSUE'S CINE</t>
  </si>
  <si>
    <t>TOP CINEPLEX</t>
  </si>
  <si>
    <t>PINHEIRO</t>
  </si>
  <si>
    <t>RESERVA</t>
  </si>
  <si>
    <t>TOPÁZIO</t>
  </si>
  <si>
    <t>PREMIER</t>
  </si>
  <si>
    <t>CINEPLAY</t>
  </si>
  <si>
    <t>LB CINEMAS</t>
  </si>
  <si>
    <t>MAJESTIC</t>
  </si>
  <si>
    <t>SERCLA</t>
  </si>
  <si>
    <t>ADICINE</t>
  </si>
  <si>
    <t>PLANET CINEMAS</t>
  </si>
  <si>
    <t>PMC</t>
  </si>
  <si>
    <t>UNIPLEX</t>
  </si>
  <si>
    <t>LASER</t>
  </si>
  <si>
    <t>ORIENT</t>
  </si>
  <si>
    <t>ESTAÇÃO</t>
  </si>
  <si>
    <t>ROXY</t>
  </si>
  <si>
    <t>CINEPLUS</t>
  </si>
  <si>
    <t>SPCINE</t>
  </si>
  <si>
    <t>MOBICINE</t>
  </si>
  <si>
    <t>AFA</t>
  </si>
  <si>
    <t>UCI ORIENT</t>
  </si>
  <si>
    <t>CIRCUITO</t>
  </si>
  <si>
    <t>EXIBIDORA NACIONAL</t>
  </si>
  <si>
    <t>GRACHER</t>
  </si>
  <si>
    <t>GRUPO CINE</t>
  </si>
  <si>
    <t>CINESHOW</t>
  </si>
  <si>
    <t>LUMIERE</t>
  </si>
  <si>
    <t>CINE A</t>
  </si>
  <si>
    <t>CINEMAIS</t>
  </si>
  <si>
    <t>MOVIECOM BOTUCATU</t>
  </si>
  <si>
    <t>GNC</t>
  </si>
  <si>
    <t>MULTICINE</t>
  </si>
  <si>
    <t>PLAYARTE</t>
  </si>
  <si>
    <t>MOVIECOM SÃO PAULO</t>
  </si>
  <si>
    <t>UCI RIBEIRO</t>
  </si>
  <si>
    <t>CINEART</t>
  </si>
  <si>
    <t>ESPAÇO</t>
  </si>
  <si>
    <t>CINEFLIX</t>
  </si>
  <si>
    <t>ARCOPLEX</t>
  </si>
  <si>
    <t>CENTERPLEX</t>
  </si>
  <si>
    <t>UCI</t>
  </si>
  <si>
    <t>ARAÚJO</t>
  </si>
  <si>
    <t>CINESYSTEM</t>
  </si>
  <si>
    <t>KINOPLEX</t>
  </si>
  <si>
    <t>CINÉPOLIS</t>
  </si>
  <si>
    <t>CINEMARK</t>
  </si>
  <si>
    <t>% do acréscimo</t>
  </si>
  <si>
    <t>CINE SÃO MATEUS</t>
  </si>
  <si>
    <t>ES</t>
  </si>
  <si>
    <t>CINE RITZ ARACRUZ</t>
  </si>
  <si>
    <t>CINE RITZ PERIM</t>
  </si>
  <si>
    <t>CINE RITZ CATAGUASES</t>
  </si>
  <si>
    <t>MG</t>
  </si>
  <si>
    <t>CENTRO - GUARAPARI</t>
  </si>
  <si>
    <t>CINE RITZ PIUMA</t>
  </si>
  <si>
    <t>CINE RITZ SUL</t>
  </si>
  <si>
    <t>CINE DUPLEX</t>
  </si>
  <si>
    <t>SP</t>
  </si>
  <si>
    <t>ARCOPLEXCINEMAS - ATLANTICO</t>
  </si>
  <si>
    <t>SC</t>
  </si>
  <si>
    <t>ARCOPLEXCINEMAS- BOULLEVARD</t>
  </si>
  <si>
    <t>RS</t>
  </si>
  <si>
    <t>CINE BARRA POINT</t>
  </si>
  <si>
    <t>RJ</t>
  </si>
  <si>
    <t>CINE CARIOCA NOVA BRASÍLIA</t>
  </si>
  <si>
    <t>CINE MUSEU DA REPÚBLICA</t>
  </si>
  <si>
    <t>CINE SANTA TERESA</t>
  </si>
  <si>
    <t>CINE CANDIDO MENDES</t>
  </si>
  <si>
    <t>CENTERPLEX ITAPEVI CENTER</t>
  </si>
  <si>
    <t>CENTERPLEX CINE GUARAREMA</t>
  </si>
  <si>
    <t>CENTERPLEX ITA SHOPPING</t>
  </si>
  <si>
    <t>CENTERPLEX LAPA</t>
  </si>
  <si>
    <t>CINE ATIBAIA</t>
  </si>
  <si>
    <t>CINE ART CAFÉ LAVRAS</t>
  </si>
  <si>
    <t>CINE A LAVRAS</t>
  </si>
  <si>
    <t>CINE A PARAISO</t>
  </si>
  <si>
    <t>CINE A POUSO ALEGRE</t>
  </si>
  <si>
    <t>CINE A SAO JOAO DA BOA VISTA</t>
  </si>
  <si>
    <t>CINE A SAO LOURENÇO</t>
  </si>
  <si>
    <t>CINE A TRES CORAÇÕES</t>
  </si>
  <si>
    <t>CINE COLOMBO - ARARAS</t>
  </si>
  <si>
    <t>CINE COLOMBO - ESPÍRITO SANTO DO PINHAL</t>
  </si>
  <si>
    <t>CINE COLOMBO - ITAPIRA</t>
  </si>
  <si>
    <t>CINE COLOMBO- SÃO JOSÉ DO RIO PARDO</t>
  </si>
  <si>
    <t>CINE A ALTAMIRA</t>
  </si>
  <si>
    <t>PA</t>
  </si>
  <si>
    <t>CINE PARAÍSO</t>
  </si>
  <si>
    <t>CINE POUSO ALEGRE</t>
  </si>
  <si>
    <t>CINE A SAO JOAO</t>
  </si>
  <si>
    <t>CINE ART CAFÉ SÃO LOURENÇO</t>
  </si>
  <si>
    <t>CINE ART CAFÉ</t>
  </si>
  <si>
    <t>CINE ART CAFÉ ALFENAS</t>
  </si>
  <si>
    <t>CINE COLUMBIA - ROLIM DE MOURA</t>
  </si>
  <si>
    <t>RO</t>
  </si>
  <si>
    <t>CINE PLAZA</t>
  </si>
  <si>
    <t>BA</t>
  </si>
  <si>
    <t>CINE SANTA CLARA</t>
  </si>
  <si>
    <t>CINE TECA</t>
  </si>
  <si>
    <t>CINE TEIXEIRA</t>
  </si>
  <si>
    <t>CINE GLOBO PALMEIRA</t>
  </si>
  <si>
    <t>CINE GLOBO SANTA ROSA</t>
  </si>
  <si>
    <t>CINE TEATRO GLOBO</t>
  </si>
  <si>
    <t>CINE QUINZE</t>
  </si>
  <si>
    <t>PR</t>
  </si>
  <si>
    <t>CINE XV APUCARANA</t>
  </si>
  <si>
    <t>CINEART CINE BETIM SHOPPING</t>
  </si>
  <si>
    <t>CINEART CINE CIDADE</t>
  </si>
  <si>
    <t>CINEART CINE VIA SHOPPING BARREIRO</t>
  </si>
  <si>
    <t>CINEART CONTAGEM</t>
  </si>
  <si>
    <t>CINEART MONTE CARMO</t>
  </si>
  <si>
    <t>CINEART PARAGEM</t>
  </si>
  <si>
    <t>CINEART SERRA SUL</t>
  </si>
  <si>
    <t>CINEFLIX BURITI SHOPPING RIO VERDE</t>
  </si>
  <si>
    <t>GO</t>
  </si>
  <si>
    <t>CINEFLIX JK SHOPPING</t>
  </si>
  <si>
    <t>DF</t>
  </si>
  <si>
    <t>CINEFLIX SHOPPING SUL</t>
  </si>
  <si>
    <t>REDECINE MOGI GUAÇU</t>
  </si>
  <si>
    <t>CINEFLIX - BOTUCATU</t>
  </si>
  <si>
    <t>CINEFLIX CANTAREIRA</t>
  </si>
  <si>
    <t>CINEFLIX SHOPPING PRAÇA NOVA ARAÇATUBA</t>
  </si>
  <si>
    <t>CINEFLIX SUL MOMBACA</t>
  </si>
  <si>
    <t>REDECINE TOTAL FLORESTA - PORTO ALEGRE</t>
  </si>
  <si>
    <t>REDECINE CAMPINAS</t>
  </si>
  <si>
    <t>CINEMAGIC JONH KENNEDY</t>
  </si>
  <si>
    <t>CINEMAIS ARAXÁ</t>
  </si>
  <si>
    <t>CINEMAIS ITUIUTABA</t>
  </si>
  <si>
    <t>CINEMAIS JUIZ DE FORA</t>
  </si>
  <si>
    <t>CINEMAIS LORENA</t>
  </si>
  <si>
    <t>CINEMAIS MONTES CLAROS</t>
  </si>
  <si>
    <t>CINEMAIS PATOS DE MINAS</t>
  </si>
  <si>
    <t>2100 CINEMARK PARK SHOPPING SÃO CAETANO</t>
  </si>
  <si>
    <t>2101 CINEMARK SHOPPING UBERLÂNDIA</t>
  </si>
  <si>
    <t>2102 CINEMARK WEST PLAZA</t>
  </si>
  <si>
    <t>2103 CINEMARK MOOCA PLAZA SHOPPING</t>
  </si>
  <si>
    <t>2104 LONDRINA CINEMARK</t>
  </si>
  <si>
    <t>2105 VIA VALE TAUBATE CINEMARK</t>
  </si>
  <si>
    <t>2106 CINEMARK VILLAGE MALL</t>
  </si>
  <si>
    <t>2107 CINEMARK RIOMAR RECIFE</t>
  </si>
  <si>
    <t>PE</t>
  </si>
  <si>
    <t>2108 CINEMARK GOIABEIRAS .</t>
  </si>
  <si>
    <t>MT</t>
  </si>
  <si>
    <t>2109 - CINEMARK GOLDEN SQUARE</t>
  </si>
  <si>
    <t>2110 CINEMARK TIETÊ PLAZA</t>
  </si>
  <si>
    <t xml:space="preserve">2111 CINEMARK METROPOLITAN GARDEN </t>
  </si>
  <si>
    <t>2112 CINEMARK METROPOLITANO BARRA</t>
  </si>
  <si>
    <t>2113 - CINEMARK PASSEIO DAS AGUAS</t>
  </si>
  <si>
    <t>2114 CINEMARK LAR CENTER</t>
  </si>
  <si>
    <t>2115 CINEMARK ATRIUM</t>
  </si>
  <si>
    <t>2117 CINEMARK VILA VELHA</t>
  </si>
  <si>
    <t>2118 CINEMARK CENTER SHOPPING RIO JACAREPAGUÁ</t>
  </si>
  <si>
    <t>2119 CINEMARK CIDADE SÃO PAULO</t>
  </si>
  <si>
    <t>2120 CINEMARK MOGI DAS CRUZES</t>
  </si>
  <si>
    <t>2121 CINEMARK LAGES GARDEN</t>
  </si>
  <si>
    <t>2122 CINEMARK VARGINHA</t>
  </si>
  <si>
    <t>2126 CINEMARK SÃO JOSÉ DOS PINHAIS</t>
  </si>
  <si>
    <t>2127 CINEMARK JUA GARDEN SHOPPING</t>
  </si>
  <si>
    <t xml:space="preserve">2128 CINEMARK BRAGANÇA GARDEN </t>
  </si>
  <si>
    <t>2129 CINEMARK FOZ DO IGUAÇU</t>
  </si>
  <si>
    <t>2130 CINEMARK CAMAÇARI</t>
  </si>
  <si>
    <t>2132 CINEMARK SHOPPING IGUATEMI SP</t>
  </si>
  <si>
    <t>2133 CINEMARK FLAMBOYANT</t>
  </si>
  <si>
    <t>661 CINEMARK CAPIM DOURADO.</t>
  </si>
  <si>
    <t>TO</t>
  </si>
  <si>
    <t>662 CINEMARK SHOPPING RAPOSO TAVARES</t>
  </si>
  <si>
    <t>663 CINEMARK GRANJA VIANA</t>
  </si>
  <si>
    <t>681 CINEMARK NATAL</t>
  </si>
  <si>
    <t>RN</t>
  </si>
  <si>
    <t>682 CINEMARK CIDADE JARDIM</t>
  </si>
  <si>
    <t>684 CINEMARK SANTA CRUZ.</t>
  </si>
  <si>
    <t>687 CINEMARK SHOPPING D</t>
  </si>
  <si>
    <t>688 CINEMARK MARKET PLACE</t>
  </si>
  <si>
    <t>690 CINEMARK TATUAPE II / BOULEVARD</t>
  </si>
  <si>
    <t>691 CINEMARK NITEROI</t>
  </si>
  <si>
    <t>692 CINEMARK CARIOCA</t>
  </si>
  <si>
    <t>693 CINEMARK CANOAS</t>
  </si>
  <si>
    <t>694 CINEMARK CAMPO GRANDE</t>
  </si>
  <si>
    <t>MS</t>
  </si>
  <si>
    <t>695 CINEMARK BOURBON IPIRANGA</t>
  </si>
  <si>
    <t>696 CINEMARK CENTERVALE</t>
  </si>
  <si>
    <t>697 CINEMARK SAVASSI.</t>
  </si>
  <si>
    <t>698 CINEMARK MUELLER</t>
  </si>
  <si>
    <t>699 CINEMARK CENTER NORTE</t>
  </si>
  <si>
    <t>700 CINEMARK BIRIGUI</t>
  </si>
  <si>
    <t>702 CINEMARK VITORIA</t>
  </si>
  <si>
    <t>703 CINEMARK FLORIANOPOLIS .</t>
  </si>
  <si>
    <t>704 CINEMARK BARRA SUL</t>
  </si>
  <si>
    <t>705 CINEMARK CENTRAL PLAZA</t>
  </si>
  <si>
    <t>706 CINEMARK ARACAJU</t>
  </si>
  <si>
    <t>SE</t>
  </si>
  <si>
    <t>708 CINEMARK MANAUS</t>
  </si>
  <si>
    <t>AM</t>
  </si>
  <si>
    <t>709 CINEMARK PRAIAMAR</t>
  </si>
  <si>
    <t>710 CINEMARK SP MARKET</t>
  </si>
  <si>
    <t>711 CINEMARK TATUAPE</t>
  </si>
  <si>
    <t>712 CINEMARK COLINAS</t>
  </si>
  <si>
    <t>713 CINEMARK ABC PLAZA</t>
  </si>
  <si>
    <t>714 CINEMARK INTERLAGOS</t>
  </si>
  <si>
    <t>715 CINEMARK ELDORADO</t>
  </si>
  <si>
    <t>716 CINEMARK ARICANDUVA</t>
  </si>
  <si>
    <t>717 CINEMARK TAMBORE.</t>
  </si>
  <si>
    <t>718 CINEMARK TAGUATINGA.</t>
  </si>
  <si>
    <t>719 CINEMARK DOWNTOWN</t>
  </si>
  <si>
    <t>720 CINEMARK PIER 21</t>
  </si>
  <si>
    <t>721 CINEMARK HIGIENOPOLIS</t>
  </si>
  <si>
    <t>723 CINEMARK PAULISTA</t>
  </si>
  <si>
    <t>724 CINEMARK EXTRA ANCHIETA</t>
  </si>
  <si>
    <t>725 CINEMARK CAMPINAS</t>
  </si>
  <si>
    <t>726 CINEMARK RIBEIRÃO PRETO</t>
  </si>
  <si>
    <t>727 CINEMARK VILLA LOBOS</t>
  </si>
  <si>
    <t>728 CINEMARK BOTAFOGO</t>
  </si>
  <si>
    <t>755 CINEMARK RIOMAR</t>
  </si>
  <si>
    <t>757 CINEMARK UNIÃO OSASCO</t>
  </si>
  <si>
    <t>758 CINEMARK TUCURUVI</t>
  </si>
  <si>
    <t>759 CINEMARK GUARULHOS</t>
  </si>
  <si>
    <t>767 - CINEMARK DIAMOND</t>
  </si>
  <si>
    <t>768 CINEMARK BH SHOPPING</t>
  </si>
  <si>
    <t>769 CINEMARK IGUATEMI BRASILIA</t>
  </si>
  <si>
    <t>785 CINEMARK SALVADOR</t>
  </si>
  <si>
    <t>CINEMARK FLAMBOYANT</t>
  </si>
  <si>
    <t>CINEMARK SHOPPING IGUATEMI SP</t>
  </si>
  <si>
    <t>CINESPAÇO NOVO HAMBURGO</t>
  </si>
  <si>
    <t>CINESPAÇO SÃO GONÇALO</t>
  </si>
  <si>
    <t>CINESPAÇO WALLIG - PORTO ALEGRE</t>
  </si>
  <si>
    <t>IMPERIAL PARACAMBI</t>
  </si>
  <si>
    <t>CINEMAXX GLÓRIA ITAPERUNA</t>
  </si>
  <si>
    <t xml:space="preserve">CINEMAXX CASARIO SHOPPING </t>
  </si>
  <si>
    <t>CINEMAXX SHOPPING OLGA SOLA</t>
  </si>
  <si>
    <t>NOVO CINE CAXAMBU</t>
  </si>
  <si>
    <t>CINEMINAS JUIZ DE FORA</t>
  </si>
  <si>
    <t>CINE PLAY PANORÂMICO</t>
  </si>
  <si>
    <t>CINE PLAY SOROCABA</t>
  </si>
  <si>
    <t>CINEPLUS FAZENDA</t>
  </si>
  <si>
    <t>CINEPLUS AGUAVERDE</t>
  </si>
  <si>
    <t>CINEPLUS XAXIM</t>
  </si>
  <si>
    <t>CINEPOLIS ALPHAVILLE VIP</t>
  </si>
  <si>
    <t>CINÉPOLIS AMAPÁ GARDEN SHOPING</t>
  </si>
  <si>
    <t>AP</t>
  </si>
  <si>
    <t>CINÉPOLIS BAURU</t>
  </si>
  <si>
    <t>CINEPOLIS BELA VISTA</t>
  </si>
  <si>
    <t>CINEPOLIS BELÉM</t>
  </si>
  <si>
    <t>CINÉPOLIS CAMPINAS SHOPPING</t>
  </si>
  <si>
    <t>CINÉPOLIS CARAPICUIBA</t>
  </si>
  <si>
    <t>CINÉPOLIS CENTER SHOPPING UBERLÂNDIA</t>
  </si>
  <si>
    <t>CINEPOLIS CONTINENTE PARK</t>
  </si>
  <si>
    <t>CINÉPOLIS ITAQUA GARDEN</t>
  </si>
  <si>
    <t>CINÉPOLIS ITAQUERA</t>
  </si>
  <si>
    <t>CINEPOLIS JK VIP</t>
  </si>
  <si>
    <t>CINÉPOLIS JUNDIAI SHOPPING</t>
  </si>
  <si>
    <t>CINEPOLIS LAGOON</t>
  </si>
  <si>
    <t>CINÉPOLIS LARGO XIII</t>
  </si>
  <si>
    <t>CINÉPOLIS MANAÍRA SHOPPING</t>
  </si>
  <si>
    <t>PB</t>
  </si>
  <si>
    <t>CINÉPOLIS MANGABEIRA</t>
  </si>
  <si>
    <t>CINÉPOLIS NATAL NORTE SHOPPING</t>
  </si>
  <si>
    <t>CINÉPOLIS NATAL SHOPPING</t>
  </si>
  <si>
    <t>CINÉPOLIS NORTE SUL</t>
  </si>
  <si>
    <t>CINÉPOLIS NORTH SHOPPING JÓQUEI</t>
  </si>
  <si>
    <t>CE</t>
  </si>
  <si>
    <t xml:space="preserve">CINÉPOLIS OPERADORA DE CINEMAS DO </t>
  </si>
  <si>
    <t>CINEPOLIS PARQUE BARUERI VIP</t>
  </si>
  <si>
    <t>CINEPOLIS PARQUE BELÉM</t>
  </si>
  <si>
    <t>CINÉPOLIS PARQUE MAIA</t>
  </si>
  <si>
    <t>CINÉPOLIS PATIO BATEL VIP</t>
  </si>
  <si>
    <t>CINÉPOLIS PONTE NEGRA - MANAUS</t>
  </si>
  <si>
    <t>CINÉPOLIS RIO POTY</t>
  </si>
  <si>
    <t>PI</t>
  </si>
  <si>
    <t>CINÉPOLIS RIOMAR</t>
  </si>
  <si>
    <t>CINÉPOLIS RIOMAR KENNEDY</t>
  </si>
  <si>
    <t>CINEPOLIS SALVADOR NORTE</t>
  </si>
  <si>
    <t>CINÉPOLIS SÃO BERNARDO</t>
  </si>
  <si>
    <t>CINÉPOLIS SÃO GONÇALO SHOPPING</t>
  </si>
  <si>
    <t>CINÉPOLIS SÃO LUIS</t>
  </si>
  <si>
    <t>MA</t>
  </si>
  <si>
    <t>CINÉPOLIS SHOPPING CERRADO</t>
  </si>
  <si>
    <t>CINÉPOLIS SHOPPING GUARARAPES</t>
  </si>
  <si>
    <t xml:space="preserve">CINÉPOLIS SHOPPING IGUATEMI </t>
  </si>
  <si>
    <t>CINE SHOW BEIRAMAR</t>
  </si>
  <si>
    <t>CINE SHOW AGULHAS NEGRAS</t>
  </si>
  <si>
    <t>JUBARTE FILMES RESENDE</t>
  </si>
  <si>
    <t>CINE SHOW BARRA DO PIRAÍ</t>
  </si>
  <si>
    <t>CINE SHOW BARRA MANSA</t>
  </si>
  <si>
    <t>CINE SHOW CADIMA</t>
  </si>
  <si>
    <t>CINE SHOW NOVA FRIBURGO</t>
  </si>
  <si>
    <t>CINE SHOW VOLTA REDONDA</t>
  </si>
  <si>
    <t>CINESYSTEM SÃO LEOPOLDO</t>
  </si>
  <si>
    <t>CINESYSTEM ITABORAÍ</t>
  </si>
  <si>
    <t>REDECINE - RIO AMERICAS</t>
  </si>
  <si>
    <t>REDECINE - RIO BANGU</t>
  </si>
  <si>
    <t>REDECINE - RIO ILHA DO GOVERNADOR</t>
  </si>
  <si>
    <t>REDECINE - RIO RECREIO DOS BANDEIRANTES</t>
  </si>
  <si>
    <t>CINESYSTEM ANANINDEUA</t>
  </si>
  <si>
    <t>CINESYSTEM ARAPIRACA</t>
  </si>
  <si>
    <t>AL</t>
  </si>
  <si>
    <t>CINESYSTEM LONDRINA</t>
  </si>
  <si>
    <t>CINESYSTEM MACEIO</t>
  </si>
  <si>
    <t>CINESYSTEM MORUMBI TOWN</t>
  </si>
  <si>
    <t>CINESYSTEM PAULISTA</t>
  </si>
  <si>
    <t>CINESYSTEM SANTARÉM</t>
  </si>
  <si>
    <t>CINESYSTEM VILA VELHA</t>
  </si>
  <si>
    <t>CINESYSTEM BATEL - SHOPPING CURITIBA</t>
  </si>
  <si>
    <t>CINESYSTEM SHOPPING TOTAL</t>
  </si>
  <si>
    <t xml:space="preserve">REDECINE - FLN PROMOÇÕES CINEMATOGRÁFIA </t>
  </si>
  <si>
    <t>REDECINE HORTOLANDIA</t>
  </si>
  <si>
    <t>CINESYSTEM LITORAL PLAZA</t>
  </si>
  <si>
    <t>CINESYSTEM IMPERIAL SHOPPING</t>
  </si>
  <si>
    <t>CINESYSTEM RIO ANIL SHOPPING</t>
  </si>
  <si>
    <t>CIRCUITO CINEMAS - PNP</t>
  </si>
  <si>
    <t>REDECINE SÃO JOSÉ DOS CAMPOS</t>
  </si>
  <si>
    <t>ESPAÇO ITAU DE CINEMA - POMPEIA</t>
  </si>
  <si>
    <t>ESPAÇO ITAU DE CINEMA - FREI CANECA</t>
  </si>
  <si>
    <t>ESPAÇO ITAU DE CINEMA - PORTO ALEGRE</t>
  </si>
  <si>
    <t>ESPAÇO ITAÚ DE CINEMA AUGUSTA</t>
  </si>
  <si>
    <t>ESPAÇO ITAU DE CINEMA CURITIBA</t>
  </si>
  <si>
    <t>ESPAÇO ITAU DE CINEMA DE BRASILIA</t>
  </si>
  <si>
    <t>ESPAÇO ITAU DE CINEMA RIO DE JANEIRO</t>
  </si>
  <si>
    <t>CINE BELAS ARTES</t>
  </si>
  <si>
    <t>CINE LIVRARIA CULTURA</t>
  </si>
  <si>
    <t>CINE SABESP</t>
  </si>
  <si>
    <t>CINEMAS MIRAMAR</t>
  </si>
  <si>
    <t>ESPAÇO RIO DESIGN</t>
  </si>
  <si>
    <t>ESPAÇO CULTURAL SALVADOR</t>
  </si>
  <si>
    <t>CINE ESTAÇÃO BOTAFOGO</t>
  </si>
  <si>
    <t>CINE ESTAÇÃO NET BARRA POINT</t>
  </si>
  <si>
    <t>CINE ESTAÇÃO NET RIO</t>
  </si>
  <si>
    <t>GNC CINEMAS LINDÓIA</t>
  </si>
  <si>
    <t>GCN NAÇÕES</t>
  </si>
  <si>
    <t>GNC BLUMENAU</t>
  </si>
  <si>
    <t>GNC CAMBORIU</t>
  </si>
  <si>
    <t>GNC IGUATEMI</t>
  </si>
  <si>
    <t>GNC MUELLER</t>
  </si>
  <si>
    <t>CINE GRACHER</t>
  </si>
  <si>
    <t>CINE GRACHER ARAPONGAS</t>
  </si>
  <si>
    <t>CINE GRACHER HAVAN</t>
  </si>
  <si>
    <t>CINE GRACHER INDAIAL</t>
  </si>
  <si>
    <t>CINE GRACHER JOAÇABA</t>
  </si>
  <si>
    <t>CINE GRACHER PATO BRANCO</t>
  </si>
  <si>
    <t>CINE GRACHER PORTO BELO</t>
  </si>
  <si>
    <t>CINE GRACHER PORTO UNIÃO</t>
  </si>
  <si>
    <t>GRUPO CINE VALINHOS</t>
  </si>
  <si>
    <t>JOSUÉ´S CINE CANASTRA</t>
  </si>
  <si>
    <t>JOSUE´S CINE FORMIGA</t>
  </si>
  <si>
    <t>JOSUE'S CINE UNIVERSITÁRIO FORMIGA</t>
  </si>
  <si>
    <t>KINOPLEX PARK SHOPPING</t>
  </si>
  <si>
    <t>CENTRO CULTURAL LSR - ODEON</t>
  </si>
  <si>
    <t>CINECARIOCA MEIER</t>
  </si>
  <si>
    <t>CINEMA BAY MARKET</t>
  </si>
  <si>
    <t>CINEMA BOA VISTA</t>
  </si>
  <si>
    <t>CINEMA BOULEVARD RIO</t>
  </si>
  <si>
    <t>CINEMA NORTH SHOPPING</t>
  </si>
  <si>
    <t>CINEMA PÁTIO BRASIL</t>
  </si>
  <si>
    <t>CINEMA ROXY</t>
  </si>
  <si>
    <t>CINEMA TERRAÇO SHOPPING</t>
  </si>
  <si>
    <t>KINOPLEX AMAZONAS</t>
  </si>
  <si>
    <t>KINOPLEX AVENIDA</t>
  </si>
  <si>
    <t>KINOPLEX BOULEVARD</t>
  </si>
  <si>
    <t>KINOPLEX DOM PEDRO</t>
  </si>
  <si>
    <t>KINOPLEX GOIÂNIA</t>
  </si>
  <si>
    <t>KINOPLEX GOLDEN</t>
  </si>
  <si>
    <t>KINOPLEX GRANDE RIO</t>
  </si>
  <si>
    <t>KINOPLEX IGUAÇU TOP</t>
  </si>
  <si>
    <t>KINOPLEX MACEIÓ</t>
  </si>
  <si>
    <t>KINOPLEX MADUREIRA</t>
  </si>
  <si>
    <t>KINOPLEX NOVA AMÉRICA</t>
  </si>
  <si>
    <t>KINOPLEX NOVA IGUAÇU</t>
  </si>
  <si>
    <t>KINOPLEX OSASCO</t>
  </si>
  <si>
    <t>KINOPLEX PRAIA DA COSTA</t>
  </si>
  <si>
    <t>KINOPLEX RIO SUL</t>
  </si>
  <si>
    <t>KINOPLEX SÃO LUIZ</t>
  </si>
  <si>
    <t>KINOPLEX UBERABA</t>
  </si>
  <si>
    <t>KINOPLEX VIA PARQUE</t>
  </si>
  <si>
    <t>KINOPLEX VILA OLÍMPIA</t>
  </si>
  <si>
    <t>KINOPLEX WEST SHOPPING</t>
  </si>
  <si>
    <t>KINOPLEX FASHION MALL</t>
  </si>
  <si>
    <t>KINOPLEX LEBLON</t>
  </si>
  <si>
    <t>KINOPLEX TIJUCA</t>
  </si>
  <si>
    <t>KINOPLEX ITAIM</t>
  </si>
  <si>
    <t>CINEMAS SÃO JOÃO DEL REI GABRIEL PASSOS</t>
  </si>
  <si>
    <t>CINEMAS SÃO JOÃO DEL REI TIRADENTES</t>
  </si>
  <si>
    <t>LUMIÈRE PORTAL NORTE</t>
  </si>
  <si>
    <t>LUMIERE CATANDUVA</t>
  </si>
  <si>
    <t>LUMIÈRE MACEIÓ</t>
  </si>
  <si>
    <t>CINE LÚMINE CAÇADOR</t>
  </si>
  <si>
    <t>CINE LÚMINE CURITIBANOS</t>
  </si>
  <si>
    <t>LUMIÈRE CATALÃO</t>
  </si>
  <si>
    <t>MOBI CINE AÇAILÂNDIA</t>
  </si>
  <si>
    <t>MOBI CINE PARAGOMINAS</t>
  </si>
  <si>
    <t>MOBI CINE REDENÇÃO</t>
  </si>
  <si>
    <t>MOBI CINE TUCURUÍ</t>
  </si>
  <si>
    <t>MOBI CINE ARAGUAÍNA</t>
  </si>
  <si>
    <t>MOBI CINE GURUPI</t>
  </si>
  <si>
    <t>MOBI CINE PARACATU</t>
  </si>
  <si>
    <t>MOBICINE GLÓRIA</t>
  </si>
  <si>
    <t>MOBI CINE</t>
  </si>
  <si>
    <t>CINE MARCOPOLO</t>
  </si>
  <si>
    <t>MOVIE ARTE CINEMAS ERECHIM</t>
  </si>
  <si>
    <t>MOVIECOM JARAGUÁ</t>
  </si>
  <si>
    <t>MOVIECOM BOAVISTA</t>
  </si>
  <si>
    <t>MOVIECOM FRANCA</t>
  </si>
  <si>
    <t>MOVIECOM PENHA</t>
  </si>
  <si>
    <t>MOVIECOM PRUDENSHOPPING</t>
  </si>
  <si>
    <t>MOVIECOM TIVOLI</t>
  </si>
  <si>
    <t>MOVIECOM JAÚ</t>
  </si>
  <si>
    <t>MOVIECOM VALE DO AÇO</t>
  </si>
  <si>
    <t>MOVIECOM MAXI</t>
  </si>
  <si>
    <t>MOVIECOM TAUBATÉ</t>
  </si>
  <si>
    <t>MOVIECOM BURITI</t>
  </si>
  <si>
    <t>MOVIECOM CASTANHAL</t>
  </si>
  <si>
    <t>MOVIECOM CASTANHEIRA</t>
  </si>
  <si>
    <t>MOVIECOM CONQUISTA SUL</t>
  </si>
  <si>
    <t>MOVIECOM MACAPÁ SHOPPING</t>
  </si>
  <si>
    <t>MOVIECOM PÁTEO ITAQUÁ</t>
  </si>
  <si>
    <t>MOVIECOM PÁTIO BELÉM</t>
  </si>
  <si>
    <t>MOVIECOM PÁTIO MARABÁ</t>
  </si>
  <si>
    <t>MOVIECOM PRAIA SHOPPING</t>
  </si>
  <si>
    <t>MOVIECOM UNIMART</t>
  </si>
  <si>
    <t>XMOVIES SHOPPING PÁTIO GUARULHOS</t>
  </si>
  <si>
    <t>ORIENT CINEMAS SHOPPING SERRINHA</t>
  </si>
  <si>
    <t>ORIENT CINEPLACE BOULEVARD SHOPPING</t>
  </si>
  <si>
    <t>CINEMA ARACATI</t>
  </si>
  <si>
    <t>CINEMA FRANCISCO LUCENA</t>
  </si>
  <si>
    <t>CINEMA QUIXADÁ</t>
  </si>
  <si>
    <t>COMPLEXO CINEMATOGRÁFICO MARABA</t>
  </si>
  <si>
    <t>CINE PLAYARTE ABC</t>
  </si>
  <si>
    <t>PLAYARTE BRISTOL</t>
  </si>
  <si>
    <t>PLAYARTE MANAUS</t>
  </si>
  <si>
    <t>PLAYARTE MARABÁ</t>
  </si>
  <si>
    <t>PLAYARTE METRÓPOLE</t>
  </si>
  <si>
    <t>PLAYARTE PLAZA SUL</t>
  </si>
  <si>
    <t>PLAYARTE PRAÇA DA MOÇA</t>
  </si>
  <si>
    <t>PLAYARTE SPLENDOR PAULISTA</t>
  </si>
  <si>
    <t>CINE ELDORADO</t>
  </si>
  <si>
    <t>CINE ROYAL</t>
  </si>
  <si>
    <t>CINEMAS RIBEIRO HENKES BARREIRAS</t>
  </si>
  <si>
    <t>RESERVA CULTURAL BELA VISTA</t>
  </si>
  <si>
    <t>RESERVA CULTURAL DE CINEMA - NITEROI</t>
  </si>
  <si>
    <t>SALADEARTE CINEMA DA UFBA</t>
  </si>
  <si>
    <t>SALADEARTE CINEMA DO MUSEU</t>
  </si>
  <si>
    <t xml:space="preserve">CENTRO DE FORMAÇÃO CULTURAL DE </t>
  </si>
  <si>
    <t>GALERIA OLIDO</t>
  </si>
  <si>
    <t>LUI - JD. TROPICAL</t>
  </si>
  <si>
    <t>UCI BRASIL - ANALIA FRANCO</t>
  </si>
  <si>
    <t>UCI BRASIL - ESTAÇÃO PLAZA SHOW</t>
  </si>
  <si>
    <t>UCI BRASIL - NEW YORK</t>
  </si>
  <si>
    <t>UCI BRASIL - PALLADIUM SHOPPING</t>
  </si>
  <si>
    <t>UCI BRASIL - PARK SHOPPING CAMPO GRANDE</t>
  </si>
  <si>
    <t>UCI BRASIL - SANTANA PARQUE SHOPPING</t>
  </si>
  <si>
    <t xml:space="preserve">UCI BRASIL - SHOPPING BOSQUE GRÃO </t>
  </si>
  <si>
    <t>UCI BRASIL - SHOPPING CENTER RIBEIRÃO PRETO</t>
  </si>
  <si>
    <t>UCI BRASIL - SHOPPING JARDIM SUL</t>
  </si>
  <si>
    <t>UCI BRASIL - SUMAÚMA PARK SHOPPING</t>
  </si>
  <si>
    <t>UCI BRASIL SHOPPING PARANGABA CE</t>
  </si>
  <si>
    <t>UCI BRASIL-SHOPPING BOSQUE DOS IPÊS</t>
  </si>
  <si>
    <t>UCI PARK SHOPPING CANOAS</t>
  </si>
  <si>
    <t xml:space="preserve">UCI ORIENT - SHOPPIING CENTER IGUATEMI </t>
  </si>
  <si>
    <t>UCI ORIENT - SHOPPING CENTER PARALELA</t>
  </si>
  <si>
    <t>UCI ORIENT SHOPPING CENTER BARRA</t>
  </si>
  <si>
    <t>UCI RIBEIRO - NORTE SHOPPING</t>
  </si>
  <si>
    <t>UCI RIBEIRO - SHOPPING CASA FORTE</t>
  </si>
  <si>
    <t xml:space="preserve">UCI RIBEIRO - SHOPPING CENTER IGUATEMI </t>
  </si>
  <si>
    <t>UCI RIBEIRO - SHOPPING CENTER RECIFE</t>
  </si>
  <si>
    <t>UCI RIBEIRO - SHOPPING CENTER TACARUNA</t>
  </si>
  <si>
    <t>UCI RIBEIRO - SHOPPING DA ILHA</t>
  </si>
  <si>
    <t>UCI RIBEIRO - SHOPPING INDEPENDÊNCIA</t>
  </si>
  <si>
    <t>UCI RIBEIRO RECIFE DELUX PE</t>
  </si>
  <si>
    <t>M M CHAINÇA COLOMBO</t>
  </si>
  <si>
    <t>M. M. CHAINÇA PIRASSUNUNGA</t>
  </si>
  <si>
    <t>M.M. CHAINÇA AVARE</t>
  </si>
  <si>
    <t>M.M. CHAINÇA CINE CENTER I E II - OURINHOS</t>
  </si>
  <si>
    <t>M.M. CHAINÇA ITAPEVA</t>
  </si>
  <si>
    <t>M.M. CHAINÇA JABOTICABAL</t>
  </si>
  <si>
    <t>M.M. CHAINÇA LINS</t>
  </si>
  <si>
    <t>UNIPLEX AVARÉ</t>
  </si>
  <si>
    <t>CINE SEGALL</t>
  </si>
  <si>
    <t>CINE JALES</t>
  </si>
  <si>
    <t>CINE LUX</t>
  </si>
  <si>
    <t>CENTRO CULTURAL ARTE PAJUÇARA</t>
  </si>
  <si>
    <t>CINETEATRO PE. JOSÉ ZANELLI</t>
  </si>
  <si>
    <t>CINE CASARÃO</t>
  </si>
  <si>
    <t>CINE PRAÇA 15 DE NOVEMBRO</t>
  </si>
  <si>
    <t>CINE VITÓRIA</t>
  </si>
  <si>
    <t>CINE EMBAIXADOR</t>
  </si>
  <si>
    <t>CINE MOCOCA</t>
  </si>
  <si>
    <t>IMAX PALLADIUM</t>
  </si>
  <si>
    <t>689 CINEMARK JACAREÍ</t>
  </si>
  <si>
    <t>CINE XIN CINEMA</t>
  </si>
  <si>
    <t>CINEMAS BELAS ARTES CONSOLAÇÃO</t>
  </si>
  <si>
    <t>CINEMAS BENFICA</t>
  </si>
  <si>
    <t>MAXICINE</t>
  </si>
  <si>
    <t>CINE CENTER</t>
  </si>
  <si>
    <t>BOITUVA CINE PARK</t>
  </si>
  <si>
    <t>CINE PORTO</t>
  </si>
  <si>
    <t>CINEMATOGRÁFICA MEYER CAMBUI</t>
  </si>
  <si>
    <t>CINE ITAÚNA</t>
  </si>
  <si>
    <t>CINE TIRADENTES</t>
  </si>
  <si>
    <t>E S Q CINE</t>
  </si>
  <si>
    <t>MEQE CINE</t>
  </si>
  <si>
    <t>CINECARIOCA MICROCINE BONSUCESSO</t>
  </si>
  <si>
    <t>CINE ROXY --- PASSOS</t>
  </si>
  <si>
    <t>CINE LUME</t>
  </si>
  <si>
    <t>CINE CULTURA SALA SINHOZINHO</t>
  </si>
  <si>
    <t>CINE BANGUÊ</t>
  </si>
  <si>
    <t>CINE PANAMBI</t>
  </si>
  <si>
    <t>GMZ GETÚLIO VARGAS</t>
  </si>
  <si>
    <t>CINE GLÓRIA VALENÇA</t>
  </si>
  <si>
    <t>CINE HOS</t>
  </si>
  <si>
    <t>CINE ITAGUARI</t>
  </si>
  <si>
    <t>CENTRO DRAGÃO DO MAR DE ARTE E CULTURA</t>
  </si>
  <si>
    <t>J.D.CAMILLO BROTAS</t>
  </si>
  <si>
    <t>CINE SUPER K</t>
  </si>
  <si>
    <t>RR</t>
  </si>
  <si>
    <t>CINE CRUZEIRO</t>
  </si>
  <si>
    <t>CINE KIMAK</t>
  </si>
  <si>
    <t>CINE GUEDES</t>
  </si>
  <si>
    <t>L.S. CINEMATOGRÁFICA LTDA</t>
  </si>
  <si>
    <t>CINEMAX PIRAJU</t>
  </si>
  <si>
    <t>LUIZ GONZAGA MARTINS SAMPAIO CINEMA - ME</t>
  </si>
  <si>
    <t>CINE VIP</t>
  </si>
  <si>
    <t>CINE SÉTIMA ARTE</t>
  </si>
  <si>
    <t>CINE TEATRO VILA RICA</t>
  </si>
  <si>
    <t>CINE AVENIDA</t>
  </si>
  <si>
    <t>CINE CAVALIERI ORLANDI</t>
  </si>
  <si>
    <t>PONTO CINE DE GUADALUPE</t>
  </si>
  <si>
    <t>CINE CLUB ITAJUBA</t>
  </si>
  <si>
    <t>VIA SUL MARATAIZES</t>
  </si>
  <si>
    <t>CINE ASTON</t>
  </si>
  <si>
    <t>CINEMAS COSTA DOURADA</t>
  </si>
  <si>
    <t>SINDICATO DOS BANCÁRIOS DE PORTO ALEGRE</t>
  </si>
  <si>
    <t>PARADIGMA CINE ARTE</t>
  </si>
  <si>
    <t>SOBRAL GUARUJÁ</t>
  </si>
  <si>
    <t>CENTRO CULTURAL JOÃO BRACKS</t>
  </si>
  <si>
    <t>TOP CINE HIPER SHOPPING ABC</t>
  </si>
  <si>
    <t>2123 CINEMARK RORAIMA</t>
  </si>
  <si>
    <t xml:space="preserve">UNFINISHED BUSINESS PRODUÇÕES </t>
  </si>
  <si>
    <t>CINE ARTE UFF</t>
  </si>
  <si>
    <t>CINE LAGUNA</t>
  </si>
  <si>
    <t>CINE MILLENNIUM</t>
  </si>
  <si>
    <t>CINEMEC TAQUARITINGA</t>
  </si>
  <si>
    <t>Obrigação por sala</t>
  </si>
  <si>
    <t>Cumprimento por sala</t>
  </si>
  <si>
    <t>Fora do escopo</t>
  </si>
  <si>
    <t>Market share (público)</t>
  </si>
  <si>
    <t>Market share (renda)</t>
  </si>
  <si>
    <t>Acréscimo médio</t>
  </si>
  <si>
    <t>UF/Região</t>
  </si>
  <si>
    <t>Cumpridores (%)</t>
  </si>
  <si>
    <t>Descumpridores (%)</t>
  </si>
  <si>
    <t>AC</t>
  </si>
  <si>
    <t>Norte</t>
  </si>
  <si>
    <t>Nordeste</t>
  </si>
  <si>
    <t>Centro-Oeste</t>
  </si>
  <si>
    <t>Sudeste</t>
  </si>
  <si>
    <t>Sul</t>
  </si>
  <si>
    <t>Total</t>
  </si>
  <si>
    <t>Mais de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</si>
</sst>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Verdana"/>
      <family val="2"/>
    </font>
    <font>
      <sz val="10"/>
      <color rgb="FF000000"/>
      <name val="Verdana"/>
      <family val="2"/>
    </font>
    <font>
      <sz val="10"/>
      <name val="Verdana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66CC00"/>
      </patternFill>
    </fill>
    <fill>
      <patternFill patternType="none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2" fillId="2" borderId="1" xfId="0" applyNumberFormat="1" applyFont="1" applyFill="1" applyBorder="1" applyAlignment="1" applyProtection="1">
      <alignment horizontal="center" vertical="center" wrapText="1"/>
    </xf>
    <xf numFmtId="4" fontId="3" fillId="3" borderId="2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4" fontId="5" fillId="0" borderId="0" xfId="0" applyNumberFormat="1" applyFont="1"/>
    <xf numFmtId="10" fontId="0" fillId="0" borderId="0" xfId="0" applyNumberFormat="1"/>
    <xf numFmtId="0" fontId="0" fillId="0" borderId="3" xfId="0" applyBorder="1"/>
    <xf numFmtId="0" fontId="0" fillId="0" borderId="3" xfId="0" applyBorder="1" applyAlignment="1"/>
    <xf numFmtId="164" fontId="0" fillId="0" borderId="3" xfId="0" applyNumberFormat="1" applyBorder="1"/>
    <xf numFmtId="0" fontId="0" fillId="4" borderId="3" xfId="0" applyFill="1" applyBorder="1"/>
    <xf numFmtId="4" fontId="0" fillId="0" borderId="0" xfId="0" applyNumberFormat="1"/>
    <xf numFmtId="0" fontId="8" fillId="0" borderId="3" xfId="0" applyFont="1" applyBorder="1"/>
    <xf numFmtId="0" fontId="8" fillId="4" borderId="3" xfId="0" applyFont="1" applyFill="1" applyBorder="1"/>
    <xf numFmtId="10" fontId="8" fillId="0" borderId="3" xfId="0" applyNumberFormat="1" applyFont="1" applyBorder="1"/>
    <xf numFmtId="10" fontId="5" fillId="0" borderId="0" xfId="0" applyNumberFormat="1" applyFont="1"/>
    <xf numFmtId="0" fontId="3" fillId="3" borderId="2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</xf>
    <xf numFmtId="0" fontId="8" fillId="3" borderId="3" xfId="0" applyFont="1" applyFill="1" applyBorder="1"/>
    <xf numFmtId="10" fontId="8" fillId="3" borderId="3" xfId="0" applyNumberFormat="1" applyFont="1" applyFill="1" applyBorder="1"/>
    <xf numFmtId="4" fontId="8" fillId="3" borderId="3" xfId="0" applyNumberFormat="1" applyFont="1" applyFill="1" applyBorder="1"/>
    <xf numFmtId="0" fontId="6" fillId="3" borderId="3" xfId="0" applyFont="1" applyFill="1" applyBorder="1" applyAlignment="1">
      <alignment vertical="center"/>
    </xf>
    <xf numFmtId="164" fontId="6" fillId="3" borderId="3" xfId="0" applyNumberFormat="1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164" fontId="7" fillId="3" borderId="3" xfId="0" applyNumberFormat="1" applyFont="1" applyFill="1" applyBorder="1" applyAlignment="1">
      <alignment vertical="center"/>
    </xf>
    <xf numFmtId="0" fontId="1" fillId="3" borderId="3" xfId="0" applyFont="1" applyFill="1" applyBorder="1"/>
    <xf numFmtId="0" fontId="0" fillId="3" borderId="3" xfId="0" applyFill="1" applyBorder="1"/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Cumprimento</a:t>
            </a:r>
            <a:r>
              <a:rPr lang="pt-BR" baseline="0"/>
              <a:t> de Cota de Tela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E0C-466B-91F2-07DC471EE4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0C-466B-91F2-07DC471EE4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0C-466B-91F2-07DC471EE4A9}"/>
              </c:ext>
            </c:extLst>
          </c:dPt>
          <c:dLbls>
            <c:dLbl>
              <c:idx val="0"/>
              <c:layout>
                <c:manualLayout>
                  <c:x val="3.3722878390201223E-2"/>
                  <c:y val="-9.41054243219597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0C-466B-91F2-07DC471EE4A9}"/>
                </c:ext>
              </c:extLst>
            </c:dLbl>
            <c:dLbl>
              <c:idx val="1"/>
              <c:layout>
                <c:manualLayout>
                  <c:x val="-1.4200568678915136E-2"/>
                  <c:y val="8.79702537182852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0C-466B-91F2-07DC471EE4A9}"/>
                </c:ext>
              </c:extLst>
            </c:dLbl>
            <c:dLbl>
              <c:idx val="2"/>
              <c:layout>
                <c:manualLayout>
                  <c:x val="1.0927821522309712E-2"/>
                  <c:y val="-2.04170312044327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0C-466B-91F2-07DC471EE4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Gráficos!$A$1:$A$3</c:f>
              <c:strCache>
                <c:ptCount val="3"/>
                <c:pt idx="0">
                  <c:v>Cumpridores</c:v>
                </c:pt>
                <c:pt idx="1">
                  <c:v>Descumpridores</c:v>
                </c:pt>
                <c:pt idx="2">
                  <c:v>Fora do escopo</c:v>
                </c:pt>
              </c:strCache>
            </c:strRef>
          </c:cat>
          <c:val>
            <c:numRef>
              <c:f>Gráficos!$B$1:$B$3</c:f>
              <c:numCache>
                <c:formatCode>General</c:formatCode>
                <c:ptCount val="3"/>
                <c:pt idx="0">
                  <c:v>468</c:v>
                </c:pt>
                <c:pt idx="1">
                  <c:v>350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C-466B-91F2-07DC471EE4A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C4-4F3B-83E9-B04F1E0E80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C4-4F3B-83E9-B04F1E0E80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9C4-4F3B-83E9-B04F1E0E80BB}"/>
              </c:ext>
            </c:extLst>
          </c:dPt>
          <c:cat>
            <c:strRef>
              <c:f>Gráficos!$A$1:$A$3</c:f>
              <c:strCache>
                <c:ptCount val="3"/>
                <c:pt idx="0">
                  <c:v>Cumpridores</c:v>
                </c:pt>
                <c:pt idx="1">
                  <c:v>Descumpridores</c:v>
                </c:pt>
                <c:pt idx="2">
                  <c:v>Fora do escopo</c:v>
                </c:pt>
              </c:strCache>
            </c:strRef>
          </c:cat>
          <c:val>
            <c:numRef>
              <c:f>Gráficos!$C$1:$C$3</c:f>
              <c:numCache>
                <c:formatCode>0.0%</c:formatCode>
                <c:ptCount val="3"/>
                <c:pt idx="0">
                  <c:v>0.55319148936170215</c:v>
                </c:pt>
                <c:pt idx="1">
                  <c:v>0.41371158392434987</c:v>
                </c:pt>
                <c:pt idx="2">
                  <c:v>3.309692671394799E-2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0C-466B-91F2-07DC471EE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Gráficos!$G$1:$G$4</c:f>
              <c:strCache>
                <c:ptCount val="4"/>
                <c:pt idx="0">
                  <c:v>Obrigação por sala</c:v>
                </c:pt>
                <c:pt idx="1">
                  <c:v>Cumprimento por sala</c:v>
                </c:pt>
                <c:pt idx="2">
                  <c:v>Market share (público)</c:v>
                </c:pt>
                <c:pt idx="3">
                  <c:v>Market share (renda)</c:v>
                </c:pt>
              </c:strCache>
            </c:strRef>
          </c:cat>
          <c:val>
            <c:numRef>
              <c:f>Gráficos!$H$1:$H$4</c:f>
              <c:numCache>
                <c:formatCode>0.00%</c:formatCode>
                <c:ptCount val="4"/>
                <c:pt idx="0">
                  <c:v>0.14499999999999999</c:v>
                </c:pt>
                <c:pt idx="1">
                  <c:v>0.1381</c:v>
                </c:pt>
                <c:pt idx="2">
                  <c:v>0.14829999999999999</c:v>
                </c:pt>
                <c:pt idx="3">
                  <c:v>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E-4498-B406-E47BC5C92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890399"/>
        <c:axId val="1259889567"/>
      </c:barChart>
      <c:catAx>
        <c:axId val="125989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9889567"/>
        <c:crosses val="autoZero"/>
        <c:auto val="1"/>
        <c:lblAlgn val="ctr"/>
        <c:lblOffset val="100"/>
        <c:noMultiLvlLbl val="0"/>
      </c:catAx>
      <c:valAx>
        <c:axId val="12598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989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Gráficos!$A$28</c:f>
              <c:strCache>
                <c:ptCount val="1"/>
                <c:pt idx="0">
                  <c:v>Salas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Gráficos!$A$29:$A$34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0-43E9-BA47-5E217DE7B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213327"/>
        <c:axId val="1536185471"/>
      </c:barChart>
      <c:lineChart>
        <c:grouping val="standard"/>
        <c:varyColors val="0"/>
        <c:ser>
          <c:idx val="1"/>
          <c:order val="1"/>
          <c:tx>
            <c:strRef>
              <c:f>Gráficos!$B$28</c:f>
              <c:strCache>
                <c:ptCount val="1"/>
                <c:pt idx="0">
                  <c:v>Acréscimo médio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Gráficos!$B$29:$B$34</c:f>
              <c:numCache>
                <c:formatCode>0.00%</c:formatCode>
                <c:ptCount val="6"/>
                <c:pt idx="0">
                  <c:v>0.105</c:v>
                </c:pt>
                <c:pt idx="1">
                  <c:v>0.19589999999999999</c:v>
                </c:pt>
                <c:pt idx="2">
                  <c:v>0.15490000000000001</c:v>
                </c:pt>
                <c:pt idx="3">
                  <c:v>0.26519999999999999</c:v>
                </c:pt>
                <c:pt idx="4">
                  <c:v>0.221</c:v>
                </c:pt>
                <c:pt idx="5">
                  <c:v>9.2299999999999993E-2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0-43E9-BA47-5E217DE7B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203759"/>
        <c:axId val="1541212495"/>
      </c:lineChart>
      <c:valAx>
        <c:axId val="1536185471"/>
        <c:scaling>
          <c:orientation val="minMax"/>
          <c:max val="8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1213327"/>
        <c:crosses val="max"/>
        <c:crossBetween val="between"/>
      </c:valAx>
      <c:catAx>
        <c:axId val="1541213327"/>
        <c:scaling>
          <c:orientation val="minMax"/>
        </c:scaling>
        <c:delete val="1"/>
        <c:axPos val="b"/>
        <c:majorTickMark val="out"/>
        <c:minorTickMark val="none"/>
        <c:tickLblPos val="nextTo"/>
        <c:crossAx val="1536185471"/>
        <c:crosses val="autoZero"/>
        <c:auto val="1"/>
        <c:lblAlgn val="ctr"/>
        <c:lblOffset val="100"/>
        <c:noMultiLvlLbl val="0"/>
      </c:catAx>
      <c:valAx>
        <c:axId val="1541212495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1203759"/>
        <c:crosses val="autoZero"/>
        <c:crossBetween val="between"/>
      </c:valAx>
      <c:catAx>
        <c:axId val="1541203759"/>
        <c:scaling>
          <c:orientation val="minMax"/>
        </c:scaling>
        <c:delete val="1"/>
        <c:axPos val="b"/>
        <c:majorTickMark val="out"/>
        <c:minorTickMark val="none"/>
        <c:tickLblPos val="nextTo"/>
        <c:crossAx val="1541212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12</xdr:row>
      <xdr:rowOff>66674</xdr:rowOff>
    </xdr:from>
    <xdr:to>
      <xdr:col>17</xdr:col>
      <xdr:colOff>533400</xdr:colOff>
      <xdr:row>30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7</xdr:row>
      <xdr:rowOff>161925</xdr:rowOff>
    </xdr:from>
    <xdr:to>
      <xdr:col>12</xdr:col>
      <xdr:colOff>352425</xdr:colOff>
      <xdr:row>22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16</xdr:row>
      <xdr:rowOff>161925</xdr:rowOff>
    </xdr:from>
    <xdr:to>
      <xdr:col>12</xdr:col>
      <xdr:colOff>352425</xdr:colOff>
      <xdr:row>31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/>
  </sheetPr>
  <dimension ref="A1:T849"/>
  <sheetViews>
    <sheetView tabSelected="1" topLeftCell="G1" workbookViewId="0">
      <selection activeCell="T41" sqref="T41"/>
    </sheetView>
  </sheetViews>
  <sheetFormatPr defaultRowHeight="15" x14ac:dyDescent="0.25"/>
  <cols>
    <col min="1" max="1" width="13" style="4" customWidth="1"/>
    <col min="2" max="2" width="14.42578125" style="4" customWidth="1"/>
    <col min="3" max="3" width="13.85546875" style="4" customWidth="1"/>
    <col min="4" max="4" width="50.42578125" style="4" bestFit="1" customWidth="1"/>
    <col min="5" max="5" width="14.85546875" style="4" customWidth="1"/>
    <col min="6" max="6" width="53.5703125" style="4" bestFit="1" customWidth="1"/>
    <col min="7" max="7" width="5.85546875" style="4" bestFit="1" customWidth="1"/>
    <col min="8" max="8" width="15.42578125" style="4" customWidth="1"/>
    <col min="9" max="9" width="10.5703125" style="4" customWidth="1"/>
    <col min="10" max="10" width="12" style="4" customWidth="1"/>
    <col min="11" max="11" width="12.42578125" style="4" customWidth="1"/>
    <col min="12" max="12" width="9.7109375" style="4" customWidth="1"/>
    <col min="13" max="13" width="10.28515625" style="4" customWidth="1"/>
    <col min="14" max="14" width="9.85546875" style="4" customWidth="1"/>
    <col min="15" max="15" width="10.7109375" style="4" customWidth="1"/>
    <col min="16" max="16" width="9.7109375" style="4" customWidth="1"/>
    <col min="17" max="18" width="10.5703125" style="4" customWidth="1"/>
    <col min="19" max="19" width="10.85546875" style="4" customWidth="1"/>
    <col min="20" max="20" width="8.7109375" style="4" customWidth="1"/>
  </cols>
  <sheetData>
    <row r="1" spans="1:2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20.100000000000001" hidden="1" customHeight="1" x14ac:dyDescent="0.25">
      <c r="A2" s="16">
        <v>6000081</v>
      </c>
      <c r="B2" s="16" t="s">
        <v>20</v>
      </c>
      <c r="C2" s="16">
        <v>13977</v>
      </c>
      <c r="D2" s="16" t="s">
        <v>21</v>
      </c>
      <c r="E2" s="16">
        <v>14061</v>
      </c>
      <c r="F2" s="16" t="s">
        <v>22</v>
      </c>
      <c r="G2" s="16" t="s">
        <v>23</v>
      </c>
      <c r="H2" s="17">
        <v>3</v>
      </c>
      <c r="I2" s="17">
        <v>126</v>
      </c>
      <c r="J2" s="3">
        <v>126</v>
      </c>
      <c r="K2" s="3">
        <v>34.520000000000003</v>
      </c>
      <c r="L2" s="16" t="s">
        <v>24</v>
      </c>
      <c r="M2" s="3">
        <v>160.52000000000001</v>
      </c>
      <c r="N2" s="3">
        <v>0</v>
      </c>
      <c r="O2" s="3">
        <v>0</v>
      </c>
      <c r="P2" s="3">
        <v>160.52000000000001</v>
      </c>
      <c r="Q2" s="3">
        <v>133.83000000000001</v>
      </c>
      <c r="R2" s="17">
        <v>5</v>
      </c>
      <c r="S2" s="16" t="s">
        <v>25</v>
      </c>
      <c r="T2" s="16" t="s">
        <v>24</v>
      </c>
    </row>
    <row r="3" spans="1:20" ht="20.100000000000001" hidden="1" customHeight="1" x14ac:dyDescent="0.25">
      <c r="A3" s="16">
        <v>6000081</v>
      </c>
      <c r="B3" s="16" t="s">
        <v>20</v>
      </c>
      <c r="C3" s="16">
        <v>13977</v>
      </c>
      <c r="D3" s="16" t="s">
        <v>21</v>
      </c>
      <c r="E3" s="16">
        <v>18367</v>
      </c>
      <c r="F3" s="16" t="s">
        <v>26</v>
      </c>
      <c r="G3" s="16" t="s">
        <v>23</v>
      </c>
      <c r="H3" s="17">
        <v>4</v>
      </c>
      <c r="I3" s="17">
        <v>196</v>
      </c>
      <c r="J3" s="3">
        <v>195.999989</v>
      </c>
      <c r="K3" s="3">
        <v>76.53</v>
      </c>
      <c r="L3" s="16" t="s">
        <v>24</v>
      </c>
      <c r="M3" s="3">
        <v>272.52999999999997</v>
      </c>
      <c r="N3" s="3">
        <v>0</v>
      </c>
      <c r="O3" s="3">
        <v>0</v>
      </c>
      <c r="P3" s="3">
        <v>272.52999999999997</v>
      </c>
      <c r="Q3" s="3">
        <v>175.43</v>
      </c>
      <c r="R3" s="17">
        <v>6</v>
      </c>
      <c r="S3" s="16" t="s">
        <v>27</v>
      </c>
      <c r="T3" s="16" t="s">
        <v>24</v>
      </c>
    </row>
    <row r="4" spans="1:20" ht="20.100000000000001" hidden="1" customHeight="1" x14ac:dyDescent="0.25">
      <c r="A4" s="16">
        <v>6000081</v>
      </c>
      <c r="B4" s="16" t="s">
        <v>20</v>
      </c>
      <c r="C4" s="16">
        <v>13977</v>
      </c>
      <c r="D4" s="16" t="s">
        <v>21</v>
      </c>
      <c r="E4" s="16">
        <v>27434</v>
      </c>
      <c r="F4" s="16" t="s">
        <v>28</v>
      </c>
      <c r="G4" s="16" t="s">
        <v>29</v>
      </c>
      <c r="H4" s="17">
        <v>5</v>
      </c>
      <c r="I4" s="17">
        <v>280</v>
      </c>
      <c r="J4" s="3">
        <v>280</v>
      </c>
      <c r="K4" s="3">
        <v>24</v>
      </c>
      <c r="L4" s="16" t="s">
        <v>24</v>
      </c>
      <c r="M4" s="3">
        <v>304</v>
      </c>
      <c r="N4" s="3">
        <v>0</v>
      </c>
      <c r="O4" s="3">
        <v>0</v>
      </c>
      <c r="P4" s="3">
        <v>304</v>
      </c>
      <c r="Q4" s="3">
        <v>186.09</v>
      </c>
      <c r="R4" s="17">
        <v>8</v>
      </c>
      <c r="S4" s="16" t="s">
        <v>30</v>
      </c>
      <c r="T4" s="16" t="s">
        <v>24</v>
      </c>
    </row>
    <row r="5" spans="1:20" ht="20.100000000000001" hidden="1" customHeight="1" x14ac:dyDescent="0.25">
      <c r="A5" s="16">
        <v>6000081</v>
      </c>
      <c r="B5" s="16" t="s">
        <v>20</v>
      </c>
      <c r="C5" s="16">
        <v>13977</v>
      </c>
      <c r="D5" s="16" t="s">
        <v>21</v>
      </c>
      <c r="E5" s="16">
        <v>28475</v>
      </c>
      <c r="F5" s="16" t="s">
        <v>31</v>
      </c>
      <c r="G5" s="16" t="s">
        <v>32</v>
      </c>
      <c r="H5" s="17">
        <v>3</v>
      </c>
      <c r="I5" s="17">
        <v>126</v>
      </c>
      <c r="J5" s="3">
        <v>126</v>
      </c>
      <c r="K5" s="3">
        <v>42.96</v>
      </c>
      <c r="L5" s="16" t="s">
        <v>24</v>
      </c>
      <c r="M5" s="3">
        <v>168.96</v>
      </c>
      <c r="N5" s="3">
        <v>0</v>
      </c>
      <c r="O5" s="3">
        <v>0</v>
      </c>
      <c r="P5" s="3">
        <v>168.96</v>
      </c>
      <c r="Q5" s="3">
        <v>99.83</v>
      </c>
      <c r="R5" s="17">
        <v>5</v>
      </c>
      <c r="S5" s="16" t="s">
        <v>33</v>
      </c>
      <c r="T5" s="16" t="s">
        <v>24</v>
      </c>
    </row>
    <row r="6" spans="1:20" ht="20.100000000000001" hidden="1" customHeight="1" x14ac:dyDescent="0.25">
      <c r="A6" s="16">
        <v>6000000</v>
      </c>
      <c r="B6" s="16" t="s">
        <v>34</v>
      </c>
      <c r="C6" s="16">
        <v>12264</v>
      </c>
      <c r="D6" s="16" t="s">
        <v>35</v>
      </c>
      <c r="E6" s="16">
        <v>38005</v>
      </c>
      <c r="F6" s="16" t="s">
        <v>36</v>
      </c>
      <c r="G6" s="16" t="s">
        <v>37</v>
      </c>
      <c r="H6" s="17">
        <v>3</v>
      </c>
      <c r="I6" s="17">
        <v>126</v>
      </c>
      <c r="J6" s="3">
        <v>126</v>
      </c>
      <c r="K6" s="3">
        <v>0</v>
      </c>
      <c r="L6" s="16" t="s">
        <v>24</v>
      </c>
      <c r="M6" s="3">
        <v>126</v>
      </c>
      <c r="N6" s="3">
        <v>0</v>
      </c>
      <c r="O6" s="3">
        <v>0</v>
      </c>
      <c r="P6" s="3">
        <v>126</v>
      </c>
      <c r="Q6" s="3">
        <v>112.5</v>
      </c>
      <c r="R6" s="17">
        <v>5</v>
      </c>
      <c r="S6" s="16" t="s">
        <v>27</v>
      </c>
      <c r="T6" s="16" t="s">
        <v>24</v>
      </c>
    </row>
    <row r="7" spans="1:20" ht="20.100000000000001" hidden="1" customHeight="1" x14ac:dyDescent="0.25">
      <c r="A7" s="16">
        <v>6000000</v>
      </c>
      <c r="B7" s="16" t="s">
        <v>34</v>
      </c>
      <c r="C7" s="16">
        <v>34407</v>
      </c>
      <c r="D7" s="16" t="s">
        <v>38</v>
      </c>
      <c r="E7" s="16">
        <v>34408</v>
      </c>
      <c r="F7" s="16" t="s">
        <v>39</v>
      </c>
      <c r="G7" s="16" t="s">
        <v>37</v>
      </c>
      <c r="H7" s="17">
        <v>5</v>
      </c>
      <c r="I7" s="17">
        <v>280</v>
      </c>
      <c r="J7" s="3">
        <v>280</v>
      </c>
      <c r="K7" s="3">
        <v>7.5</v>
      </c>
      <c r="L7" s="16" t="s">
        <v>24</v>
      </c>
      <c r="M7" s="3">
        <v>287.5</v>
      </c>
      <c r="N7" s="3">
        <v>0</v>
      </c>
      <c r="O7" s="3">
        <v>0</v>
      </c>
      <c r="P7" s="3">
        <v>287.5</v>
      </c>
      <c r="Q7" s="3">
        <v>170.3</v>
      </c>
      <c r="R7" s="17">
        <v>8</v>
      </c>
      <c r="S7" s="16" t="s">
        <v>30</v>
      </c>
      <c r="T7" s="16" t="s">
        <v>24</v>
      </c>
    </row>
    <row r="8" spans="1:20" ht="20.100000000000001" hidden="1" customHeight="1" x14ac:dyDescent="0.25">
      <c r="A8" s="16">
        <v>6000000</v>
      </c>
      <c r="B8" s="16" t="s">
        <v>34</v>
      </c>
      <c r="C8" s="16">
        <v>24025</v>
      </c>
      <c r="D8" s="16" t="s">
        <v>40</v>
      </c>
      <c r="E8" s="16">
        <v>24026</v>
      </c>
      <c r="F8" s="16" t="s">
        <v>41</v>
      </c>
      <c r="G8" s="16" t="s">
        <v>29</v>
      </c>
      <c r="H8" s="17">
        <v>1</v>
      </c>
      <c r="I8" s="17">
        <v>28</v>
      </c>
      <c r="J8" s="3">
        <v>28</v>
      </c>
      <c r="K8" s="3">
        <v>0</v>
      </c>
      <c r="L8" s="16" t="s">
        <v>24</v>
      </c>
      <c r="M8" s="3">
        <v>28</v>
      </c>
      <c r="N8" s="3">
        <v>0</v>
      </c>
      <c r="O8" s="3">
        <v>0</v>
      </c>
      <c r="P8" s="3">
        <v>28</v>
      </c>
      <c r="Q8" s="3">
        <v>38.799999999999997</v>
      </c>
      <c r="R8" s="17">
        <v>3</v>
      </c>
      <c r="S8" s="16" t="s">
        <v>42</v>
      </c>
      <c r="T8" s="16" t="s">
        <v>43</v>
      </c>
    </row>
    <row r="9" spans="1:20" ht="20.100000000000001" hidden="1" customHeight="1" x14ac:dyDescent="0.25">
      <c r="A9" s="16">
        <v>6000000</v>
      </c>
      <c r="B9" s="16" t="s">
        <v>34</v>
      </c>
      <c r="C9" s="16">
        <v>32420</v>
      </c>
      <c r="D9" s="16" t="s">
        <v>44</v>
      </c>
      <c r="E9" s="16">
        <v>32422</v>
      </c>
      <c r="F9" s="16" t="s">
        <v>45</v>
      </c>
      <c r="G9" s="16" t="s">
        <v>29</v>
      </c>
      <c r="H9" s="17">
        <v>2</v>
      </c>
      <c r="I9" s="17">
        <v>70</v>
      </c>
      <c r="J9" s="3">
        <v>69.999995999999996</v>
      </c>
      <c r="K9" s="3">
        <v>0</v>
      </c>
      <c r="L9" s="16" t="s">
        <v>24</v>
      </c>
      <c r="M9" s="3">
        <v>70</v>
      </c>
      <c r="N9" s="3">
        <v>0</v>
      </c>
      <c r="O9" s="3">
        <v>0</v>
      </c>
      <c r="P9" s="3">
        <v>70</v>
      </c>
      <c r="Q9" s="3">
        <v>101.22</v>
      </c>
      <c r="R9" s="17">
        <v>4</v>
      </c>
      <c r="S9" s="16" t="s">
        <v>33</v>
      </c>
      <c r="T9" s="16" t="s">
        <v>43</v>
      </c>
    </row>
    <row r="10" spans="1:20" ht="20.100000000000001" hidden="1" customHeight="1" x14ac:dyDescent="0.25">
      <c r="A10" s="16">
        <v>6000000</v>
      </c>
      <c r="B10" s="16" t="s">
        <v>34</v>
      </c>
      <c r="C10" s="16">
        <v>5221</v>
      </c>
      <c r="D10" s="16" t="s">
        <v>46</v>
      </c>
      <c r="E10" s="16">
        <v>35405</v>
      </c>
      <c r="F10" s="16" t="s">
        <v>47</v>
      </c>
      <c r="G10" s="16" t="s">
        <v>29</v>
      </c>
      <c r="H10" s="17">
        <v>3</v>
      </c>
      <c r="I10" s="17">
        <v>126</v>
      </c>
      <c r="J10" s="3">
        <v>126</v>
      </c>
      <c r="K10" s="3">
        <v>0</v>
      </c>
      <c r="L10" s="16" t="s">
        <v>24</v>
      </c>
      <c r="M10" s="3">
        <v>126</v>
      </c>
      <c r="N10" s="3">
        <v>0</v>
      </c>
      <c r="O10" s="3">
        <v>0</v>
      </c>
      <c r="P10" s="3">
        <v>126</v>
      </c>
      <c r="Q10" s="3">
        <v>135.25</v>
      </c>
      <c r="R10" s="17">
        <v>5</v>
      </c>
      <c r="S10" s="16" t="s">
        <v>33</v>
      </c>
      <c r="T10" s="16" t="s">
        <v>43</v>
      </c>
    </row>
    <row r="11" spans="1:20" ht="20.100000000000001" hidden="1" customHeight="1" x14ac:dyDescent="0.25">
      <c r="A11" s="16">
        <v>6000000</v>
      </c>
      <c r="B11" s="16" t="s">
        <v>34</v>
      </c>
      <c r="C11" s="16">
        <v>31641</v>
      </c>
      <c r="D11" s="16" t="s">
        <v>48</v>
      </c>
      <c r="E11" s="16">
        <v>31643</v>
      </c>
      <c r="F11" s="16" t="s">
        <v>49</v>
      </c>
      <c r="G11" s="16" t="s">
        <v>37</v>
      </c>
      <c r="H11" s="17">
        <v>2</v>
      </c>
      <c r="I11" s="17">
        <v>70</v>
      </c>
      <c r="J11" s="3">
        <v>69.999995999999996</v>
      </c>
      <c r="K11" s="3">
        <v>0</v>
      </c>
      <c r="L11" s="16" t="s">
        <v>24</v>
      </c>
      <c r="M11" s="3">
        <v>70</v>
      </c>
      <c r="N11" s="3">
        <v>0</v>
      </c>
      <c r="O11" s="3">
        <v>0</v>
      </c>
      <c r="P11" s="3">
        <v>70</v>
      </c>
      <c r="Q11" s="3">
        <v>116.25</v>
      </c>
      <c r="R11" s="17">
        <v>4</v>
      </c>
      <c r="S11" s="16" t="s">
        <v>33</v>
      </c>
      <c r="T11" s="16" t="s">
        <v>43</v>
      </c>
    </row>
    <row r="12" spans="1:20" ht="20.100000000000001" hidden="1" customHeight="1" x14ac:dyDescent="0.25">
      <c r="A12" s="16">
        <v>6000000</v>
      </c>
      <c r="B12" s="16" t="s">
        <v>34</v>
      </c>
      <c r="C12" s="16">
        <v>5252</v>
      </c>
      <c r="D12" s="16" t="s">
        <v>50</v>
      </c>
      <c r="E12" s="16">
        <v>6638</v>
      </c>
      <c r="F12" s="16" t="s">
        <v>51</v>
      </c>
      <c r="G12" s="16" t="s">
        <v>29</v>
      </c>
      <c r="H12" s="17">
        <v>3</v>
      </c>
      <c r="I12" s="17">
        <v>126</v>
      </c>
      <c r="J12" s="3">
        <v>126</v>
      </c>
      <c r="K12" s="3">
        <v>4.62</v>
      </c>
      <c r="L12" s="16" t="s">
        <v>24</v>
      </c>
      <c r="M12" s="3">
        <v>130.62</v>
      </c>
      <c r="N12" s="3">
        <v>0</v>
      </c>
      <c r="O12" s="3">
        <v>0</v>
      </c>
      <c r="P12" s="3">
        <v>130.62</v>
      </c>
      <c r="Q12" s="3">
        <v>150.22999999999999</v>
      </c>
      <c r="R12" s="17">
        <v>5</v>
      </c>
      <c r="S12" s="16" t="s">
        <v>52</v>
      </c>
      <c r="T12" s="16" t="s">
        <v>43</v>
      </c>
    </row>
    <row r="13" spans="1:20" ht="20.100000000000001" hidden="1" customHeight="1" x14ac:dyDescent="0.25">
      <c r="A13" s="16">
        <v>6000000</v>
      </c>
      <c r="B13" s="16" t="s">
        <v>34</v>
      </c>
      <c r="C13" s="16">
        <v>40590</v>
      </c>
      <c r="D13" s="16" t="s">
        <v>53</v>
      </c>
      <c r="E13" s="16">
        <v>40591</v>
      </c>
      <c r="F13" s="16" t="s">
        <v>54</v>
      </c>
      <c r="G13" s="16" t="s">
        <v>37</v>
      </c>
      <c r="H13" s="17">
        <v>1</v>
      </c>
      <c r="I13" s="17">
        <v>28</v>
      </c>
      <c r="J13" s="3">
        <v>10.586302</v>
      </c>
      <c r="K13" s="3">
        <v>0</v>
      </c>
      <c r="L13" s="16" t="s">
        <v>24</v>
      </c>
      <c r="M13" s="3">
        <v>10.59</v>
      </c>
      <c r="N13" s="3">
        <v>0</v>
      </c>
      <c r="O13" s="3">
        <v>0</v>
      </c>
      <c r="P13" s="3">
        <v>10.59</v>
      </c>
      <c r="Q13" s="3">
        <v>6.5</v>
      </c>
      <c r="R13" s="17">
        <v>3</v>
      </c>
      <c r="S13" s="16" t="s">
        <v>55</v>
      </c>
      <c r="T13" s="16" t="s">
        <v>24</v>
      </c>
    </row>
    <row r="14" spans="1:20" ht="20.100000000000001" hidden="1" customHeight="1" x14ac:dyDescent="0.25">
      <c r="A14" s="16">
        <v>6000000</v>
      </c>
      <c r="B14" s="16" t="s">
        <v>34</v>
      </c>
      <c r="C14" s="16">
        <v>29417</v>
      </c>
      <c r="D14" s="16" t="s">
        <v>56</v>
      </c>
      <c r="E14" s="16">
        <v>29419</v>
      </c>
      <c r="F14" s="16" t="s">
        <v>57</v>
      </c>
      <c r="G14" s="16" t="s">
        <v>29</v>
      </c>
      <c r="H14" s="17">
        <v>1</v>
      </c>
      <c r="I14" s="17">
        <v>28</v>
      </c>
      <c r="J14" s="3">
        <v>28</v>
      </c>
      <c r="K14" s="3">
        <v>0</v>
      </c>
      <c r="L14" s="16" t="s">
        <v>24</v>
      </c>
      <c r="M14" s="3">
        <v>28</v>
      </c>
      <c r="N14" s="3">
        <v>0</v>
      </c>
      <c r="O14" s="3">
        <v>0</v>
      </c>
      <c r="P14" s="3">
        <v>28</v>
      </c>
      <c r="Q14" s="3">
        <v>39.67</v>
      </c>
      <c r="R14" s="17">
        <v>3</v>
      </c>
      <c r="S14" s="16" t="s">
        <v>58</v>
      </c>
      <c r="T14" s="16" t="s">
        <v>43</v>
      </c>
    </row>
    <row r="15" spans="1:20" ht="20.100000000000001" hidden="1" customHeight="1" x14ac:dyDescent="0.25">
      <c r="A15" s="16">
        <v>6000000</v>
      </c>
      <c r="B15" s="16" t="s">
        <v>34</v>
      </c>
      <c r="C15" s="16">
        <v>12489</v>
      </c>
      <c r="D15" s="16" t="s">
        <v>59</v>
      </c>
      <c r="E15" s="16">
        <v>17321</v>
      </c>
      <c r="F15" s="16" t="s">
        <v>60</v>
      </c>
      <c r="G15" s="16" t="s">
        <v>29</v>
      </c>
      <c r="H15" s="17">
        <v>4</v>
      </c>
      <c r="I15" s="17">
        <v>196</v>
      </c>
      <c r="J15" s="3">
        <v>195.999989</v>
      </c>
      <c r="K15" s="3">
        <v>0</v>
      </c>
      <c r="L15" s="16" t="s">
        <v>24</v>
      </c>
      <c r="M15" s="3">
        <v>196</v>
      </c>
      <c r="N15" s="3">
        <v>0</v>
      </c>
      <c r="O15" s="3">
        <v>0</v>
      </c>
      <c r="P15" s="3">
        <v>196</v>
      </c>
      <c r="Q15" s="3">
        <v>212.67</v>
      </c>
      <c r="R15" s="17">
        <v>6</v>
      </c>
      <c r="S15" s="16" t="s">
        <v>30</v>
      </c>
      <c r="T15" s="16" t="s">
        <v>43</v>
      </c>
    </row>
    <row r="16" spans="1:20" ht="20.100000000000001" hidden="1" customHeight="1" x14ac:dyDescent="0.25">
      <c r="A16" s="16">
        <v>6000001</v>
      </c>
      <c r="B16" s="16" t="s">
        <v>61</v>
      </c>
      <c r="C16" s="16">
        <v>6615</v>
      </c>
      <c r="D16" s="16" t="s">
        <v>62</v>
      </c>
      <c r="E16" s="16">
        <v>6584</v>
      </c>
      <c r="F16" s="16" t="s">
        <v>63</v>
      </c>
      <c r="G16" s="16" t="s">
        <v>64</v>
      </c>
      <c r="H16" s="17">
        <v>2</v>
      </c>
      <c r="I16" s="17">
        <v>70</v>
      </c>
      <c r="J16" s="3">
        <v>69.999995999999996</v>
      </c>
      <c r="K16" s="3">
        <v>0</v>
      </c>
      <c r="L16" s="16" t="s">
        <v>43</v>
      </c>
      <c r="M16" s="3">
        <v>70</v>
      </c>
      <c r="N16" s="3">
        <v>0</v>
      </c>
      <c r="O16" s="3">
        <v>0</v>
      </c>
      <c r="P16" s="3">
        <v>70</v>
      </c>
      <c r="Q16" s="3">
        <v>79.87</v>
      </c>
      <c r="R16" s="17">
        <v>4</v>
      </c>
      <c r="S16" s="16" t="s">
        <v>58</v>
      </c>
      <c r="T16" s="16" t="s">
        <v>43</v>
      </c>
    </row>
    <row r="17" spans="1:20" ht="20.100000000000001" hidden="1" customHeight="1" x14ac:dyDescent="0.25">
      <c r="A17" s="16">
        <v>6000002</v>
      </c>
      <c r="B17" s="16" t="s">
        <v>65</v>
      </c>
      <c r="C17" s="16">
        <v>3132</v>
      </c>
      <c r="D17" s="16" t="s">
        <v>66</v>
      </c>
      <c r="E17" s="16">
        <v>4374</v>
      </c>
      <c r="F17" s="16" t="s">
        <v>67</v>
      </c>
      <c r="G17" s="16" t="s">
        <v>64</v>
      </c>
      <c r="H17" s="17">
        <v>3</v>
      </c>
      <c r="I17" s="17">
        <v>126</v>
      </c>
      <c r="J17" s="3">
        <v>126</v>
      </c>
      <c r="K17" s="3">
        <v>76.28</v>
      </c>
      <c r="L17" s="16" t="s">
        <v>43</v>
      </c>
      <c r="M17" s="3">
        <v>126</v>
      </c>
      <c r="N17" s="3">
        <v>0</v>
      </c>
      <c r="O17" s="3">
        <v>0</v>
      </c>
      <c r="P17" s="3">
        <v>126</v>
      </c>
      <c r="Q17" s="3">
        <v>54.7</v>
      </c>
      <c r="R17" s="17">
        <v>5</v>
      </c>
      <c r="S17" s="16" t="s">
        <v>25</v>
      </c>
      <c r="T17" s="16" t="s">
        <v>24</v>
      </c>
    </row>
    <row r="18" spans="1:20" ht="20.100000000000001" hidden="1" customHeight="1" x14ac:dyDescent="0.25">
      <c r="A18" s="16">
        <v>6000002</v>
      </c>
      <c r="B18" s="16" t="s">
        <v>65</v>
      </c>
      <c r="C18" s="16">
        <v>3103</v>
      </c>
      <c r="D18" s="16" t="s">
        <v>68</v>
      </c>
      <c r="E18" s="16">
        <v>6397</v>
      </c>
      <c r="F18" s="16" t="s">
        <v>69</v>
      </c>
      <c r="G18" s="16" t="s">
        <v>70</v>
      </c>
      <c r="H18" s="17">
        <v>3</v>
      </c>
      <c r="I18" s="17">
        <v>126</v>
      </c>
      <c r="J18" s="3">
        <v>126</v>
      </c>
      <c r="K18" s="3">
        <v>73.53</v>
      </c>
      <c r="L18" s="16" t="s">
        <v>24</v>
      </c>
      <c r="M18" s="3">
        <v>199.53</v>
      </c>
      <c r="N18" s="3">
        <v>0</v>
      </c>
      <c r="O18" s="3">
        <v>0</v>
      </c>
      <c r="P18" s="3">
        <v>199.53</v>
      </c>
      <c r="Q18" s="3">
        <v>75.819999999999993</v>
      </c>
      <c r="R18" s="17">
        <v>5</v>
      </c>
      <c r="S18" s="16" t="s">
        <v>33</v>
      </c>
      <c r="T18" s="16" t="s">
        <v>24</v>
      </c>
    </row>
    <row r="19" spans="1:20" ht="20.100000000000001" hidden="1" customHeight="1" x14ac:dyDescent="0.25">
      <c r="A19" s="16">
        <v>6000002</v>
      </c>
      <c r="B19" s="16" t="s">
        <v>65</v>
      </c>
      <c r="C19" s="16">
        <v>3103</v>
      </c>
      <c r="D19" s="16" t="s">
        <v>68</v>
      </c>
      <c r="E19" s="16">
        <v>20363</v>
      </c>
      <c r="F19" s="16" t="s">
        <v>71</v>
      </c>
      <c r="G19" s="16" t="s">
        <v>72</v>
      </c>
      <c r="H19" s="17">
        <v>6</v>
      </c>
      <c r="I19" s="17">
        <v>378</v>
      </c>
      <c r="J19" s="3">
        <v>378</v>
      </c>
      <c r="K19" s="3">
        <v>334.37</v>
      </c>
      <c r="L19" s="16" t="s">
        <v>24</v>
      </c>
      <c r="M19" s="3">
        <v>712.37</v>
      </c>
      <c r="N19" s="3">
        <v>0</v>
      </c>
      <c r="O19" s="3">
        <v>0</v>
      </c>
      <c r="P19" s="3">
        <v>712.37</v>
      </c>
      <c r="Q19" s="3">
        <v>193.37</v>
      </c>
      <c r="R19" s="17">
        <v>9</v>
      </c>
      <c r="S19" s="16" t="s">
        <v>30</v>
      </c>
      <c r="T19" s="16" t="s">
        <v>24</v>
      </c>
    </row>
    <row r="20" spans="1:20" ht="20.100000000000001" hidden="1" customHeight="1" x14ac:dyDescent="0.25">
      <c r="A20" s="16">
        <v>6000002</v>
      </c>
      <c r="B20" s="16" t="s">
        <v>65</v>
      </c>
      <c r="C20" s="16">
        <v>3103</v>
      </c>
      <c r="D20" s="16" t="s">
        <v>68</v>
      </c>
      <c r="E20" s="16">
        <v>3111</v>
      </c>
      <c r="F20" s="16" t="s">
        <v>73</v>
      </c>
      <c r="G20" s="16" t="s">
        <v>64</v>
      </c>
      <c r="H20" s="17">
        <v>3</v>
      </c>
      <c r="I20" s="17">
        <v>126</v>
      </c>
      <c r="J20" s="3">
        <v>126</v>
      </c>
      <c r="K20" s="3">
        <v>60.64</v>
      </c>
      <c r="L20" s="16" t="s">
        <v>43</v>
      </c>
      <c r="M20" s="3">
        <v>126</v>
      </c>
      <c r="N20" s="3">
        <v>0</v>
      </c>
      <c r="O20" s="3">
        <v>0</v>
      </c>
      <c r="P20" s="3">
        <v>126</v>
      </c>
      <c r="Q20" s="3">
        <v>83.38</v>
      </c>
      <c r="R20" s="17">
        <v>5</v>
      </c>
      <c r="S20" s="16" t="s">
        <v>33</v>
      </c>
      <c r="T20" s="16" t="s">
        <v>24</v>
      </c>
    </row>
    <row r="21" spans="1:20" ht="20.100000000000001" hidden="1" customHeight="1" x14ac:dyDescent="0.25">
      <c r="A21" s="16">
        <v>6000002</v>
      </c>
      <c r="B21" s="16" t="s">
        <v>65</v>
      </c>
      <c r="C21" s="16">
        <v>3103</v>
      </c>
      <c r="D21" s="16" t="s">
        <v>68</v>
      </c>
      <c r="E21" s="16">
        <v>14826</v>
      </c>
      <c r="F21" s="16" t="s">
        <v>74</v>
      </c>
      <c r="G21" s="16" t="s">
        <v>75</v>
      </c>
      <c r="H21" s="17">
        <v>6</v>
      </c>
      <c r="I21" s="17">
        <v>378</v>
      </c>
      <c r="J21" s="3">
        <v>378</v>
      </c>
      <c r="K21" s="3">
        <v>351.52</v>
      </c>
      <c r="L21" s="16" t="s">
        <v>24</v>
      </c>
      <c r="M21" s="3">
        <v>729.52</v>
      </c>
      <c r="N21" s="3">
        <v>0</v>
      </c>
      <c r="O21" s="3">
        <v>0</v>
      </c>
      <c r="P21" s="3">
        <v>729.52</v>
      </c>
      <c r="Q21" s="3">
        <v>184.32</v>
      </c>
      <c r="R21" s="17">
        <v>9</v>
      </c>
      <c r="S21" s="16" t="s">
        <v>76</v>
      </c>
      <c r="T21" s="16" t="s">
        <v>24</v>
      </c>
    </row>
    <row r="22" spans="1:20" ht="20.100000000000001" hidden="1" customHeight="1" x14ac:dyDescent="0.25">
      <c r="A22" s="16">
        <v>6000002</v>
      </c>
      <c r="B22" s="16" t="s">
        <v>65</v>
      </c>
      <c r="C22" s="16">
        <v>3103</v>
      </c>
      <c r="D22" s="16" t="s">
        <v>68</v>
      </c>
      <c r="E22" s="16">
        <v>3104</v>
      </c>
      <c r="F22" s="16" t="s">
        <v>77</v>
      </c>
      <c r="G22" s="16" t="s">
        <v>64</v>
      </c>
      <c r="H22" s="17">
        <v>3</v>
      </c>
      <c r="I22" s="17">
        <v>126</v>
      </c>
      <c r="J22" s="3">
        <v>126</v>
      </c>
      <c r="K22" s="3">
        <v>56.86</v>
      </c>
      <c r="L22" s="16" t="s">
        <v>43</v>
      </c>
      <c r="M22" s="3">
        <v>126</v>
      </c>
      <c r="N22" s="3">
        <v>0</v>
      </c>
      <c r="O22" s="3">
        <v>0</v>
      </c>
      <c r="P22" s="3">
        <v>126</v>
      </c>
      <c r="Q22" s="3">
        <v>67.849999999999994</v>
      </c>
      <c r="R22" s="17">
        <v>5</v>
      </c>
      <c r="S22" s="16" t="s">
        <v>78</v>
      </c>
      <c r="T22" s="16" t="s">
        <v>24</v>
      </c>
    </row>
    <row r="23" spans="1:20" ht="20.100000000000001" hidden="1" customHeight="1" x14ac:dyDescent="0.25">
      <c r="A23" s="16">
        <v>6000002</v>
      </c>
      <c r="B23" s="16" t="s">
        <v>65</v>
      </c>
      <c r="C23" s="16">
        <v>3103</v>
      </c>
      <c r="D23" s="16" t="s">
        <v>68</v>
      </c>
      <c r="E23" s="16">
        <v>3102</v>
      </c>
      <c r="F23" s="16" t="s">
        <v>79</v>
      </c>
      <c r="G23" s="16" t="s">
        <v>80</v>
      </c>
      <c r="H23" s="17">
        <v>4</v>
      </c>
      <c r="I23" s="17">
        <v>196</v>
      </c>
      <c r="J23" s="3">
        <v>195.999989</v>
      </c>
      <c r="K23" s="3">
        <v>185.28</v>
      </c>
      <c r="L23" s="16" t="s">
        <v>24</v>
      </c>
      <c r="M23" s="3">
        <v>381.28</v>
      </c>
      <c r="N23" s="3">
        <v>0</v>
      </c>
      <c r="O23" s="3">
        <v>0</v>
      </c>
      <c r="P23" s="3">
        <v>381.28</v>
      </c>
      <c r="Q23" s="3">
        <v>94.2</v>
      </c>
      <c r="R23" s="17">
        <v>6</v>
      </c>
      <c r="S23" s="16" t="s">
        <v>33</v>
      </c>
      <c r="T23" s="16" t="s">
        <v>24</v>
      </c>
    </row>
    <row r="24" spans="1:20" ht="20.100000000000001" hidden="1" customHeight="1" x14ac:dyDescent="0.25">
      <c r="A24" s="16">
        <v>6000002</v>
      </c>
      <c r="B24" s="16" t="s">
        <v>65</v>
      </c>
      <c r="C24" s="16">
        <v>3074</v>
      </c>
      <c r="D24" s="16" t="s">
        <v>81</v>
      </c>
      <c r="E24" s="16">
        <v>3079</v>
      </c>
      <c r="F24" s="16" t="s">
        <v>82</v>
      </c>
      <c r="G24" s="16" t="s">
        <v>80</v>
      </c>
      <c r="H24" s="17">
        <v>7</v>
      </c>
      <c r="I24" s="17">
        <v>441</v>
      </c>
      <c r="J24" s="3">
        <v>441</v>
      </c>
      <c r="K24" s="3">
        <v>342.08</v>
      </c>
      <c r="L24" s="16" t="s">
        <v>24</v>
      </c>
      <c r="M24" s="3">
        <v>783.08</v>
      </c>
      <c r="N24" s="3">
        <v>0</v>
      </c>
      <c r="O24" s="3">
        <v>0</v>
      </c>
      <c r="P24" s="3">
        <v>783.08</v>
      </c>
      <c r="Q24" s="3">
        <v>161.88</v>
      </c>
      <c r="R24" s="17">
        <v>11</v>
      </c>
      <c r="S24" s="16" t="s">
        <v>83</v>
      </c>
      <c r="T24" s="16" t="s">
        <v>24</v>
      </c>
    </row>
    <row r="25" spans="1:20" ht="20.100000000000001" hidden="1" customHeight="1" x14ac:dyDescent="0.25">
      <c r="A25" s="16">
        <v>6000002</v>
      </c>
      <c r="B25" s="16" t="s">
        <v>65</v>
      </c>
      <c r="C25" s="16">
        <v>3136</v>
      </c>
      <c r="D25" s="16" t="s">
        <v>84</v>
      </c>
      <c r="E25" s="16">
        <v>20404</v>
      </c>
      <c r="F25" s="16" t="s">
        <v>85</v>
      </c>
      <c r="G25" s="16" t="s">
        <v>23</v>
      </c>
      <c r="H25" s="17">
        <v>5</v>
      </c>
      <c r="I25" s="17">
        <v>280</v>
      </c>
      <c r="J25" s="3">
        <v>280</v>
      </c>
      <c r="K25" s="3">
        <v>133.85</v>
      </c>
      <c r="L25" s="16" t="s">
        <v>24</v>
      </c>
      <c r="M25" s="3">
        <v>413.85</v>
      </c>
      <c r="N25" s="3">
        <v>0</v>
      </c>
      <c r="O25" s="3">
        <v>0</v>
      </c>
      <c r="P25" s="3">
        <v>413.85</v>
      </c>
      <c r="Q25" s="3">
        <v>221.67</v>
      </c>
      <c r="R25" s="17">
        <v>8</v>
      </c>
      <c r="S25" s="16" t="s">
        <v>30</v>
      </c>
      <c r="T25" s="16" t="s">
        <v>24</v>
      </c>
    </row>
    <row r="26" spans="1:20" ht="20.100000000000001" hidden="1" customHeight="1" x14ac:dyDescent="0.25">
      <c r="A26" s="16">
        <v>6000002</v>
      </c>
      <c r="B26" s="16" t="s">
        <v>65</v>
      </c>
      <c r="C26" s="16">
        <v>3136</v>
      </c>
      <c r="D26" s="16" t="s">
        <v>84</v>
      </c>
      <c r="E26" s="16">
        <v>4379</v>
      </c>
      <c r="F26" s="16" t="s">
        <v>86</v>
      </c>
      <c r="G26" s="16" t="s">
        <v>80</v>
      </c>
      <c r="H26" s="17">
        <v>4</v>
      </c>
      <c r="I26" s="17">
        <v>196</v>
      </c>
      <c r="J26" s="3">
        <v>195.999989</v>
      </c>
      <c r="K26" s="3">
        <v>206.4</v>
      </c>
      <c r="L26" s="16" t="s">
        <v>24</v>
      </c>
      <c r="M26" s="3">
        <v>402.4</v>
      </c>
      <c r="N26" s="3">
        <v>0</v>
      </c>
      <c r="O26" s="3">
        <v>0</v>
      </c>
      <c r="P26" s="3">
        <v>402.4</v>
      </c>
      <c r="Q26" s="3">
        <v>114.85</v>
      </c>
      <c r="R26" s="17">
        <v>6</v>
      </c>
      <c r="S26" s="16" t="s">
        <v>83</v>
      </c>
      <c r="T26" s="16" t="s">
        <v>24</v>
      </c>
    </row>
    <row r="27" spans="1:20" ht="20.100000000000001" hidden="1" customHeight="1" x14ac:dyDescent="0.25">
      <c r="A27" s="16">
        <v>6000002</v>
      </c>
      <c r="B27" s="16" t="s">
        <v>65</v>
      </c>
      <c r="C27" s="16">
        <v>3136</v>
      </c>
      <c r="D27" s="16" t="s">
        <v>84</v>
      </c>
      <c r="E27" s="16">
        <v>18126</v>
      </c>
      <c r="F27" s="16" t="s">
        <v>87</v>
      </c>
      <c r="G27" s="16" t="s">
        <v>80</v>
      </c>
      <c r="H27" s="17">
        <v>5</v>
      </c>
      <c r="I27" s="17">
        <v>280</v>
      </c>
      <c r="J27" s="3">
        <v>280</v>
      </c>
      <c r="K27" s="3">
        <v>165.86</v>
      </c>
      <c r="L27" s="16" t="s">
        <v>24</v>
      </c>
      <c r="M27" s="3">
        <v>445.86</v>
      </c>
      <c r="N27" s="3">
        <v>0</v>
      </c>
      <c r="O27" s="3">
        <v>0</v>
      </c>
      <c r="P27" s="3">
        <v>445.86</v>
      </c>
      <c r="Q27" s="3">
        <v>137.94999999999999</v>
      </c>
      <c r="R27" s="17">
        <v>8</v>
      </c>
      <c r="S27" s="16" t="s">
        <v>83</v>
      </c>
      <c r="T27" s="16" t="s">
        <v>24</v>
      </c>
    </row>
    <row r="28" spans="1:20" ht="20.100000000000001" hidden="1" customHeight="1" x14ac:dyDescent="0.25">
      <c r="A28" s="16">
        <v>6000002</v>
      </c>
      <c r="B28" s="16" t="s">
        <v>65</v>
      </c>
      <c r="C28" s="16">
        <v>3136</v>
      </c>
      <c r="D28" s="16" t="s">
        <v>84</v>
      </c>
      <c r="E28" s="16">
        <v>5883</v>
      </c>
      <c r="F28" s="16" t="s">
        <v>88</v>
      </c>
      <c r="G28" s="16" t="s">
        <v>64</v>
      </c>
      <c r="H28" s="17">
        <v>5</v>
      </c>
      <c r="I28" s="17">
        <v>280</v>
      </c>
      <c r="J28" s="3">
        <v>280</v>
      </c>
      <c r="K28" s="3">
        <v>130.81</v>
      </c>
      <c r="L28" s="16" t="s">
        <v>43</v>
      </c>
      <c r="M28" s="3">
        <v>280</v>
      </c>
      <c r="N28" s="3">
        <v>0</v>
      </c>
      <c r="O28" s="3">
        <v>0</v>
      </c>
      <c r="P28" s="3">
        <v>280</v>
      </c>
      <c r="Q28" s="3">
        <v>150.07</v>
      </c>
      <c r="R28" s="17">
        <v>8</v>
      </c>
      <c r="S28" s="16" t="s">
        <v>83</v>
      </c>
      <c r="T28" s="16" t="s">
        <v>24</v>
      </c>
    </row>
    <row r="29" spans="1:20" ht="20.100000000000001" hidden="1" customHeight="1" x14ac:dyDescent="0.25">
      <c r="A29" s="16">
        <v>6000002</v>
      </c>
      <c r="B29" s="16" t="s">
        <v>65</v>
      </c>
      <c r="C29" s="16">
        <v>3136</v>
      </c>
      <c r="D29" s="16" t="s">
        <v>84</v>
      </c>
      <c r="E29" s="16">
        <v>33423</v>
      </c>
      <c r="F29" s="16" t="s">
        <v>89</v>
      </c>
      <c r="G29" s="16" t="s">
        <v>64</v>
      </c>
      <c r="H29" s="17">
        <v>3</v>
      </c>
      <c r="I29" s="17">
        <v>126</v>
      </c>
      <c r="J29" s="3">
        <v>126</v>
      </c>
      <c r="K29" s="3">
        <v>76.459999999999994</v>
      </c>
      <c r="L29" s="16" t="s">
        <v>43</v>
      </c>
      <c r="M29" s="3">
        <v>126</v>
      </c>
      <c r="N29" s="3">
        <v>0</v>
      </c>
      <c r="O29" s="3">
        <v>0</v>
      </c>
      <c r="P29" s="3">
        <v>126</v>
      </c>
      <c r="Q29" s="3">
        <v>85</v>
      </c>
      <c r="R29" s="17">
        <v>5</v>
      </c>
      <c r="S29" s="16" t="s">
        <v>27</v>
      </c>
      <c r="T29" s="16" t="s">
        <v>24</v>
      </c>
    </row>
    <row r="30" spans="1:20" ht="20.100000000000001" hidden="1" customHeight="1" x14ac:dyDescent="0.25">
      <c r="A30" s="16">
        <v>6000002</v>
      </c>
      <c r="B30" s="16" t="s">
        <v>65</v>
      </c>
      <c r="C30" s="16">
        <v>3136</v>
      </c>
      <c r="D30" s="16" t="s">
        <v>84</v>
      </c>
      <c r="E30" s="16">
        <v>24150</v>
      </c>
      <c r="F30" s="16" t="s">
        <v>90</v>
      </c>
      <c r="G30" s="16" t="s">
        <v>64</v>
      </c>
      <c r="H30" s="17">
        <v>6</v>
      </c>
      <c r="I30" s="17">
        <v>378</v>
      </c>
      <c r="J30" s="3">
        <v>378</v>
      </c>
      <c r="K30" s="3">
        <v>280.31</v>
      </c>
      <c r="L30" s="16" t="s">
        <v>43</v>
      </c>
      <c r="M30" s="3">
        <v>378</v>
      </c>
      <c r="N30" s="3">
        <v>0</v>
      </c>
      <c r="O30" s="3">
        <v>0</v>
      </c>
      <c r="P30" s="3">
        <v>378</v>
      </c>
      <c r="Q30" s="3">
        <v>167.75</v>
      </c>
      <c r="R30" s="17">
        <v>9</v>
      </c>
      <c r="S30" s="16" t="s">
        <v>27</v>
      </c>
      <c r="T30" s="16" t="s">
        <v>24</v>
      </c>
    </row>
    <row r="31" spans="1:20" ht="20.100000000000001" hidden="1" customHeight="1" x14ac:dyDescent="0.25">
      <c r="A31" s="16">
        <v>6000002</v>
      </c>
      <c r="B31" s="16" t="s">
        <v>65</v>
      </c>
      <c r="C31" s="16">
        <v>3136</v>
      </c>
      <c r="D31" s="16" t="s">
        <v>84</v>
      </c>
      <c r="E31" s="16">
        <v>6395</v>
      </c>
      <c r="F31" s="16" t="s">
        <v>91</v>
      </c>
      <c r="G31" s="16" t="s">
        <v>64</v>
      </c>
      <c r="H31" s="17">
        <v>5</v>
      </c>
      <c r="I31" s="17">
        <v>280</v>
      </c>
      <c r="J31" s="3">
        <v>280</v>
      </c>
      <c r="K31" s="3">
        <v>110.42</v>
      </c>
      <c r="L31" s="16" t="s">
        <v>43</v>
      </c>
      <c r="M31" s="3">
        <v>280</v>
      </c>
      <c r="N31" s="3">
        <v>0</v>
      </c>
      <c r="O31" s="3">
        <v>0</v>
      </c>
      <c r="P31" s="3">
        <v>280</v>
      </c>
      <c r="Q31" s="3">
        <v>205.33</v>
      </c>
      <c r="R31" s="17">
        <v>8</v>
      </c>
      <c r="S31" s="16" t="s">
        <v>52</v>
      </c>
      <c r="T31" s="16" t="s">
        <v>24</v>
      </c>
    </row>
    <row r="32" spans="1:20" ht="20.100000000000001" hidden="1" customHeight="1" x14ac:dyDescent="0.25">
      <c r="A32" s="16">
        <v>6000002</v>
      </c>
      <c r="B32" s="16" t="s">
        <v>65</v>
      </c>
      <c r="C32" s="16">
        <v>3136</v>
      </c>
      <c r="D32" s="16" t="s">
        <v>84</v>
      </c>
      <c r="E32" s="16">
        <v>18910</v>
      </c>
      <c r="F32" s="16" t="s">
        <v>92</v>
      </c>
      <c r="G32" s="16" t="s">
        <v>23</v>
      </c>
      <c r="H32" s="17">
        <v>5</v>
      </c>
      <c r="I32" s="17">
        <v>280</v>
      </c>
      <c r="J32" s="3">
        <v>278.38913100000002</v>
      </c>
      <c r="K32" s="3">
        <v>179.34</v>
      </c>
      <c r="L32" s="16" t="s">
        <v>24</v>
      </c>
      <c r="M32" s="3">
        <v>457.73</v>
      </c>
      <c r="N32" s="3">
        <v>0</v>
      </c>
      <c r="O32" s="3">
        <v>0</v>
      </c>
      <c r="P32" s="3">
        <v>457.73</v>
      </c>
      <c r="Q32" s="3">
        <v>198.9</v>
      </c>
      <c r="R32" s="17">
        <v>8</v>
      </c>
      <c r="S32" s="16" t="s">
        <v>83</v>
      </c>
      <c r="T32" s="16" t="s">
        <v>24</v>
      </c>
    </row>
    <row r="33" spans="1:20" ht="20.100000000000001" hidden="1" customHeight="1" x14ac:dyDescent="0.25">
      <c r="A33" s="16">
        <v>6000002</v>
      </c>
      <c r="B33" s="16" t="s">
        <v>65</v>
      </c>
      <c r="C33" s="16">
        <v>3136</v>
      </c>
      <c r="D33" s="16" t="s">
        <v>84</v>
      </c>
      <c r="E33" s="16">
        <v>14685</v>
      </c>
      <c r="F33" s="16" t="s">
        <v>93</v>
      </c>
      <c r="G33" s="16" t="s">
        <v>23</v>
      </c>
      <c r="H33" s="17">
        <v>6</v>
      </c>
      <c r="I33" s="17">
        <v>378</v>
      </c>
      <c r="J33" s="3">
        <v>378</v>
      </c>
      <c r="K33" s="3">
        <v>285.76</v>
      </c>
      <c r="L33" s="16" t="s">
        <v>24</v>
      </c>
      <c r="M33" s="3">
        <v>663.76</v>
      </c>
      <c r="N33" s="3">
        <v>0</v>
      </c>
      <c r="O33" s="3">
        <v>0</v>
      </c>
      <c r="P33" s="3">
        <v>663.76</v>
      </c>
      <c r="Q33" s="3">
        <v>308.10000000000002</v>
      </c>
      <c r="R33" s="17">
        <v>9</v>
      </c>
      <c r="S33" s="16" t="s">
        <v>30</v>
      </c>
      <c r="T33" s="16" t="s">
        <v>24</v>
      </c>
    </row>
    <row r="34" spans="1:20" ht="20.100000000000001" hidden="1" customHeight="1" x14ac:dyDescent="0.25">
      <c r="A34" s="16">
        <v>6000002</v>
      </c>
      <c r="B34" s="16" t="s">
        <v>65</v>
      </c>
      <c r="C34" s="16">
        <v>3136</v>
      </c>
      <c r="D34" s="16" t="s">
        <v>84</v>
      </c>
      <c r="E34" s="16">
        <v>4376</v>
      </c>
      <c r="F34" s="16" t="s">
        <v>94</v>
      </c>
      <c r="G34" s="16" t="s">
        <v>64</v>
      </c>
      <c r="H34" s="17">
        <v>8</v>
      </c>
      <c r="I34" s="17">
        <v>480</v>
      </c>
      <c r="J34" s="3">
        <v>386.30130100000002</v>
      </c>
      <c r="K34" s="3">
        <v>302.44</v>
      </c>
      <c r="L34" s="16" t="s">
        <v>43</v>
      </c>
      <c r="M34" s="3">
        <v>386.3</v>
      </c>
      <c r="N34" s="3">
        <v>0</v>
      </c>
      <c r="O34" s="3">
        <v>0</v>
      </c>
      <c r="P34" s="3">
        <v>386.3</v>
      </c>
      <c r="Q34" s="3">
        <v>203.17</v>
      </c>
      <c r="R34" s="17">
        <v>12</v>
      </c>
      <c r="S34" s="16" t="s">
        <v>95</v>
      </c>
      <c r="T34" s="16" t="s">
        <v>24</v>
      </c>
    </row>
    <row r="35" spans="1:20" ht="20.100000000000001" hidden="1" customHeight="1" x14ac:dyDescent="0.25">
      <c r="A35" s="16">
        <v>6000002</v>
      </c>
      <c r="B35" s="16" t="s">
        <v>65</v>
      </c>
      <c r="C35" s="16">
        <v>3136</v>
      </c>
      <c r="D35" s="16" t="s">
        <v>84</v>
      </c>
      <c r="E35" s="16">
        <v>4399</v>
      </c>
      <c r="F35" s="16" t="s">
        <v>96</v>
      </c>
      <c r="G35" s="16" t="s">
        <v>97</v>
      </c>
      <c r="H35" s="17">
        <v>8</v>
      </c>
      <c r="I35" s="17">
        <v>480</v>
      </c>
      <c r="J35" s="3">
        <v>474.55053400000003</v>
      </c>
      <c r="K35" s="3">
        <v>442.33</v>
      </c>
      <c r="L35" s="16" t="s">
        <v>24</v>
      </c>
      <c r="M35" s="3">
        <v>916.88</v>
      </c>
      <c r="N35" s="3">
        <v>0</v>
      </c>
      <c r="O35" s="3">
        <v>0</v>
      </c>
      <c r="P35" s="3">
        <v>916.88</v>
      </c>
      <c r="Q35" s="3">
        <v>233.4</v>
      </c>
      <c r="R35" s="17">
        <v>12</v>
      </c>
      <c r="S35" s="16" t="s">
        <v>98</v>
      </c>
      <c r="T35" s="16" t="s">
        <v>24</v>
      </c>
    </row>
    <row r="36" spans="1:20" ht="20.100000000000001" hidden="1" customHeight="1" x14ac:dyDescent="0.25">
      <c r="A36" s="16">
        <v>6000002</v>
      </c>
      <c r="B36" s="16" t="s">
        <v>65</v>
      </c>
      <c r="C36" s="16">
        <v>3136</v>
      </c>
      <c r="D36" s="16" t="s">
        <v>84</v>
      </c>
      <c r="E36" s="16">
        <v>27345</v>
      </c>
      <c r="F36" s="16" t="s">
        <v>99</v>
      </c>
      <c r="G36" s="16" t="s">
        <v>23</v>
      </c>
      <c r="H36" s="17">
        <v>6</v>
      </c>
      <c r="I36" s="17">
        <v>378</v>
      </c>
      <c r="J36" s="3">
        <v>324.14807000000002</v>
      </c>
      <c r="K36" s="3">
        <v>300.64999999999998</v>
      </c>
      <c r="L36" s="16" t="s">
        <v>24</v>
      </c>
      <c r="M36" s="3">
        <v>624.79999999999995</v>
      </c>
      <c r="N36" s="3">
        <v>0</v>
      </c>
      <c r="O36" s="3">
        <v>0</v>
      </c>
      <c r="P36" s="3">
        <v>624.79999999999995</v>
      </c>
      <c r="Q36" s="3">
        <v>199.73</v>
      </c>
      <c r="R36" s="17">
        <v>9</v>
      </c>
      <c r="S36" s="16" t="s">
        <v>30</v>
      </c>
      <c r="T36" s="16" t="s">
        <v>24</v>
      </c>
    </row>
    <row r="37" spans="1:20" ht="20.100000000000001" hidden="1" customHeight="1" x14ac:dyDescent="0.25">
      <c r="A37" s="16">
        <v>6000002</v>
      </c>
      <c r="B37" s="16" t="s">
        <v>65</v>
      </c>
      <c r="C37" s="16">
        <v>3136</v>
      </c>
      <c r="D37" s="16" t="s">
        <v>84</v>
      </c>
      <c r="E37" s="16">
        <v>29179</v>
      </c>
      <c r="F37" s="16" t="s">
        <v>100</v>
      </c>
      <c r="G37" s="16" t="s">
        <v>101</v>
      </c>
      <c r="H37" s="17">
        <v>5</v>
      </c>
      <c r="I37" s="17">
        <v>280</v>
      </c>
      <c r="J37" s="3">
        <v>280</v>
      </c>
      <c r="K37" s="3">
        <v>158.12</v>
      </c>
      <c r="L37" s="16" t="s">
        <v>24</v>
      </c>
      <c r="M37" s="3">
        <v>438.12</v>
      </c>
      <c r="N37" s="3">
        <v>0</v>
      </c>
      <c r="O37" s="3">
        <v>0</v>
      </c>
      <c r="P37" s="3">
        <v>438.12</v>
      </c>
      <c r="Q37" s="3">
        <v>157.80000000000001</v>
      </c>
      <c r="R37" s="17">
        <v>8</v>
      </c>
      <c r="S37" s="16" t="s">
        <v>95</v>
      </c>
      <c r="T37" s="16" t="s">
        <v>24</v>
      </c>
    </row>
    <row r="38" spans="1:20" ht="20.100000000000001" hidden="1" customHeight="1" x14ac:dyDescent="0.25">
      <c r="A38" s="16">
        <v>6000002</v>
      </c>
      <c r="B38" s="16" t="s">
        <v>65</v>
      </c>
      <c r="C38" s="16">
        <v>3136</v>
      </c>
      <c r="D38" s="16" t="s">
        <v>84</v>
      </c>
      <c r="E38" s="16">
        <v>20405</v>
      </c>
      <c r="F38" s="16" t="s">
        <v>102</v>
      </c>
      <c r="G38" s="16" t="s">
        <v>29</v>
      </c>
      <c r="H38" s="17">
        <v>5</v>
      </c>
      <c r="I38" s="17">
        <v>280</v>
      </c>
      <c r="J38" s="3">
        <v>280</v>
      </c>
      <c r="K38" s="3">
        <v>139.43</v>
      </c>
      <c r="L38" s="16" t="s">
        <v>24</v>
      </c>
      <c r="M38" s="3">
        <v>419.43</v>
      </c>
      <c r="N38" s="3">
        <v>0</v>
      </c>
      <c r="O38" s="3">
        <v>0</v>
      </c>
      <c r="P38" s="3">
        <v>419.43</v>
      </c>
      <c r="Q38" s="3">
        <v>161.22999999999999</v>
      </c>
      <c r="R38" s="17">
        <v>8</v>
      </c>
      <c r="S38" s="16" t="s">
        <v>83</v>
      </c>
      <c r="T38" s="16" t="s">
        <v>24</v>
      </c>
    </row>
    <row r="39" spans="1:20" ht="20.100000000000001" hidden="1" customHeight="1" x14ac:dyDescent="0.25">
      <c r="A39" s="16">
        <v>6000002</v>
      </c>
      <c r="B39" s="16" t="s">
        <v>65</v>
      </c>
      <c r="C39" s="16">
        <v>3136</v>
      </c>
      <c r="D39" s="16" t="s">
        <v>84</v>
      </c>
      <c r="E39" s="16">
        <v>4378</v>
      </c>
      <c r="F39" s="16" t="s">
        <v>103</v>
      </c>
      <c r="G39" s="16" t="s">
        <v>64</v>
      </c>
      <c r="H39" s="17">
        <v>5</v>
      </c>
      <c r="I39" s="17">
        <v>280</v>
      </c>
      <c r="J39" s="3">
        <v>280</v>
      </c>
      <c r="K39" s="3">
        <v>123.01</v>
      </c>
      <c r="L39" s="16" t="s">
        <v>43</v>
      </c>
      <c r="M39" s="3">
        <v>280</v>
      </c>
      <c r="N39" s="3">
        <v>0</v>
      </c>
      <c r="O39" s="3">
        <v>0</v>
      </c>
      <c r="P39" s="3">
        <v>280</v>
      </c>
      <c r="Q39" s="3">
        <v>197.92</v>
      </c>
      <c r="R39" s="17">
        <v>8</v>
      </c>
      <c r="S39" s="16" t="s">
        <v>52</v>
      </c>
      <c r="T39" s="16" t="s">
        <v>24</v>
      </c>
    </row>
    <row r="40" spans="1:20" ht="20.100000000000001" hidden="1" customHeight="1" x14ac:dyDescent="0.25">
      <c r="A40" s="16">
        <v>6000002</v>
      </c>
      <c r="B40" s="16" t="s">
        <v>65</v>
      </c>
      <c r="C40" s="16">
        <v>3136</v>
      </c>
      <c r="D40" s="16" t="s">
        <v>84</v>
      </c>
      <c r="E40" s="16">
        <v>28802</v>
      </c>
      <c r="F40" s="16" t="s">
        <v>104</v>
      </c>
      <c r="G40" s="16" t="s">
        <v>105</v>
      </c>
      <c r="H40" s="17">
        <v>6</v>
      </c>
      <c r="I40" s="17">
        <v>378</v>
      </c>
      <c r="J40" s="3">
        <v>378</v>
      </c>
      <c r="K40" s="3">
        <v>322.75</v>
      </c>
      <c r="L40" s="16" t="s">
        <v>24</v>
      </c>
      <c r="M40" s="3">
        <v>700.75</v>
      </c>
      <c r="N40" s="3">
        <v>0</v>
      </c>
      <c r="O40" s="3">
        <v>0</v>
      </c>
      <c r="P40" s="3">
        <v>700.75</v>
      </c>
      <c r="Q40" s="3">
        <v>190.4</v>
      </c>
      <c r="R40" s="17">
        <v>9</v>
      </c>
      <c r="S40" s="16" t="s">
        <v>95</v>
      </c>
      <c r="T40" s="16" t="s">
        <v>24</v>
      </c>
    </row>
    <row r="41" spans="1:20" ht="20.100000000000001" customHeight="1" x14ac:dyDescent="0.25">
      <c r="A41" s="16">
        <v>6000002</v>
      </c>
      <c r="B41" s="16" t="s">
        <v>65</v>
      </c>
      <c r="C41" s="16">
        <v>3136</v>
      </c>
      <c r="D41" s="16" t="s">
        <v>84</v>
      </c>
      <c r="E41" s="16">
        <v>41384</v>
      </c>
      <c r="F41" s="16" t="s">
        <v>106</v>
      </c>
      <c r="G41" s="16" t="s">
        <v>23</v>
      </c>
      <c r="H41" s="17">
        <v>6</v>
      </c>
      <c r="I41" s="17">
        <v>378</v>
      </c>
      <c r="J41" s="3">
        <v>45.452070999999997</v>
      </c>
      <c r="K41" s="3">
        <v>48.51</v>
      </c>
      <c r="L41" s="16" t="s">
        <v>24</v>
      </c>
      <c r="M41" s="3">
        <v>93.96</v>
      </c>
      <c r="N41" s="3">
        <v>0</v>
      </c>
      <c r="O41" s="3">
        <v>0</v>
      </c>
      <c r="P41" s="3">
        <v>93.96</v>
      </c>
      <c r="Q41" s="3">
        <v>26.17</v>
      </c>
      <c r="R41" s="17">
        <v>9</v>
      </c>
      <c r="S41" s="16" t="s">
        <v>107</v>
      </c>
      <c r="T41" s="16" t="s">
        <v>108</v>
      </c>
    </row>
    <row r="42" spans="1:20" ht="20.100000000000001" hidden="1" customHeight="1" x14ac:dyDescent="0.25">
      <c r="A42" s="16">
        <v>6000002</v>
      </c>
      <c r="B42" s="16" t="s">
        <v>65</v>
      </c>
      <c r="C42" s="16">
        <v>3136</v>
      </c>
      <c r="D42" s="16" t="s">
        <v>84</v>
      </c>
      <c r="E42" s="16">
        <v>2781</v>
      </c>
      <c r="F42" s="16" t="s">
        <v>109</v>
      </c>
      <c r="G42" s="16" t="s">
        <v>64</v>
      </c>
      <c r="H42" s="17">
        <v>7</v>
      </c>
      <c r="I42" s="17">
        <v>441</v>
      </c>
      <c r="J42" s="3">
        <v>441</v>
      </c>
      <c r="K42" s="3">
        <v>314.43</v>
      </c>
      <c r="L42" s="16" t="s">
        <v>43</v>
      </c>
      <c r="M42" s="3">
        <v>441</v>
      </c>
      <c r="N42" s="3">
        <v>0</v>
      </c>
      <c r="O42" s="3">
        <v>0</v>
      </c>
      <c r="P42" s="3">
        <v>441</v>
      </c>
      <c r="Q42" s="3">
        <v>182.85</v>
      </c>
      <c r="R42" s="17">
        <v>11</v>
      </c>
      <c r="S42" s="16" t="s">
        <v>83</v>
      </c>
      <c r="T42" s="16" t="s">
        <v>24</v>
      </c>
    </row>
    <row r="43" spans="1:20" ht="20.100000000000001" hidden="1" customHeight="1" x14ac:dyDescent="0.25">
      <c r="A43" s="16">
        <v>6000002</v>
      </c>
      <c r="B43" s="16" t="s">
        <v>65</v>
      </c>
      <c r="C43" s="16">
        <v>3136</v>
      </c>
      <c r="D43" s="16" t="s">
        <v>84</v>
      </c>
      <c r="E43" s="16">
        <v>3137</v>
      </c>
      <c r="F43" s="16" t="s">
        <v>110</v>
      </c>
      <c r="G43" s="16" t="s">
        <v>64</v>
      </c>
      <c r="H43" s="17">
        <v>5</v>
      </c>
      <c r="I43" s="17">
        <v>280</v>
      </c>
      <c r="J43" s="3">
        <v>280</v>
      </c>
      <c r="K43" s="3">
        <v>154.16</v>
      </c>
      <c r="L43" s="16" t="s">
        <v>43</v>
      </c>
      <c r="M43" s="3">
        <v>280</v>
      </c>
      <c r="N43" s="3">
        <v>0</v>
      </c>
      <c r="O43" s="3">
        <v>0</v>
      </c>
      <c r="P43" s="3">
        <v>280</v>
      </c>
      <c r="Q43" s="3">
        <v>156.69999999999999</v>
      </c>
      <c r="R43" s="17">
        <v>8</v>
      </c>
      <c r="S43" s="16" t="s">
        <v>52</v>
      </c>
      <c r="T43" s="16" t="s">
        <v>24</v>
      </c>
    </row>
    <row r="44" spans="1:20" ht="20.100000000000001" hidden="1" customHeight="1" x14ac:dyDescent="0.25">
      <c r="A44" s="16">
        <v>6000002</v>
      </c>
      <c r="B44" s="16" t="s">
        <v>65</v>
      </c>
      <c r="C44" s="16">
        <v>3136</v>
      </c>
      <c r="D44" s="16" t="s">
        <v>84</v>
      </c>
      <c r="E44" s="16">
        <v>13357</v>
      </c>
      <c r="F44" s="16" t="s">
        <v>111</v>
      </c>
      <c r="G44" s="16" t="s">
        <v>64</v>
      </c>
      <c r="H44" s="17">
        <v>2</v>
      </c>
      <c r="I44" s="17">
        <v>70</v>
      </c>
      <c r="J44" s="3">
        <v>69.999995999999996</v>
      </c>
      <c r="K44" s="3">
        <v>0</v>
      </c>
      <c r="L44" s="16" t="s">
        <v>43</v>
      </c>
      <c r="M44" s="3">
        <v>70</v>
      </c>
      <c r="N44" s="3">
        <v>0</v>
      </c>
      <c r="O44" s="3">
        <v>0</v>
      </c>
      <c r="P44" s="3">
        <v>70</v>
      </c>
      <c r="Q44" s="3">
        <v>20.75</v>
      </c>
      <c r="R44" s="17">
        <v>4</v>
      </c>
      <c r="S44" s="16" t="s">
        <v>42</v>
      </c>
      <c r="T44" s="16" t="s">
        <v>24</v>
      </c>
    </row>
    <row r="45" spans="1:20" ht="20.100000000000001" hidden="1" customHeight="1" x14ac:dyDescent="0.25">
      <c r="A45" s="16">
        <v>6000002</v>
      </c>
      <c r="B45" s="16" t="s">
        <v>65</v>
      </c>
      <c r="C45" s="16">
        <v>3136</v>
      </c>
      <c r="D45" s="16" t="s">
        <v>84</v>
      </c>
      <c r="E45" s="16">
        <v>24149</v>
      </c>
      <c r="F45" s="16" t="s">
        <v>112</v>
      </c>
      <c r="G45" s="16" t="s">
        <v>64</v>
      </c>
      <c r="H45" s="17">
        <v>6</v>
      </c>
      <c r="I45" s="17">
        <v>378</v>
      </c>
      <c r="J45" s="3">
        <v>378</v>
      </c>
      <c r="K45" s="3">
        <v>347.4</v>
      </c>
      <c r="L45" s="16" t="s">
        <v>43</v>
      </c>
      <c r="M45" s="3">
        <v>378</v>
      </c>
      <c r="N45" s="3">
        <v>0</v>
      </c>
      <c r="O45" s="3">
        <v>0</v>
      </c>
      <c r="P45" s="3">
        <v>378</v>
      </c>
      <c r="Q45" s="3">
        <v>164.5</v>
      </c>
      <c r="R45" s="17">
        <v>9</v>
      </c>
      <c r="S45" s="16" t="s">
        <v>30</v>
      </c>
      <c r="T45" s="16" t="s">
        <v>24</v>
      </c>
    </row>
    <row r="46" spans="1:20" ht="20.100000000000001" hidden="1" customHeight="1" x14ac:dyDescent="0.25">
      <c r="A46" s="16">
        <v>6000002</v>
      </c>
      <c r="B46" s="16" t="s">
        <v>65</v>
      </c>
      <c r="C46" s="16">
        <v>3136</v>
      </c>
      <c r="D46" s="16" t="s">
        <v>84</v>
      </c>
      <c r="E46" s="16">
        <v>24148</v>
      </c>
      <c r="F46" s="16" t="s">
        <v>113</v>
      </c>
      <c r="G46" s="16" t="s">
        <v>64</v>
      </c>
      <c r="H46" s="17">
        <v>6</v>
      </c>
      <c r="I46" s="17">
        <v>378</v>
      </c>
      <c r="J46" s="3">
        <v>376.38922200000002</v>
      </c>
      <c r="K46" s="3">
        <v>323.51</v>
      </c>
      <c r="L46" s="16" t="s">
        <v>43</v>
      </c>
      <c r="M46" s="3">
        <v>376.39</v>
      </c>
      <c r="N46" s="3">
        <v>0</v>
      </c>
      <c r="O46" s="3">
        <v>0</v>
      </c>
      <c r="P46" s="3">
        <v>376.39</v>
      </c>
      <c r="Q46" s="3">
        <v>181.33</v>
      </c>
      <c r="R46" s="17">
        <v>9</v>
      </c>
      <c r="S46" s="16" t="s">
        <v>95</v>
      </c>
      <c r="T46" s="16" t="s">
        <v>24</v>
      </c>
    </row>
    <row r="47" spans="1:20" ht="20.100000000000001" hidden="1" customHeight="1" x14ac:dyDescent="0.25">
      <c r="A47" s="16">
        <v>6000003</v>
      </c>
      <c r="B47" s="16" t="s">
        <v>114</v>
      </c>
      <c r="C47" s="16">
        <v>24035</v>
      </c>
      <c r="D47" s="16" t="s">
        <v>115</v>
      </c>
      <c r="E47" s="16">
        <v>24038</v>
      </c>
      <c r="F47" s="16" t="s">
        <v>116</v>
      </c>
      <c r="G47" s="16" t="s">
        <v>117</v>
      </c>
      <c r="H47" s="17">
        <v>2</v>
      </c>
      <c r="I47" s="17">
        <v>70</v>
      </c>
      <c r="J47" s="3">
        <v>69.999995999999996</v>
      </c>
      <c r="K47" s="3">
        <v>0</v>
      </c>
      <c r="L47" s="16" t="s">
        <v>24</v>
      </c>
      <c r="M47" s="3">
        <v>70</v>
      </c>
      <c r="N47" s="3">
        <v>0</v>
      </c>
      <c r="O47" s="3">
        <v>0</v>
      </c>
      <c r="P47" s="3">
        <v>70</v>
      </c>
      <c r="Q47" s="3">
        <v>84.25</v>
      </c>
      <c r="R47" s="17">
        <v>4</v>
      </c>
      <c r="S47" s="16" t="s">
        <v>78</v>
      </c>
      <c r="T47" s="16" t="s">
        <v>43</v>
      </c>
    </row>
    <row r="48" spans="1:20" ht="20.100000000000001" hidden="1" customHeight="1" x14ac:dyDescent="0.25">
      <c r="A48" s="16">
        <v>6000003</v>
      </c>
      <c r="B48" s="16" t="s">
        <v>114</v>
      </c>
      <c r="C48" s="16">
        <v>24035</v>
      </c>
      <c r="D48" s="16" t="s">
        <v>115</v>
      </c>
      <c r="E48" s="16">
        <v>24039</v>
      </c>
      <c r="F48" s="16" t="s">
        <v>118</v>
      </c>
      <c r="G48" s="16" t="s">
        <v>119</v>
      </c>
      <c r="H48" s="17">
        <v>2</v>
      </c>
      <c r="I48" s="17">
        <v>70</v>
      </c>
      <c r="J48" s="3">
        <v>69.999995999999996</v>
      </c>
      <c r="K48" s="3">
        <v>0</v>
      </c>
      <c r="L48" s="16" t="s">
        <v>24</v>
      </c>
      <c r="M48" s="3">
        <v>70</v>
      </c>
      <c r="N48" s="3">
        <v>0</v>
      </c>
      <c r="O48" s="3">
        <v>0</v>
      </c>
      <c r="P48" s="3">
        <v>70</v>
      </c>
      <c r="Q48" s="3">
        <v>30.5</v>
      </c>
      <c r="R48" s="17">
        <v>4</v>
      </c>
      <c r="S48" s="16" t="s">
        <v>107</v>
      </c>
      <c r="T48" s="16" t="s">
        <v>24</v>
      </c>
    </row>
    <row r="49" spans="1:20" ht="20.100000000000001" hidden="1" customHeight="1" x14ac:dyDescent="0.25">
      <c r="A49" s="16">
        <v>6000003</v>
      </c>
      <c r="B49" s="16" t="s">
        <v>114</v>
      </c>
      <c r="C49" s="16">
        <v>24035</v>
      </c>
      <c r="D49" s="16" t="s">
        <v>115</v>
      </c>
      <c r="E49" s="16">
        <v>24042</v>
      </c>
      <c r="F49" s="16" t="s">
        <v>120</v>
      </c>
      <c r="G49" s="16" t="s">
        <v>80</v>
      </c>
      <c r="H49" s="17">
        <v>4</v>
      </c>
      <c r="I49" s="17">
        <v>196</v>
      </c>
      <c r="J49" s="3">
        <v>195.999989</v>
      </c>
      <c r="K49" s="3">
        <v>22.74</v>
      </c>
      <c r="L49" s="16" t="s">
        <v>24</v>
      </c>
      <c r="M49" s="3">
        <v>218.74</v>
      </c>
      <c r="N49" s="3">
        <v>0</v>
      </c>
      <c r="O49" s="3">
        <v>0</v>
      </c>
      <c r="P49" s="3">
        <v>218.74</v>
      </c>
      <c r="Q49" s="3">
        <v>139.4</v>
      </c>
      <c r="R49" s="17">
        <v>6</v>
      </c>
      <c r="S49" s="16" t="s">
        <v>27</v>
      </c>
      <c r="T49" s="16" t="s">
        <v>24</v>
      </c>
    </row>
    <row r="50" spans="1:20" ht="20.100000000000001" hidden="1" customHeight="1" x14ac:dyDescent="0.25">
      <c r="A50" s="16">
        <v>6000003</v>
      </c>
      <c r="B50" s="16" t="s">
        <v>114</v>
      </c>
      <c r="C50" s="16">
        <v>24035</v>
      </c>
      <c r="D50" s="16" t="s">
        <v>115</v>
      </c>
      <c r="E50" s="16">
        <v>24043</v>
      </c>
      <c r="F50" s="16" t="s">
        <v>121</v>
      </c>
      <c r="G50" s="16" t="s">
        <v>64</v>
      </c>
      <c r="H50" s="17">
        <v>5</v>
      </c>
      <c r="I50" s="17">
        <v>280</v>
      </c>
      <c r="J50" s="3">
        <v>280</v>
      </c>
      <c r="K50" s="3">
        <v>0</v>
      </c>
      <c r="L50" s="16" t="s">
        <v>43</v>
      </c>
      <c r="M50" s="3">
        <v>280</v>
      </c>
      <c r="N50" s="3">
        <v>0</v>
      </c>
      <c r="O50" s="3">
        <v>0</v>
      </c>
      <c r="P50" s="3">
        <v>280</v>
      </c>
      <c r="Q50" s="3">
        <v>202.5</v>
      </c>
      <c r="R50" s="17">
        <v>8</v>
      </c>
      <c r="S50" s="16" t="s">
        <v>30</v>
      </c>
      <c r="T50" s="16" t="s">
        <v>24</v>
      </c>
    </row>
    <row r="51" spans="1:20" ht="20.100000000000001" hidden="1" customHeight="1" x14ac:dyDescent="0.25">
      <c r="A51" s="16">
        <v>6000003</v>
      </c>
      <c r="B51" s="16" t="s">
        <v>114</v>
      </c>
      <c r="C51" s="16">
        <v>24035</v>
      </c>
      <c r="D51" s="16" t="s">
        <v>115</v>
      </c>
      <c r="E51" s="16">
        <v>24044</v>
      </c>
      <c r="F51" s="16" t="s">
        <v>122</v>
      </c>
      <c r="G51" s="16" t="s">
        <v>64</v>
      </c>
      <c r="H51" s="17">
        <v>3</v>
      </c>
      <c r="I51" s="17">
        <v>126</v>
      </c>
      <c r="J51" s="3">
        <v>126</v>
      </c>
      <c r="K51" s="3">
        <v>3.25</v>
      </c>
      <c r="L51" s="16" t="s">
        <v>43</v>
      </c>
      <c r="M51" s="3">
        <v>126</v>
      </c>
      <c r="N51" s="3">
        <v>0</v>
      </c>
      <c r="O51" s="3">
        <v>0</v>
      </c>
      <c r="P51" s="3">
        <v>126</v>
      </c>
      <c r="Q51" s="3">
        <v>59.05</v>
      </c>
      <c r="R51" s="17">
        <v>5</v>
      </c>
      <c r="S51" s="16" t="s">
        <v>123</v>
      </c>
      <c r="T51" s="16" t="s">
        <v>24</v>
      </c>
    </row>
    <row r="52" spans="1:20" ht="20.100000000000001" hidden="1" customHeight="1" x14ac:dyDescent="0.25">
      <c r="A52" s="16">
        <v>6000003</v>
      </c>
      <c r="B52" s="16" t="s">
        <v>114</v>
      </c>
      <c r="C52" s="16">
        <v>24035</v>
      </c>
      <c r="D52" s="16" t="s">
        <v>115</v>
      </c>
      <c r="E52" s="16">
        <v>24036</v>
      </c>
      <c r="F52" s="16" t="s">
        <v>124</v>
      </c>
      <c r="G52" s="16" t="s">
        <v>125</v>
      </c>
      <c r="H52" s="17">
        <v>4</v>
      </c>
      <c r="I52" s="17">
        <v>196</v>
      </c>
      <c r="J52" s="3">
        <v>195.999989</v>
      </c>
      <c r="K52" s="3">
        <v>14.28</v>
      </c>
      <c r="L52" s="16" t="s">
        <v>24</v>
      </c>
      <c r="M52" s="3">
        <v>210.28</v>
      </c>
      <c r="N52" s="3">
        <v>0</v>
      </c>
      <c r="O52" s="3">
        <v>0</v>
      </c>
      <c r="P52" s="3">
        <v>210.28</v>
      </c>
      <c r="Q52" s="3">
        <v>145.80000000000001</v>
      </c>
      <c r="R52" s="17">
        <v>6</v>
      </c>
      <c r="S52" s="16" t="s">
        <v>30</v>
      </c>
      <c r="T52" s="16" t="s">
        <v>24</v>
      </c>
    </row>
    <row r="53" spans="1:20" ht="20.100000000000001" hidden="1" customHeight="1" x14ac:dyDescent="0.25">
      <c r="A53" s="16">
        <v>6000003</v>
      </c>
      <c r="B53" s="16" t="s">
        <v>114</v>
      </c>
      <c r="C53" s="16">
        <v>24035</v>
      </c>
      <c r="D53" s="16" t="s">
        <v>115</v>
      </c>
      <c r="E53" s="16">
        <v>24037</v>
      </c>
      <c r="F53" s="16" t="s">
        <v>126</v>
      </c>
      <c r="G53" s="16" t="s">
        <v>127</v>
      </c>
      <c r="H53" s="17">
        <v>3</v>
      </c>
      <c r="I53" s="17">
        <v>126</v>
      </c>
      <c r="J53" s="3">
        <v>126</v>
      </c>
      <c r="K53" s="3">
        <v>0</v>
      </c>
      <c r="L53" s="16" t="s">
        <v>24</v>
      </c>
      <c r="M53" s="3">
        <v>126</v>
      </c>
      <c r="N53" s="3">
        <v>0</v>
      </c>
      <c r="O53" s="3">
        <v>0</v>
      </c>
      <c r="P53" s="3">
        <v>126</v>
      </c>
      <c r="Q53" s="3">
        <v>113</v>
      </c>
      <c r="R53" s="17">
        <v>5</v>
      </c>
      <c r="S53" s="16" t="s">
        <v>52</v>
      </c>
      <c r="T53" s="16" t="s">
        <v>24</v>
      </c>
    </row>
    <row r="54" spans="1:20" ht="20.100000000000001" hidden="1" customHeight="1" x14ac:dyDescent="0.25">
      <c r="A54" s="16">
        <v>6000003</v>
      </c>
      <c r="B54" s="16" t="s">
        <v>114</v>
      </c>
      <c r="C54" s="16">
        <v>24035</v>
      </c>
      <c r="D54" s="16" t="s">
        <v>115</v>
      </c>
      <c r="E54" s="16">
        <v>24064</v>
      </c>
      <c r="F54" s="16" t="s">
        <v>128</v>
      </c>
      <c r="G54" s="16" t="s">
        <v>119</v>
      </c>
      <c r="H54" s="17">
        <v>2</v>
      </c>
      <c r="I54" s="17">
        <v>70</v>
      </c>
      <c r="J54" s="3">
        <v>69.999995999999996</v>
      </c>
      <c r="K54" s="3">
        <v>0</v>
      </c>
      <c r="L54" s="16" t="s">
        <v>24</v>
      </c>
      <c r="M54" s="3">
        <v>70</v>
      </c>
      <c r="N54" s="3">
        <v>0</v>
      </c>
      <c r="O54" s="3">
        <v>0</v>
      </c>
      <c r="P54" s="3">
        <v>70</v>
      </c>
      <c r="Q54" s="3">
        <v>90.02</v>
      </c>
      <c r="R54" s="17">
        <v>4</v>
      </c>
      <c r="S54" s="16" t="s">
        <v>123</v>
      </c>
      <c r="T54" s="16" t="s">
        <v>43</v>
      </c>
    </row>
    <row r="55" spans="1:20" ht="20.100000000000001" hidden="1" customHeight="1" x14ac:dyDescent="0.25">
      <c r="A55" s="16">
        <v>6000003</v>
      </c>
      <c r="B55" s="16" t="s">
        <v>114</v>
      </c>
      <c r="C55" s="16">
        <v>24035</v>
      </c>
      <c r="D55" s="16" t="s">
        <v>115</v>
      </c>
      <c r="E55" s="16">
        <v>24041</v>
      </c>
      <c r="F55" s="16" t="s">
        <v>129</v>
      </c>
      <c r="G55" s="16" t="s">
        <v>119</v>
      </c>
      <c r="H55" s="17">
        <v>3</v>
      </c>
      <c r="I55" s="17">
        <v>126</v>
      </c>
      <c r="J55" s="3">
        <v>126</v>
      </c>
      <c r="K55" s="3">
        <v>7.46</v>
      </c>
      <c r="L55" s="16" t="s">
        <v>24</v>
      </c>
      <c r="M55" s="3">
        <v>133.46</v>
      </c>
      <c r="N55" s="3">
        <v>0</v>
      </c>
      <c r="O55" s="3">
        <v>0</v>
      </c>
      <c r="P55" s="3">
        <v>133.46</v>
      </c>
      <c r="Q55" s="3">
        <v>90.83</v>
      </c>
      <c r="R55" s="17">
        <v>5</v>
      </c>
      <c r="S55" s="16" t="s">
        <v>78</v>
      </c>
      <c r="T55" s="16" t="s">
        <v>24</v>
      </c>
    </row>
    <row r="56" spans="1:20" ht="20.100000000000001" hidden="1" customHeight="1" x14ac:dyDescent="0.25">
      <c r="A56" s="16">
        <v>6000003</v>
      </c>
      <c r="B56" s="16" t="s">
        <v>114</v>
      </c>
      <c r="C56" s="16">
        <v>24035</v>
      </c>
      <c r="D56" s="16" t="s">
        <v>115</v>
      </c>
      <c r="E56" s="16">
        <v>34183</v>
      </c>
      <c r="F56" s="16" t="s">
        <v>130</v>
      </c>
      <c r="G56" s="16" t="s">
        <v>119</v>
      </c>
      <c r="H56" s="17">
        <v>5</v>
      </c>
      <c r="I56" s="17">
        <v>280</v>
      </c>
      <c r="J56" s="3">
        <v>280</v>
      </c>
      <c r="K56" s="3">
        <v>0.25</v>
      </c>
      <c r="L56" s="16" t="s">
        <v>24</v>
      </c>
      <c r="M56" s="3">
        <v>280.25</v>
      </c>
      <c r="N56" s="3">
        <v>0</v>
      </c>
      <c r="O56" s="3">
        <v>0</v>
      </c>
      <c r="P56" s="3">
        <v>280.25</v>
      </c>
      <c r="Q56" s="3">
        <v>184.7</v>
      </c>
      <c r="R56" s="17">
        <v>8</v>
      </c>
      <c r="S56" s="16" t="s">
        <v>95</v>
      </c>
      <c r="T56" s="16" t="s">
        <v>24</v>
      </c>
    </row>
    <row r="57" spans="1:20" ht="20.100000000000001" hidden="1" customHeight="1" x14ac:dyDescent="0.25">
      <c r="A57" s="16">
        <v>6000003</v>
      </c>
      <c r="B57" s="16" t="s">
        <v>114</v>
      </c>
      <c r="C57" s="16">
        <v>24035</v>
      </c>
      <c r="D57" s="16" t="s">
        <v>115</v>
      </c>
      <c r="E57" s="16">
        <v>24048</v>
      </c>
      <c r="F57" s="16" t="s">
        <v>131</v>
      </c>
      <c r="G57" s="16" t="s">
        <v>117</v>
      </c>
      <c r="H57" s="17">
        <v>5</v>
      </c>
      <c r="I57" s="17">
        <v>280</v>
      </c>
      <c r="J57" s="3">
        <v>280</v>
      </c>
      <c r="K57" s="3">
        <v>0</v>
      </c>
      <c r="L57" s="16" t="s">
        <v>24</v>
      </c>
      <c r="M57" s="3">
        <v>280</v>
      </c>
      <c r="N57" s="3">
        <v>0</v>
      </c>
      <c r="O57" s="3">
        <v>0</v>
      </c>
      <c r="P57" s="3">
        <v>280</v>
      </c>
      <c r="Q57" s="3">
        <v>187.5</v>
      </c>
      <c r="R57" s="17">
        <v>8</v>
      </c>
      <c r="S57" s="16" t="s">
        <v>30</v>
      </c>
      <c r="T57" s="16" t="s">
        <v>24</v>
      </c>
    </row>
    <row r="58" spans="1:20" ht="20.100000000000001" hidden="1" customHeight="1" x14ac:dyDescent="0.25">
      <c r="A58" s="16">
        <v>6000003</v>
      </c>
      <c r="B58" s="16" t="s">
        <v>114</v>
      </c>
      <c r="C58" s="16">
        <v>24035</v>
      </c>
      <c r="D58" s="16" t="s">
        <v>115</v>
      </c>
      <c r="E58" s="16">
        <v>24049</v>
      </c>
      <c r="F58" s="16" t="s">
        <v>132</v>
      </c>
      <c r="G58" s="16" t="s">
        <v>117</v>
      </c>
      <c r="H58" s="17">
        <v>4</v>
      </c>
      <c r="I58" s="17">
        <v>196</v>
      </c>
      <c r="J58" s="3">
        <v>195.999989</v>
      </c>
      <c r="K58" s="3">
        <v>7</v>
      </c>
      <c r="L58" s="16" t="s">
        <v>24</v>
      </c>
      <c r="M58" s="3">
        <v>203</v>
      </c>
      <c r="N58" s="3">
        <v>0</v>
      </c>
      <c r="O58" s="3">
        <v>0</v>
      </c>
      <c r="P58" s="3">
        <v>203</v>
      </c>
      <c r="Q58" s="3">
        <v>166.9</v>
      </c>
      <c r="R58" s="17">
        <v>6</v>
      </c>
      <c r="S58" s="16" t="s">
        <v>30</v>
      </c>
      <c r="T58" s="16" t="s">
        <v>24</v>
      </c>
    </row>
    <row r="59" spans="1:20" ht="20.100000000000001" hidden="1" customHeight="1" x14ac:dyDescent="0.25">
      <c r="A59" s="16">
        <v>6000003</v>
      </c>
      <c r="B59" s="16" t="s">
        <v>114</v>
      </c>
      <c r="C59" s="16">
        <v>24035</v>
      </c>
      <c r="D59" s="16" t="s">
        <v>115</v>
      </c>
      <c r="E59" s="16">
        <v>24050</v>
      </c>
      <c r="F59" s="16" t="s">
        <v>133</v>
      </c>
      <c r="G59" s="16" t="s">
        <v>117</v>
      </c>
      <c r="H59" s="17">
        <v>5</v>
      </c>
      <c r="I59" s="17">
        <v>280</v>
      </c>
      <c r="J59" s="3">
        <v>280</v>
      </c>
      <c r="K59" s="3">
        <v>0</v>
      </c>
      <c r="L59" s="16" t="s">
        <v>24</v>
      </c>
      <c r="M59" s="3">
        <v>280</v>
      </c>
      <c r="N59" s="3">
        <v>0</v>
      </c>
      <c r="O59" s="3">
        <v>0</v>
      </c>
      <c r="P59" s="3">
        <v>280</v>
      </c>
      <c r="Q59" s="3">
        <v>179.8</v>
      </c>
      <c r="R59" s="17">
        <v>8</v>
      </c>
      <c r="S59" s="16" t="s">
        <v>30</v>
      </c>
      <c r="T59" s="16" t="s">
        <v>24</v>
      </c>
    </row>
    <row r="60" spans="1:20" ht="20.100000000000001" hidden="1" customHeight="1" x14ac:dyDescent="0.25">
      <c r="A60" s="16">
        <v>6000003</v>
      </c>
      <c r="B60" s="16" t="s">
        <v>114</v>
      </c>
      <c r="C60" s="16">
        <v>24035</v>
      </c>
      <c r="D60" s="16" t="s">
        <v>115</v>
      </c>
      <c r="E60" s="16">
        <v>24051</v>
      </c>
      <c r="F60" s="16" t="s">
        <v>134</v>
      </c>
      <c r="G60" s="16" t="s">
        <v>119</v>
      </c>
      <c r="H60" s="17">
        <v>4</v>
      </c>
      <c r="I60" s="17">
        <v>196</v>
      </c>
      <c r="J60" s="3">
        <v>195.999989</v>
      </c>
      <c r="K60" s="3">
        <v>10.47</v>
      </c>
      <c r="L60" s="16" t="s">
        <v>24</v>
      </c>
      <c r="M60" s="3">
        <v>206.47</v>
      </c>
      <c r="N60" s="3">
        <v>0</v>
      </c>
      <c r="O60" s="3">
        <v>0</v>
      </c>
      <c r="P60" s="3">
        <v>206.47</v>
      </c>
      <c r="Q60" s="3">
        <v>137.18</v>
      </c>
      <c r="R60" s="17">
        <v>6</v>
      </c>
      <c r="S60" s="16" t="s">
        <v>52</v>
      </c>
      <c r="T60" s="16" t="s">
        <v>24</v>
      </c>
    </row>
    <row r="61" spans="1:20" ht="20.100000000000001" hidden="1" customHeight="1" x14ac:dyDescent="0.25">
      <c r="A61" s="16">
        <v>6000003</v>
      </c>
      <c r="B61" s="16" t="s">
        <v>114</v>
      </c>
      <c r="C61" s="16">
        <v>24035</v>
      </c>
      <c r="D61" s="16" t="s">
        <v>115</v>
      </c>
      <c r="E61" s="16">
        <v>24052</v>
      </c>
      <c r="F61" s="16" t="s">
        <v>135</v>
      </c>
      <c r="G61" s="16" t="s">
        <v>117</v>
      </c>
      <c r="H61" s="17">
        <v>1</v>
      </c>
      <c r="I61" s="17">
        <v>28</v>
      </c>
      <c r="J61" s="3">
        <v>28</v>
      </c>
      <c r="K61" s="3">
        <v>0</v>
      </c>
      <c r="L61" s="16" t="s">
        <v>24</v>
      </c>
      <c r="M61" s="3">
        <v>28</v>
      </c>
      <c r="N61" s="3">
        <v>0</v>
      </c>
      <c r="O61" s="3">
        <v>0</v>
      </c>
      <c r="P61" s="3">
        <v>28</v>
      </c>
      <c r="Q61" s="3">
        <v>13.83</v>
      </c>
      <c r="R61" s="17">
        <v>3</v>
      </c>
      <c r="S61" s="16" t="s">
        <v>55</v>
      </c>
      <c r="T61" s="16" t="s">
        <v>24</v>
      </c>
    </row>
    <row r="62" spans="1:20" ht="20.100000000000001" hidden="1" customHeight="1" x14ac:dyDescent="0.25">
      <c r="A62" s="16">
        <v>6000003</v>
      </c>
      <c r="B62" s="16" t="s">
        <v>114</v>
      </c>
      <c r="C62" s="16">
        <v>24035</v>
      </c>
      <c r="D62" s="16" t="s">
        <v>115</v>
      </c>
      <c r="E62" s="16">
        <v>24053</v>
      </c>
      <c r="F62" s="16" t="s">
        <v>136</v>
      </c>
      <c r="G62" s="16" t="s">
        <v>117</v>
      </c>
      <c r="H62" s="17">
        <v>5</v>
      </c>
      <c r="I62" s="17">
        <v>280</v>
      </c>
      <c r="J62" s="3">
        <v>280</v>
      </c>
      <c r="K62" s="3">
        <v>0</v>
      </c>
      <c r="L62" s="16" t="s">
        <v>24</v>
      </c>
      <c r="M62" s="3">
        <v>280</v>
      </c>
      <c r="N62" s="3">
        <v>0</v>
      </c>
      <c r="O62" s="3">
        <v>0</v>
      </c>
      <c r="P62" s="3">
        <v>280</v>
      </c>
      <c r="Q62" s="3">
        <v>154.27000000000001</v>
      </c>
      <c r="R62" s="17">
        <v>8</v>
      </c>
      <c r="S62" s="16" t="s">
        <v>83</v>
      </c>
      <c r="T62" s="16" t="s">
        <v>24</v>
      </c>
    </row>
    <row r="63" spans="1:20" ht="20.100000000000001" hidden="1" customHeight="1" x14ac:dyDescent="0.25">
      <c r="A63" s="16">
        <v>6000003</v>
      </c>
      <c r="B63" s="16" t="s">
        <v>114</v>
      </c>
      <c r="C63" s="16">
        <v>24035</v>
      </c>
      <c r="D63" s="16" t="s">
        <v>115</v>
      </c>
      <c r="E63" s="16">
        <v>24054</v>
      </c>
      <c r="F63" s="16" t="s">
        <v>137</v>
      </c>
      <c r="G63" s="16" t="s">
        <v>117</v>
      </c>
      <c r="H63" s="17">
        <v>4</v>
      </c>
      <c r="I63" s="17">
        <v>196</v>
      </c>
      <c r="J63" s="3">
        <v>195.999989</v>
      </c>
      <c r="K63" s="3">
        <v>17.96</v>
      </c>
      <c r="L63" s="16" t="s">
        <v>24</v>
      </c>
      <c r="M63" s="3">
        <v>213.96</v>
      </c>
      <c r="N63" s="3">
        <v>0</v>
      </c>
      <c r="O63" s="3">
        <v>0</v>
      </c>
      <c r="P63" s="3">
        <v>213.96</v>
      </c>
      <c r="Q63" s="3">
        <v>145.78</v>
      </c>
      <c r="R63" s="17">
        <v>6</v>
      </c>
      <c r="S63" s="16" t="s">
        <v>52</v>
      </c>
      <c r="T63" s="16" t="s">
        <v>24</v>
      </c>
    </row>
    <row r="64" spans="1:20" ht="20.100000000000001" hidden="1" customHeight="1" x14ac:dyDescent="0.25">
      <c r="A64" s="16">
        <v>6000003</v>
      </c>
      <c r="B64" s="16" t="s">
        <v>114</v>
      </c>
      <c r="C64" s="16">
        <v>24035</v>
      </c>
      <c r="D64" s="16" t="s">
        <v>115</v>
      </c>
      <c r="E64" s="16">
        <v>24057</v>
      </c>
      <c r="F64" s="16" t="s">
        <v>138</v>
      </c>
      <c r="G64" s="16" t="s">
        <v>64</v>
      </c>
      <c r="H64" s="17">
        <v>5</v>
      </c>
      <c r="I64" s="17">
        <v>280</v>
      </c>
      <c r="J64" s="3">
        <v>280</v>
      </c>
      <c r="K64" s="3">
        <v>0</v>
      </c>
      <c r="L64" s="16" t="s">
        <v>43</v>
      </c>
      <c r="M64" s="3">
        <v>280</v>
      </c>
      <c r="N64" s="3">
        <v>0</v>
      </c>
      <c r="O64" s="3">
        <v>0</v>
      </c>
      <c r="P64" s="3">
        <v>280</v>
      </c>
      <c r="Q64" s="3">
        <v>187.65</v>
      </c>
      <c r="R64" s="17">
        <v>8</v>
      </c>
      <c r="S64" s="16" t="s">
        <v>95</v>
      </c>
      <c r="T64" s="16" t="s">
        <v>24</v>
      </c>
    </row>
    <row r="65" spans="1:20" ht="20.100000000000001" hidden="1" customHeight="1" x14ac:dyDescent="0.25">
      <c r="A65" s="16">
        <v>6000003</v>
      </c>
      <c r="B65" s="16" t="s">
        <v>114</v>
      </c>
      <c r="C65" s="16">
        <v>24035</v>
      </c>
      <c r="D65" s="16" t="s">
        <v>115</v>
      </c>
      <c r="E65" s="16">
        <v>24058</v>
      </c>
      <c r="F65" s="16" t="s">
        <v>139</v>
      </c>
      <c r="G65" s="16" t="s">
        <v>119</v>
      </c>
      <c r="H65" s="17">
        <v>2</v>
      </c>
      <c r="I65" s="17">
        <v>70</v>
      </c>
      <c r="J65" s="3">
        <v>69.999995999999996</v>
      </c>
      <c r="K65" s="3">
        <v>0</v>
      </c>
      <c r="L65" s="16" t="s">
        <v>24</v>
      </c>
      <c r="M65" s="3">
        <v>70</v>
      </c>
      <c r="N65" s="3">
        <v>0</v>
      </c>
      <c r="O65" s="3">
        <v>0</v>
      </c>
      <c r="P65" s="3">
        <v>70</v>
      </c>
      <c r="Q65" s="3">
        <v>68.5</v>
      </c>
      <c r="R65" s="17">
        <v>4</v>
      </c>
      <c r="S65" s="16" t="s">
        <v>107</v>
      </c>
      <c r="T65" s="16" t="s">
        <v>24</v>
      </c>
    </row>
    <row r="66" spans="1:20" ht="20.100000000000001" hidden="1" customHeight="1" x14ac:dyDescent="0.25">
      <c r="A66" s="16">
        <v>6000003</v>
      </c>
      <c r="B66" s="16" t="s">
        <v>114</v>
      </c>
      <c r="C66" s="16">
        <v>24035</v>
      </c>
      <c r="D66" s="16" t="s">
        <v>115</v>
      </c>
      <c r="E66" s="16">
        <v>24060</v>
      </c>
      <c r="F66" s="16" t="s">
        <v>140</v>
      </c>
      <c r="G66" s="16" t="s">
        <v>119</v>
      </c>
      <c r="H66" s="17">
        <v>4</v>
      </c>
      <c r="I66" s="17">
        <v>196</v>
      </c>
      <c r="J66" s="3">
        <v>195.999989</v>
      </c>
      <c r="K66" s="3">
        <v>32.03</v>
      </c>
      <c r="L66" s="16" t="s">
        <v>24</v>
      </c>
      <c r="M66" s="3">
        <v>228.03</v>
      </c>
      <c r="N66" s="3">
        <v>0</v>
      </c>
      <c r="O66" s="3">
        <v>0</v>
      </c>
      <c r="P66" s="3">
        <v>228.03</v>
      </c>
      <c r="Q66" s="3">
        <v>166.3</v>
      </c>
      <c r="R66" s="17">
        <v>6</v>
      </c>
      <c r="S66" s="16" t="s">
        <v>30</v>
      </c>
      <c r="T66" s="16" t="s">
        <v>24</v>
      </c>
    </row>
    <row r="67" spans="1:20" ht="20.100000000000001" hidden="1" customHeight="1" x14ac:dyDescent="0.25">
      <c r="A67" s="16">
        <v>6000003</v>
      </c>
      <c r="B67" s="16" t="s">
        <v>114</v>
      </c>
      <c r="C67" s="16">
        <v>24035</v>
      </c>
      <c r="D67" s="16" t="s">
        <v>115</v>
      </c>
      <c r="E67" s="16">
        <v>24062</v>
      </c>
      <c r="F67" s="16" t="s">
        <v>141</v>
      </c>
      <c r="G67" s="16" t="s">
        <v>117</v>
      </c>
      <c r="H67" s="17">
        <v>4</v>
      </c>
      <c r="I67" s="17">
        <v>196</v>
      </c>
      <c r="J67" s="3">
        <v>195.999989</v>
      </c>
      <c r="K67" s="3">
        <v>30.4</v>
      </c>
      <c r="L67" s="16" t="s">
        <v>24</v>
      </c>
      <c r="M67" s="3">
        <v>226.4</v>
      </c>
      <c r="N67" s="3">
        <v>0</v>
      </c>
      <c r="O67" s="3">
        <v>0</v>
      </c>
      <c r="P67" s="3">
        <v>226.4</v>
      </c>
      <c r="Q67" s="3">
        <v>134.44999999999999</v>
      </c>
      <c r="R67" s="17">
        <v>6</v>
      </c>
      <c r="S67" s="16" t="s">
        <v>27</v>
      </c>
      <c r="T67" s="16" t="s">
        <v>24</v>
      </c>
    </row>
    <row r="68" spans="1:20" ht="20.100000000000001" hidden="1" customHeight="1" x14ac:dyDescent="0.25">
      <c r="A68" s="16">
        <v>6000003</v>
      </c>
      <c r="B68" s="16" t="s">
        <v>114</v>
      </c>
      <c r="C68" s="16">
        <v>24035</v>
      </c>
      <c r="D68" s="16" t="s">
        <v>115</v>
      </c>
      <c r="E68" s="16">
        <v>31752</v>
      </c>
      <c r="F68" s="16" t="s">
        <v>142</v>
      </c>
      <c r="G68" s="16" t="s">
        <v>117</v>
      </c>
      <c r="H68" s="17">
        <v>2</v>
      </c>
      <c r="I68" s="17">
        <v>70</v>
      </c>
      <c r="J68" s="3">
        <v>69.999995999999996</v>
      </c>
      <c r="K68" s="3">
        <v>0</v>
      </c>
      <c r="L68" s="16" t="s">
        <v>24</v>
      </c>
      <c r="M68" s="3">
        <v>70</v>
      </c>
      <c r="N68" s="3">
        <v>0</v>
      </c>
      <c r="O68" s="3">
        <v>0</v>
      </c>
      <c r="P68" s="3">
        <v>70</v>
      </c>
      <c r="Q68" s="3">
        <v>54.62</v>
      </c>
      <c r="R68" s="17">
        <v>4</v>
      </c>
      <c r="S68" s="16" t="s">
        <v>58</v>
      </c>
      <c r="T68" s="16" t="s">
        <v>24</v>
      </c>
    </row>
    <row r="69" spans="1:20" ht="20.100000000000001" hidden="1" customHeight="1" x14ac:dyDescent="0.25">
      <c r="A69" s="16">
        <v>6000003</v>
      </c>
      <c r="B69" s="16" t="s">
        <v>114</v>
      </c>
      <c r="C69" s="16">
        <v>24035</v>
      </c>
      <c r="D69" s="16" t="s">
        <v>115</v>
      </c>
      <c r="E69" s="16">
        <v>24045</v>
      </c>
      <c r="F69" s="16" t="s">
        <v>143</v>
      </c>
      <c r="G69" s="16" t="s">
        <v>117</v>
      </c>
      <c r="H69" s="17">
        <v>2</v>
      </c>
      <c r="I69" s="17">
        <v>70</v>
      </c>
      <c r="J69" s="3">
        <v>69.999995999999996</v>
      </c>
      <c r="K69" s="3">
        <v>0</v>
      </c>
      <c r="L69" s="16" t="s">
        <v>24</v>
      </c>
      <c r="M69" s="3">
        <v>70</v>
      </c>
      <c r="N69" s="3">
        <v>0</v>
      </c>
      <c r="O69" s="3">
        <v>0</v>
      </c>
      <c r="P69" s="3">
        <v>70</v>
      </c>
      <c r="Q69" s="3">
        <v>25.65</v>
      </c>
      <c r="R69" s="17">
        <v>4</v>
      </c>
      <c r="S69" s="16" t="s">
        <v>55</v>
      </c>
      <c r="T69" s="16" t="s">
        <v>24</v>
      </c>
    </row>
    <row r="70" spans="1:20" ht="20.100000000000001" hidden="1" customHeight="1" x14ac:dyDescent="0.25">
      <c r="A70" s="16">
        <v>6000003</v>
      </c>
      <c r="B70" s="16" t="s">
        <v>114</v>
      </c>
      <c r="C70" s="16">
        <v>24035</v>
      </c>
      <c r="D70" s="16" t="s">
        <v>115</v>
      </c>
      <c r="E70" s="16">
        <v>24046</v>
      </c>
      <c r="F70" s="16" t="s">
        <v>144</v>
      </c>
      <c r="G70" s="16" t="s">
        <v>127</v>
      </c>
      <c r="H70" s="17">
        <v>2</v>
      </c>
      <c r="I70" s="17">
        <v>70</v>
      </c>
      <c r="J70" s="3">
        <v>69.999995999999996</v>
      </c>
      <c r="K70" s="3">
        <v>0</v>
      </c>
      <c r="L70" s="16" t="s">
        <v>24</v>
      </c>
      <c r="M70" s="3">
        <v>70</v>
      </c>
      <c r="N70" s="3">
        <v>0</v>
      </c>
      <c r="O70" s="3">
        <v>0</v>
      </c>
      <c r="P70" s="3">
        <v>70</v>
      </c>
      <c r="Q70" s="3">
        <v>12.25</v>
      </c>
      <c r="R70" s="17">
        <v>4</v>
      </c>
      <c r="S70" s="16" t="s">
        <v>55</v>
      </c>
      <c r="T70" s="16" t="s">
        <v>24</v>
      </c>
    </row>
    <row r="71" spans="1:20" ht="20.100000000000001" hidden="1" customHeight="1" x14ac:dyDescent="0.25">
      <c r="A71" s="16">
        <v>6000003</v>
      </c>
      <c r="B71" s="16" t="s">
        <v>114</v>
      </c>
      <c r="C71" s="16">
        <v>24035</v>
      </c>
      <c r="D71" s="16" t="s">
        <v>115</v>
      </c>
      <c r="E71" s="16">
        <v>24047</v>
      </c>
      <c r="F71" s="16" t="s">
        <v>145</v>
      </c>
      <c r="G71" s="16" t="s">
        <v>117</v>
      </c>
      <c r="H71" s="17">
        <v>2</v>
      </c>
      <c r="I71" s="17">
        <v>70</v>
      </c>
      <c r="J71" s="3">
        <v>69.999995999999996</v>
      </c>
      <c r="K71" s="3">
        <v>0</v>
      </c>
      <c r="L71" s="16" t="s">
        <v>24</v>
      </c>
      <c r="M71" s="3">
        <v>70</v>
      </c>
      <c r="N71" s="3">
        <v>0</v>
      </c>
      <c r="O71" s="3">
        <v>0</v>
      </c>
      <c r="P71" s="3">
        <v>70</v>
      </c>
      <c r="Q71" s="3">
        <v>33.950000000000003</v>
      </c>
      <c r="R71" s="17">
        <v>4</v>
      </c>
      <c r="S71" s="16" t="s">
        <v>42</v>
      </c>
      <c r="T71" s="16" t="s">
        <v>24</v>
      </c>
    </row>
    <row r="72" spans="1:20" ht="20.100000000000001" hidden="1" customHeight="1" x14ac:dyDescent="0.25">
      <c r="A72" s="16">
        <v>6000083</v>
      </c>
      <c r="B72" s="16" t="s">
        <v>146</v>
      </c>
      <c r="C72" s="16">
        <v>14200</v>
      </c>
      <c r="D72" s="16" t="s">
        <v>147</v>
      </c>
      <c r="E72" s="16">
        <v>39233</v>
      </c>
      <c r="F72" s="16" t="s">
        <v>148</v>
      </c>
      <c r="G72" s="16" t="s">
        <v>23</v>
      </c>
      <c r="H72" s="17">
        <v>2</v>
      </c>
      <c r="I72" s="17">
        <v>70</v>
      </c>
      <c r="J72" s="3">
        <v>51.9726</v>
      </c>
      <c r="K72" s="3">
        <v>0</v>
      </c>
      <c r="L72" s="16" t="s">
        <v>24</v>
      </c>
      <c r="M72" s="3">
        <v>51.97</v>
      </c>
      <c r="N72" s="3">
        <v>0</v>
      </c>
      <c r="O72" s="3">
        <v>0</v>
      </c>
      <c r="P72" s="3">
        <v>51.97</v>
      </c>
      <c r="Q72" s="3">
        <v>82.35</v>
      </c>
      <c r="R72" s="17">
        <v>4</v>
      </c>
      <c r="S72" s="16" t="s">
        <v>149</v>
      </c>
      <c r="T72" s="16" t="s">
        <v>43</v>
      </c>
    </row>
    <row r="73" spans="1:20" ht="20.100000000000001" hidden="1" customHeight="1" x14ac:dyDescent="0.25">
      <c r="A73" s="16">
        <v>6000083</v>
      </c>
      <c r="B73" s="16" t="s">
        <v>146</v>
      </c>
      <c r="C73" s="16">
        <v>14200</v>
      </c>
      <c r="D73" s="16" t="s">
        <v>147</v>
      </c>
      <c r="E73" s="16">
        <v>33826</v>
      </c>
      <c r="F73" s="16" t="s">
        <v>150</v>
      </c>
      <c r="G73" s="16" t="s">
        <v>23</v>
      </c>
      <c r="H73" s="17">
        <v>1</v>
      </c>
      <c r="I73" s="17">
        <v>28</v>
      </c>
      <c r="J73" s="3">
        <v>28</v>
      </c>
      <c r="K73" s="3">
        <v>0</v>
      </c>
      <c r="L73" s="16" t="s">
        <v>24</v>
      </c>
      <c r="M73" s="3">
        <v>28</v>
      </c>
      <c r="N73" s="3">
        <v>0</v>
      </c>
      <c r="O73" s="3">
        <v>0</v>
      </c>
      <c r="P73" s="3">
        <v>28</v>
      </c>
      <c r="Q73" s="3">
        <v>68.37</v>
      </c>
      <c r="R73" s="17">
        <v>3</v>
      </c>
      <c r="S73" s="16" t="s">
        <v>27</v>
      </c>
      <c r="T73" s="16" t="s">
        <v>43</v>
      </c>
    </row>
    <row r="74" spans="1:20" ht="20.100000000000001" hidden="1" customHeight="1" x14ac:dyDescent="0.25">
      <c r="A74" s="16">
        <v>6000083</v>
      </c>
      <c r="B74" s="16" t="s">
        <v>146</v>
      </c>
      <c r="C74" s="16">
        <v>14200</v>
      </c>
      <c r="D74" s="16" t="s">
        <v>147</v>
      </c>
      <c r="E74" s="16">
        <v>27402</v>
      </c>
      <c r="F74" s="16" t="s">
        <v>151</v>
      </c>
      <c r="G74" s="16" t="s">
        <v>23</v>
      </c>
      <c r="H74" s="17">
        <v>1</v>
      </c>
      <c r="I74" s="17">
        <v>28</v>
      </c>
      <c r="J74" s="3">
        <v>28</v>
      </c>
      <c r="K74" s="3">
        <v>0</v>
      </c>
      <c r="L74" s="16" t="s">
        <v>24</v>
      </c>
      <c r="M74" s="3">
        <v>28</v>
      </c>
      <c r="N74" s="3">
        <v>0</v>
      </c>
      <c r="O74" s="3">
        <v>0</v>
      </c>
      <c r="P74" s="3">
        <v>28</v>
      </c>
      <c r="Q74" s="3">
        <v>62.5</v>
      </c>
      <c r="R74" s="17">
        <v>3</v>
      </c>
      <c r="S74" s="16" t="s">
        <v>30</v>
      </c>
      <c r="T74" s="16" t="s">
        <v>43</v>
      </c>
    </row>
    <row r="75" spans="1:20" ht="20.100000000000001" hidden="1" customHeight="1" x14ac:dyDescent="0.25">
      <c r="A75" s="16">
        <v>6000083</v>
      </c>
      <c r="B75" s="16" t="s">
        <v>146</v>
      </c>
      <c r="C75" s="16">
        <v>14200</v>
      </c>
      <c r="D75" s="16" t="s">
        <v>147</v>
      </c>
      <c r="E75" s="16">
        <v>14201</v>
      </c>
      <c r="F75" s="16" t="s">
        <v>152</v>
      </c>
      <c r="G75" s="16" t="s">
        <v>23</v>
      </c>
      <c r="H75" s="17">
        <v>1</v>
      </c>
      <c r="I75" s="17">
        <v>28</v>
      </c>
      <c r="J75" s="3">
        <v>28</v>
      </c>
      <c r="K75" s="3">
        <v>0</v>
      </c>
      <c r="L75" s="16" t="s">
        <v>24</v>
      </c>
      <c r="M75" s="3">
        <v>28</v>
      </c>
      <c r="N75" s="3">
        <v>0</v>
      </c>
      <c r="O75" s="3">
        <v>0</v>
      </c>
      <c r="P75" s="3">
        <v>28</v>
      </c>
      <c r="Q75" s="3">
        <v>129.72999999999999</v>
      </c>
      <c r="R75" s="17">
        <v>3</v>
      </c>
      <c r="S75" s="16" t="s">
        <v>153</v>
      </c>
      <c r="T75" s="16" t="s">
        <v>43</v>
      </c>
    </row>
    <row r="76" spans="1:20" ht="20.100000000000001" hidden="1" customHeight="1" x14ac:dyDescent="0.25">
      <c r="A76" s="16">
        <v>6000083</v>
      </c>
      <c r="B76" s="16" t="s">
        <v>146</v>
      </c>
      <c r="C76" s="16">
        <v>22221</v>
      </c>
      <c r="D76" s="16" t="s">
        <v>154</v>
      </c>
      <c r="E76" s="16">
        <v>25604</v>
      </c>
      <c r="F76" s="16" t="s">
        <v>155</v>
      </c>
      <c r="G76" s="16" t="s">
        <v>23</v>
      </c>
      <c r="H76" s="17">
        <v>1</v>
      </c>
      <c r="I76" s="17">
        <v>28</v>
      </c>
      <c r="J76" s="3">
        <v>28</v>
      </c>
      <c r="K76" s="3">
        <v>0</v>
      </c>
      <c r="L76" s="16" t="s">
        <v>24</v>
      </c>
      <c r="M76" s="3">
        <v>28</v>
      </c>
      <c r="N76" s="3">
        <v>0</v>
      </c>
      <c r="O76" s="3">
        <v>0</v>
      </c>
      <c r="P76" s="3">
        <v>28</v>
      </c>
      <c r="Q76" s="3">
        <v>87.78</v>
      </c>
      <c r="R76" s="17">
        <v>3</v>
      </c>
      <c r="S76" s="16" t="s">
        <v>156</v>
      </c>
      <c r="T76" s="16" t="s">
        <v>43</v>
      </c>
    </row>
    <row r="77" spans="1:20" ht="20.100000000000001" hidden="1" customHeight="1" x14ac:dyDescent="0.25">
      <c r="A77" s="16">
        <v>6000006</v>
      </c>
      <c r="B77" s="16" t="s">
        <v>157</v>
      </c>
      <c r="C77" s="16">
        <v>38163</v>
      </c>
      <c r="D77" s="16" t="s">
        <v>158</v>
      </c>
      <c r="E77" s="16">
        <v>38164</v>
      </c>
      <c r="F77" s="16" t="s">
        <v>159</v>
      </c>
      <c r="G77" s="16" t="s">
        <v>119</v>
      </c>
      <c r="H77" s="17">
        <v>2</v>
      </c>
      <c r="I77" s="17">
        <v>70</v>
      </c>
      <c r="J77" s="3">
        <v>69.999995999999996</v>
      </c>
      <c r="K77" s="3">
        <v>0</v>
      </c>
      <c r="L77" s="16" t="s">
        <v>24</v>
      </c>
      <c r="M77" s="3">
        <v>70</v>
      </c>
      <c r="N77" s="3">
        <v>0</v>
      </c>
      <c r="O77" s="3">
        <v>0</v>
      </c>
      <c r="P77" s="3">
        <v>70</v>
      </c>
      <c r="Q77" s="3">
        <v>36</v>
      </c>
      <c r="R77" s="17">
        <v>4</v>
      </c>
      <c r="S77" s="16" t="s">
        <v>78</v>
      </c>
      <c r="T77" s="16" t="s">
        <v>24</v>
      </c>
    </row>
    <row r="78" spans="1:20" ht="20.100000000000001" hidden="1" customHeight="1" x14ac:dyDescent="0.25">
      <c r="A78" s="16">
        <v>6000006</v>
      </c>
      <c r="B78" s="16" t="s">
        <v>157</v>
      </c>
      <c r="C78" s="16">
        <v>38234</v>
      </c>
      <c r="D78" s="16" t="s">
        <v>160</v>
      </c>
      <c r="E78" s="16">
        <v>38235</v>
      </c>
      <c r="F78" s="16" t="s">
        <v>161</v>
      </c>
      <c r="G78" s="16" t="s">
        <v>105</v>
      </c>
      <c r="H78" s="17">
        <v>5</v>
      </c>
      <c r="I78" s="17">
        <v>280</v>
      </c>
      <c r="J78" s="3">
        <v>257.67677700000002</v>
      </c>
      <c r="K78" s="3">
        <v>55.49</v>
      </c>
      <c r="L78" s="16" t="s">
        <v>24</v>
      </c>
      <c r="M78" s="3">
        <v>313.17</v>
      </c>
      <c r="N78" s="3">
        <v>0</v>
      </c>
      <c r="O78" s="3">
        <v>0</v>
      </c>
      <c r="P78" s="3">
        <v>313.17</v>
      </c>
      <c r="Q78" s="3">
        <v>210.66</v>
      </c>
      <c r="R78" s="17">
        <v>8</v>
      </c>
      <c r="S78" s="16" t="s">
        <v>98</v>
      </c>
      <c r="T78" s="16" t="s">
        <v>24</v>
      </c>
    </row>
    <row r="79" spans="1:20" ht="20.100000000000001" hidden="1" customHeight="1" x14ac:dyDescent="0.25">
      <c r="A79" s="16">
        <v>6000006</v>
      </c>
      <c r="B79" s="16" t="s">
        <v>157</v>
      </c>
      <c r="C79" s="16">
        <v>40317</v>
      </c>
      <c r="D79" s="16" t="s">
        <v>162</v>
      </c>
      <c r="E79" s="16">
        <v>40318</v>
      </c>
      <c r="F79" s="16" t="s">
        <v>163</v>
      </c>
      <c r="G79" s="16" t="s">
        <v>32</v>
      </c>
      <c r="H79" s="17">
        <v>6</v>
      </c>
      <c r="I79" s="17">
        <v>378</v>
      </c>
      <c r="J79" s="3">
        <v>93.934274000000002</v>
      </c>
      <c r="K79" s="3">
        <v>2.81</v>
      </c>
      <c r="L79" s="16" t="s">
        <v>24</v>
      </c>
      <c r="M79" s="3">
        <v>96.74</v>
      </c>
      <c r="N79" s="3">
        <v>0</v>
      </c>
      <c r="O79" s="3">
        <v>0</v>
      </c>
      <c r="P79" s="3">
        <v>96.74</v>
      </c>
      <c r="Q79" s="3">
        <v>38.92</v>
      </c>
      <c r="R79" s="17">
        <v>9</v>
      </c>
      <c r="S79" s="16" t="s">
        <v>42</v>
      </c>
      <c r="T79" s="16" t="s">
        <v>24</v>
      </c>
    </row>
    <row r="80" spans="1:20" ht="20.100000000000001" hidden="1" customHeight="1" x14ac:dyDescent="0.25">
      <c r="A80" s="16">
        <v>6000006</v>
      </c>
      <c r="B80" s="16" t="s">
        <v>157</v>
      </c>
      <c r="C80" s="16">
        <v>37601</v>
      </c>
      <c r="D80" s="16" t="s">
        <v>164</v>
      </c>
      <c r="E80" s="16">
        <v>37602</v>
      </c>
      <c r="F80" s="16" t="s">
        <v>165</v>
      </c>
      <c r="G80" s="16" t="s">
        <v>166</v>
      </c>
      <c r="H80" s="17">
        <v>4</v>
      </c>
      <c r="I80" s="17">
        <v>196</v>
      </c>
      <c r="J80" s="3">
        <v>195.999989</v>
      </c>
      <c r="K80" s="3">
        <v>55.29</v>
      </c>
      <c r="L80" s="16" t="s">
        <v>24</v>
      </c>
      <c r="M80" s="3">
        <v>251.29</v>
      </c>
      <c r="N80" s="3">
        <v>0</v>
      </c>
      <c r="O80" s="3">
        <v>0</v>
      </c>
      <c r="P80" s="3">
        <v>251.29</v>
      </c>
      <c r="Q80" s="3">
        <v>138.88</v>
      </c>
      <c r="R80" s="17">
        <v>6</v>
      </c>
      <c r="S80" s="16" t="s">
        <v>76</v>
      </c>
      <c r="T80" s="16" t="s">
        <v>24</v>
      </c>
    </row>
    <row r="81" spans="1:20" ht="20.100000000000001" hidden="1" customHeight="1" x14ac:dyDescent="0.25">
      <c r="A81" s="16">
        <v>6000006</v>
      </c>
      <c r="B81" s="16" t="s">
        <v>157</v>
      </c>
      <c r="C81" s="16">
        <v>36999</v>
      </c>
      <c r="D81" s="16" t="s">
        <v>167</v>
      </c>
      <c r="E81" s="16">
        <v>37000</v>
      </c>
      <c r="F81" s="16" t="s">
        <v>168</v>
      </c>
      <c r="G81" s="16" t="s">
        <v>64</v>
      </c>
      <c r="H81" s="17">
        <v>3</v>
      </c>
      <c r="I81" s="17">
        <v>126</v>
      </c>
      <c r="J81" s="3">
        <v>126</v>
      </c>
      <c r="K81" s="3">
        <v>36.590000000000003</v>
      </c>
      <c r="L81" s="16" t="s">
        <v>43</v>
      </c>
      <c r="M81" s="3">
        <v>126</v>
      </c>
      <c r="N81" s="3">
        <v>0</v>
      </c>
      <c r="O81" s="3">
        <v>0</v>
      </c>
      <c r="P81" s="3">
        <v>126</v>
      </c>
      <c r="Q81" s="3">
        <v>172.95</v>
      </c>
      <c r="R81" s="17">
        <v>5</v>
      </c>
      <c r="S81" s="16" t="s">
        <v>52</v>
      </c>
      <c r="T81" s="16" t="s">
        <v>43</v>
      </c>
    </row>
    <row r="82" spans="1:20" ht="20.100000000000001" hidden="1" customHeight="1" x14ac:dyDescent="0.25">
      <c r="A82" s="16">
        <v>6000006</v>
      </c>
      <c r="B82" s="16" t="s">
        <v>157</v>
      </c>
      <c r="C82" s="16">
        <v>27814</v>
      </c>
      <c r="D82" s="16" t="s">
        <v>169</v>
      </c>
      <c r="E82" s="16">
        <v>33850</v>
      </c>
      <c r="F82" s="16" t="s">
        <v>170</v>
      </c>
      <c r="G82" s="16" t="s">
        <v>64</v>
      </c>
      <c r="H82" s="17">
        <v>1</v>
      </c>
      <c r="I82" s="17">
        <v>28</v>
      </c>
      <c r="J82" s="3">
        <v>28</v>
      </c>
      <c r="K82" s="3">
        <v>0</v>
      </c>
      <c r="L82" s="16" t="s">
        <v>43</v>
      </c>
      <c r="M82" s="3">
        <v>28</v>
      </c>
      <c r="N82" s="3">
        <v>0</v>
      </c>
      <c r="O82" s="3">
        <v>0</v>
      </c>
      <c r="P82" s="3">
        <v>28</v>
      </c>
      <c r="Q82" s="3">
        <v>47.18</v>
      </c>
      <c r="R82" s="17">
        <v>3</v>
      </c>
      <c r="S82" s="16" t="s">
        <v>58</v>
      </c>
      <c r="T82" s="16" t="s">
        <v>43</v>
      </c>
    </row>
    <row r="83" spans="1:20" ht="20.100000000000001" customHeight="1" x14ac:dyDescent="0.25">
      <c r="A83" s="16">
        <v>6000006</v>
      </c>
      <c r="B83" s="16" t="s">
        <v>157</v>
      </c>
      <c r="C83" s="16">
        <v>27814</v>
      </c>
      <c r="D83" s="16" t="s">
        <v>169</v>
      </c>
      <c r="E83" s="16">
        <v>41783</v>
      </c>
      <c r="F83" s="16" t="s">
        <v>171</v>
      </c>
      <c r="G83" s="16" t="s">
        <v>64</v>
      </c>
      <c r="H83" s="17">
        <v>2</v>
      </c>
      <c r="I83" s="17">
        <v>70</v>
      </c>
      <c r="J83" s="3">
        <v>2.3013699999999999</v>
      </c>
      <c r="K83" s="3">
        <v>0</v>
      </c>
      <c r="L83" s="16" t="s">
        <v>43</v>
      </c>
      <c r="M83" s="3">
        <v>2.2999999999999998</v>
      </c>
      <c r="N83" s="3">
        <v>0</v>
      </c>
      <c r="O83" s="3">
        <v>0</v>
      </c>
      <c r="P83" s="3">
        <v>2.2999999999999998</v>
      </c>
      <c r="Q83" s="3">
        <v>0</v>
      </c>
      <c r="R83" s="17">
        <v>4</v>
      </c>
      <c r="S83" s="16" t="s">
        <v>172</v>
      </c>
      <c r="T83" s="16" t="s">
        <v>108</v>
      </c>
    </row>
    <row r="84" spans="1:20" ht="20.100000000000001" hidden="1" customHeight="1" x14ac:dyDescent="0.25">
      <c r="A84" s="16">
        <v>6000006</v>
      </c>
      <c r="B84" s="16" t="s">
        <v>157</v>
      </c>
      <c r="C84" s="16">
        <v>27814</v>
      </c>
      <c r="D84" s="16" t="s">
        <v>169</v>
      </c>
      <c r="E84" s="16">
        <v>27816</v>
      </c>
      <c r="F84" s="16" t="s">
        <v>173</v>
      </c>
      <c r="G84" s="16" t="s">
        <v>64</v>
      </c>
      <c r="H84" s="17">
        <v>5</v>
      </c>
      <c r="I84" s="17">
        <v>280</v>
      </c>
      <c r="J84" s="3">
        <v>280</v>
      </c>
      <c r="K84" s="3">
        <v>53.85</v>
      </c>
      <c r="L84" s="16" t="s">
        <v>43</v>
      </c>
      <c r="M84" s="3">
        <v>280</v>
      </c>
      <c r="N84" s="3">
        <v>0</v>
      </c>
      <c r="O84" s="3">
        <v>0</v>
      </c>
      <c r="P84" s="3">
        <v>280</v>
      </c>
      <c r="Q84" s="3">
        <v>241.62</v>
      </c>
      <c r="R84" s="17">
        <v>8</v>
      </c>
      <c r="S84" s="16" t="s">
        <v>149</v>
      </c>
      <c r="T84" s="16" t="s">
        <v>24</v>
      </c>
    </row>
    <row r="85" spans="1:20" ht="20.100000000000001" hidden="1" customHeight="1" x14ac:dyDescent="0.25">
      <c r="A85" s="16">
        <v>6000006</v>
      </c>
      <c r="B85" s="16" t="s">
        <v>157</v>
      </c>
      <c r="C85" s="16">
        <v>29560</v>
      </c>
      <c r="D85" s="16" t="s">
        <v>174</v>
      </c>
      <c r="E85" s="16">
        <v>29562</v>
      </c>
      <c r="F85" s="16" t="s">
        <v>175</v>
      </c>
      <c r="G85" s="16" t="s">
        <v>176</v>
      </c>
      <c r="H85" s="17">
        <v>6</v>
      </c>
      <c r="I85" s="17">
        <v>378</v>
      </c>
      <c r="J85" s="3">
        <v>378</v>
      </c>
      <c r="K85" s="3">
        <v>107.64</v>
      </c>
      <c r="L85" s="16" t="s">
        <v>24</v>
      </c>
      <c r="M85" s="3">
        <v>485.64</v>
      </c>
      <c r="N85" s="3">
        <v>0</v>
      </c>
      <c r="O85" s="3">
        <v>0</v>
      </c>
      <c r="P85" s="3">
        <v>485.64</v>
      </c>
      <c r="Q85" s="3">
        <v>264.35000000000002</v>
      </c>
      <c r="R85" s="17">
        <v>9</v>
      </c>
      <c r="S85" s="16" t="s">
        <v>177</v>
      </c>
      <c r="T85" s="16" t="s">
        <v>24</v>
      </c>
    </row>
    <row r="86" spans="1:20" ht="20.100000000000001" hidden="1" customHeight="1" x14ac:dyDescent="0.25">
      <c r="A86" s="16">
        <v>6000006</v>
      </c>
      <c r="B86" s="16" t="s">
        <v>157</v>
      </c>
      <c r="C86" s="16">
        <v>2872</v>
      </c>
      <c r="D86" s="16" t="s">
        <v>178</v>
      </c>
      <c r="E86" s="16">
        <v>17444</v>
      </c>
      <c r="F86" s="16" t="s">
        <v>179</v>
      </c>
      <c r="G86" s="16" t="s">
        <v>180</v>
      </c>
      <c r="H86" s="17">
        <v>5</v>
      </c>
      <c r="I86" s="17">
        <v>280</v>
      </c>
      <c r="J86" s="3">
        <v>280</v>
      </c>
      <c r="K86" s="3">
        <v>65.13</v>
      </c>
      <c r="L86" s="16" t="s">
        <v>24</v>
      </c>
      <c r="M86" s="3">
        <v>345.13</v>
      </c>
      <c r="N86" s="3">
        <v>0</v>
      </c>
      <c r="O86" s="3">
        <v>0</v>
      </c>
      <c r="P86" s="3">
        <v>345.13</v>
      </c>
      <c r="Q86" s="3">
        <v>297.33999999999997</v>
      </c>
      <c r="R86" s="17">
        <v>8</v>
      </c>
      <c r="S86" s="16" t="s">
        <v>177</v>
      </c>
      <c r="T86" s="16" t="s">
        <v>24</v>
      </c>
    </row>
    <row r="87" spans="1:20" ht="20.100000000000001" hidden="1" customHeight="1" x14ac:dyDescent="0.25">
      <c r="A87" s="16">
        <v>6000006</v>
      </c>
      <c r="B87" s="16" t="s">
        <v>157</v>
      </c>
      <c r="C87" s="16">
        <v>2872</v>
      </c>
      <c r="D87" s="16" t="s">
        <v>178</v>
      </c>
      <c r="E87" s="16">
        <v>2873</v>
      </c>
      <c r="F87" s="16" t="s">
        <v>181</v>
      </c>
      <c r="G87" s="16" t="s">
        <v>64</v>
      </c>
      <c r="H87" s="17">
        <v>5</v>
      </c>
      <c r="I87" s="17">
        <v>280</v>
      </c>
      <c r="J87" s="3">
        <v>280</v>
      </c>
      <c r="K87" s="3">
        <v>78.37</v>
      </c>
      <c r="L87" s="16" t="s">
        <v>43</v>
      </c>
      <c r="M87" s="3">
        <v>280</v>
      </c>
      <c r="N87" s="3">
        <v>0</v>
      </c>
      <c r="O87" s="3">
        <v>0</v>
      </c>
      <c r="P87" s="3">
        <v>280</v>
      </c>
      <c r="Q87" s="3">
        <v>270.19</v>
      </c>
      <c r="R87" s="17">
        <v>8</v>
      </c>
      <c r="S87" s="16" t="s">
        <v>76</v>
      </c>
      <c r="T87" s="16" t="s">
        <v>24</v>
      </c>
    </row>
    <row r="88" spans="1:20" ht="20.100000000000001" hidden="1" customHeight="1" x14ac:dyDescent="0.25">
      <c r="A88" s="16">
        <v>6000006</v>
      </c>
      <c r="B88" s="16" t="s">
        <v>157</v>
      </c>
      <c r="C88" s="16">
        <v>3099</v>
      </c>
      <c r="D88" s="16" t="s">
        <v>182</v>
      </c>
      <c r="E88" s="16">
        <v>16776</v>
      </c>
      <c r="F88" s="16" t="s">
        <v>183</v>
      </c>
      <c r="G88" s="16" t="s">
        <v>37</v>
      </c>
      <c r="H88" s="17">
        <v>4</v>
      </c>
      <c r="I88" s="17">
        <v>196</v>
      </c>
      <c r="J88" s="3">
        <v>195.999989</v>
      </c>
      <c r="K88" s="3">
        <v>78.14</v>
      </c>
      <c r="L88" s="16" t="s">
        <v>24</v>
      </c>
      <c r="M88" s="3">
        <v>274.14</v>
      </c>
      <c r="N88" s="3">
        <v>0</v>
      </c>
      <c r="O88" s="3">
        <v>0</v>
      </c>
      <c r="P88" s="3">
        <v>274.14</v>
      </c>
      <c r="Q88" s="3">
        <v>178.1</v>
      </c>
      <c r="R88" s="17">
        <v>6</v>
      </c>
      <c r="S88" s="16" t="s">
        <v>184</v>
      </c>
      <c r="T88" s="16" t="s">
        <v>24</v>
      </c>
    </row>
    <row r="89" spans="1:20" ht="20.100000000000001" hidden="1" customHeight="1" x14ac:dyDescent="0.25">
      <c r="A89" s="16">
        <v>6000006</v>
      </c>
      <c r="B89" s="16" t="s">
        <v>157</v>
      </c>
      <c r="C89" s="16">
        <v>16321</v>
      </c>
      <c r="D89" s="16" t="s">
        <v>185</v>
      </c>
      <c r="E89" s="16">
        <v>34486</v>
      </c>
      <c r="F89" s="16" t="s">
        <v>186</v>
      </c>
      <c r="G89" s="16" t="s">
        <v>127</v>
      </c>
      <c r="H89" s="17">
        <v>5</v>
      </c>
      <c r="I89" s="17">
        <v>280</v>
      </c>
      <c r="J89" s="3">
        <v>280</v>
      </c>
      <c r="K89" s="3">
        <v>67.489999999999995</v>
      </c>
      <c r="L89" s="16" t="s">
        <v>24</v>
      </c>
      <c r="M89" s="3">
        <v>347.49</v>
      </c>
      <c r="N89" s="3">
        <v>0</v>
      </c>
      <c r="O89" s="3">
        <v>0</v>
      </c>
      <c r="P89" s="3">
        <v>347.49</v>
      </c>
      <c r="Q89" s="3">
        <v>152.16999999999999</v>
      </c>
      <c r="R89" s="17">
        <v>8</v>
      </c>
      <c r="S89" s="16" t="s">
        <v>27</v>
      </c>
      <c r="T89" s="16" t="s">
        <v>24</v>
      </c>
    </row>
    <row r="90" spans="1:20" ht="20.100000000000001" hidden="1" customHeight="1" x14ac:dyDescent="0.25">
      <c r="A90" s="16">
        <v>6000006</v>
      </c>
      <c r="B90" s="16" t="s">
        <v>157</v>
      </c>
      <c r="C90" s="16">
        <v>16321</v>
      </c>
      <c r="D90" s="16" t="s">
        <v>185</v>
      </c>
      <c r="E90" s="16">
        <v>18414</v>
      </c>
      <c r="F90" s="16" t="s">
        <v>187</v>
      </c>
      <c r="G90" s="16" t="s">
        <v>64</v>
      </c>
      <c r="H90" s="17">
        <v>3</v>
      </c>
      <c r="I90" s="17">
        <v>126</v>
      </c>
      <c r="J90" s="3">
        <v>126</v>
      </c>
      <c r="K90" s="3">
        <v>42.62</v>
      </c>
      <c r="L90" s="16" t="s">
        <v>43</v>
      </c>
      <c r="M90" s="3">
        <v>126</v>
      </c>
      <c r="N90" s="3">
        <v>0</v>
      </c>
      <c r="O90" s="3">
        <v>0</v>
      </c>
      <c r="P90" s="3">
        <v>126</v>
      </c>
      <c r="Q90" s="3">
        <v>113.35</v>
      </c>
      <c r="R90" s="17">
        <v>5</v>
      </c>
      <c r="S90" s="16" t="s">
        <v>52</v>
      </c>
      <c r="T90" s="16" t="s">
        <v>24</v>
      </c>
    </row>
    <row r="91" spans="1:20" ht="20.100000000000001" hidden="1" customHeight="1" x14ac:dyDescent="0.25">
      <c r="A91" s="16">
        <v>6000006</v>
      </c>
      <c r="B91" s="16" t="s">
        <v>157</v>
      </c>
      <c r="C91" s="16">
        <v>16321</v>
      </c>
      <c r="D91" s="16" t="s">
        <v>185</v>
      </c>
      <c r="E91" s="16">
        <v>19291</v>
      </c>
      <c r="F91" s="16" t="s">
        <v>188</v>
      </c>
      <c r="G91" s="16" t="s">
        <v>189</v>
      </c>
      <c r="H91" s="17">
        <v>4</v>
      </c>
      <c r="I91" s="17">
        <v>196</v>
      </c>
      <c r="J91" s="3">
        <v>195.999989</v>
      </c>
      <c r="K91" s="3">
        <v>73.61</v>
      </c>
      <c r="L91" s="16" t="s">
        <v>24</v>
      </c>
      <c r="M91" s="3">
        <v>269.61</v>
      </c>
      <c r="N91" s="3">
        <v>0</v>
      </c>
      <c r="O91" s="3">
        <v>0</v>
      </c>
      <c r="P91" s="3">
        <v>269.61</v>
      </c>
      <c r="Q91" s="3">
        <v>219.87</v>
      </c>
      <c r="R91" s="17">
        <v>6</v>
      </c>
      <c r="S91" s="16" t="s">
        <v>98</v>
      </c>
      <c r="T91" s="16" t="s">
        <v>24</v>
      </c>
    </row>
    <row r="92" spans="1:20" ht="20.100000000000001" hidden="1" customHeight="1" x14ac:dyDescent="0.25">
      <c r="A92" s="16">
        <v>6000006</v>
      </c>
      <c r="B92" s="16" t="s">
        <v>157</v>
      </c>
      <c r="C92" s="16">
        <v>16321</v>
      </c>
      <c r="D92" s="16" t="s">
        <v>185</v>
      </c>
      <c r="E92" s="16">
        <v>16322</v>
      </c>
      <c r="F92" s="16" t="s">
        <v>190</v>
      </c>
      <c r="G92" s="16" t="s">
        <v>127</v>
      </c>
      <c r="H92" s="17">
        <v>6</v>
      </c>
      <c r="I92" s="17">
        <v>378</v>
      </c>
      <c r="J92" s="3">
        <v>378</v>
      </c>
      <c r="K92" s="3">
        <v>104.98</v>
      </c>
      <c r="L92" s="16" t="s">
        <v>24</v>
      </c>
      <c r="M92" s="3">
        <v>482.98</v>
      </c>
      <c r="N92" s="3">
        <v>0</v>
      </c>
      <c r="O92" s="3">
        <v>0</v>
      </c>
      <c r="P92" s="3">
        <v>482.98</v>
      </c>
      <c r="Q92" s="3">
        <v>306.61</v>
      </c>
      <c r="R92" s="17">
        <v>9</v>
      </c>
      <c r="S92" s="16" t="s">
        <v>191</v>
      </c>
      <c r="T92" s="16" t="s">
        <v>24</v>
      </c>
    </row>
    <row r="93" spans="1:20" ht="20.100000000000001" hidden="1" customHeight="1" x14ac:dyDescent="0.25">
      <c r="A93" s="16">
        <v>6000006</v>
      </c>
      <c r="B93" s="16" t="s">
        <v>157</v>
      </c>
      <c r="C93" s="16">
        <v>16321</v>
      </c>
      <c r="D93" s="16" t="s">
        <v>185</v>
      </c>
      <c r="E93" s="16">
        <v>16969</v>
      </c>
      <c r="F93" s="16" t="s">
        <v>192</v>
      </c>
      <c r="G93" s="16" t="s">
        <v>127</v>
      </c>
      <c r="H93" s="17">
        <v>4</v>
      </c>
      <c r="I93" s="17">
        <v>196</v>
      </c>
      <c r="J93" s="3">
        <v>195.999989</v>
      </c>
      <c r="K93" s="3">
        <v>75.319999999999993</v>
      </c>
      <c r="L93" s="16" t="s">
        <v>24</v>
      </c>
      <c r="M93" s="3">
        <v>271.32</v>
      </c>
      <c r="N93" s="3">
        <v>0</v>
      </c>
      <c r="O93" s="3">
        <v>0</v>
      </c>
      <c r="P93" s="3">
        <v>271.32</v>
      </c>
      <c r="Q93" s="3">
        <v>191.76</v>
      </c>
      <c r="R93" s="17">
        <v>6</v>
      </c>
      <c r="S93" s="16" t="s">
        <v>184</v>
      </c>
      <c r="T93" s="16" t="s">
        <v>24</v>
      </c>
    </row>
    <row r="94" spans="1:20" ht="20.100000000000001" hidden="1" customHeight="1" x14ac:dyDescent="0.25">
      <c r="A94" s="16">
        <v>6000006</v>
      </c>
      <c r="B94" s="16" t="s">
        <v>157</v>
      </c>
      <c r="C94" s="16">
        <v>2836</v>
      </c>
      <c r="D94" s="16" t="s">
        <v>193</v>
      </c>
      <c r="E94" s="16">
        <v>20413</v>
      </c>
      <c r="F94" s="16" t="s">
        <v>194</v>
      </c>
      <c r="G94" s="16" t="s">
        <v>64</v>
      </c>
      <c r="H94" s="17">
        <v>4</v>
      </c>
      <c r="I94" s="17">
        <v>196</v>
      </c>
      <c r="J94" s="3">
        <v>195.999989</v>
      </c>
      <c r="K94" s="3">
        <v>93.89</v>
      </c>
      <c r="L94" s="16" t="s">
        <v>43</v>
      </c>
      <c r="M94" s="3">
        <v>196</v>
      </c>
      <c r="N94" s="3">
        <v>0</v>
      </c>
      <c r="O94" s="3">
        <v>0</v>
      </c>
      <c r="P94" s="3">
        <v>196</v>
      </c>
      <c r="Q94" s="3">
        <v>170.58</v>
      </c>
      <c r="R94" s="17">
        <v>6</v>
      </c>
      <c r="S94" s="16" t="s">
        <v>184</v>
      </c>
      <c r="T94" s="16" t="s">
        <v>24</v>
      </c>
    </row>
    <row r="95" spans="1:20" ht="20.100000000000001" hidden="1" customHeight="1" x14ac:dyDescent="0.25">
      <c r="A95" s="16">
        <v>6000006</v>
      </c>
      <c r="B95" s="16" t="s">
        <v>157</v>
      </c>
      <c r="C95" s="16">
        <v>2836</v>
      </c>
      <c r="D95" s="16" t="s">
        <v>193</v>
      </c>
      <c r="E95" s="16">
        <v>22580</v>
      </c>
      <c r="F95" s="16" t="s">
        <v>195</v>
      </c>
      <c r="G95" s="16" t="s">
        <v>64</v>
      </c>
      <c r="H95" s="17">
        <v>3</v>
      </c>
      <c r="I95" s="17">
        <v>126</v>
      </c>
      <c r="J95" s="3">
        <v>126</v>
      </c>
      <c r="K95" s="3">
        <v>23.51</v>
      </c>
      <c r="L95" s="16" t="s">
        <v>43</v>
      </c>
      <c r="M95" s="3">
        <v>126</v>
      </c>
      <c r="N95" s="3">
        <v>0</v>
      </c>
      <c r="O95" s="3">
        <v>0</v>
      </c>
      <c r="P95" s="3">
        <v>126</v>
      </c>
      <c r="Q95" s="3">
        <v>107.1</v>
      </c>
      <c r="R95" s="17">
        <v>5</v>
      </c>
      <c r="S95" s="16" t="s">
        <v>78</v>
      </c>
      <c r="T95" s="16" t="s">
        <v>24</v>
      </c>
    </row>
    <row r="96" spans="1:20" ht="20.100000000000001" hidden="1" customHeight="1" x14ac:dyDescent="0.25">
      <c r="A96" s="16">
        <v>6000006</v>
      </c>
      <c r="B96" s="16" t="s">
        <v>157</v>
      </c>
      <c r="C96" s="16">
        <v>2836</v>
      </c>
      <c r="D96" s="16" t="s">
        <v>193</v>
      </c>
      <c r="E96" s="16">
        <v>2839</v>
      </c>
      <c r="F96" s="16" t="s">
        <v>196</v>
      </c>
      <c r="G96" s="16" t="s">
        <v>64</v>
      </c>
      <c r="H96" s="17">
        <v>2</v>
      </c>
      <c r="I96" s="17">
        <v>70</v>
      </c>
      <c r="J96" s="3">
        <v>69.999995999999996</v>
      </c>
      <c r="K96" s="3">
        <v>0</v>
      </c>
      <c r="L96" s="16" t="s">
        <v>43</v>
      </c>
      <c r="M96" s="3">
        <v>70</v>
      </c>
      <c r="N96" s="3">
        <v>0</v>
      </c>
      <c r="O96" s="3">
        <v>0</v>
      </c>
      <c r="P96" s="3">
        <v>70</v>
      </c>
      <c r="Q96" s="3">
        <v>111.08</v>
      </c>
      <c r="R96" s="17">
        <v>4</v>
      </c>
      <c r="S96" s="16" t="s">
        <v>33</v>
      </c>
      <c r="T96" s="16" t="s">
        <v>43</v>
      </c>
    </row>
    <row r="97" spans="1:20" ht="20.100000000000001" hidden="1" customHeight="1" x14ac:dyDescent="0.25">
      <c r="A97" s="16">
        <v>6000006</v>
      </c>
      <c r="B97" s="16" t="s">
        <v>157</v>
      </c>
      <c r="C97" s="16">
        <v>2836</v>
      </c>
      <c r="D97" s="16" t="s">
        <v>193</v>
      </c>
      <c r="E97" s="16">
        <v>2842</v>
      </c>
      <c r="F97" s="16" t="s">
        <v>197</v>
      </c>
      <c r="G97" s="16" t="s">
        <v>64</v>
      </c>
      <c r="H97" s="17">
        <v>3</v>
      </c>
      <c r="I97" s="17">
        <v>126</v>
      </c>
      <c r="J97" s="3">
        <v>126</v>
      </c>
      <c r="K97" s="3">
        <v>29.02</v>
      </c>
      <c r="L97" s="16" t="s">
        <v>43</v>
      </c>
      <c r="M97" s="3">
        <v>126</v>
      </c>
      <c r="N97" s="3">
        <v>0</v>
      </c>
      <c r="O97" s="3">
        <v>0</v>
      </c>
      <c r="P97" s="3">
        <v>126</v>
      </c>
      <c r="Q97" s="3">
        <v>147.86000000000001</v>
      </c>
      <c r="R97" s="17">
        <v>5</v>
      </c>
      <c r="S97" s="16" t="s">
        <v>25</v>
      </c>
      <c r="T97" s="16" t="s">
        <v>43</v>
      </c>
    </row>
    <row r="98" spans="1:20" ht="20.100000000000001" hidden="1" customHeight="1" x14ac:dyDescent="0.25">
      <c r="A98" s="16">
        <v>6000006</v>
      </c>
      <c r="B98" s="16" t="s">
        <v>157</v>
      </c>
      <c r="C98" s="16">
        <v>2836</v>
      </c>
      <c r="D98" s="16" t="s">
        <v>193</v>
      </c>
      <c r="E98" s="16">
        <v>2843</v>
      </c>
      <c r="F98" s="16" t="s">
        <v>198</v>
      </c>
      <c r="G98" s="16" t="s">
        <v>64</v>
      </c>
      <c r="H98" s="17">
        <v>2</v>
      </c>
      <c r="I98" s="17">
        <v>70</v>
      </c>
      <c r="J98" s="3">
        <v>69.999995999999996</v>
      </c>
      <c r="K98" s="3">
        <v>0</v>
      </c>
      <c r="L98" s="16" t="s">
        <v>43</v>
      </c>
      <c r="M98" s="3">
        <v>70</v>
      </c>
      <c r="N98" s="3">
        <v>0</v>
      </c>
      <c r="O98" s="3">
        <v>0</v>
      </c>
      <c r="P98" s="3">
        <v>70</v>
      </c>
      <c r="Q98" s="3">
        <v>83.14</v>
      </c>
      <c r="R98" s="17">
        <v>4</v>
      </c>
      <c r="S98" s="16" t="s">
        <v>78</v>
      </c>
      <c r="T98" s="16" t="s">
        <v>43</v>
      </c>
    </row>
    <row r="99" spans="1:20" ht="20.100000000000001" hidden="1" customHeight="1" x14ac:dyDescent="0.25">
      <c r="A99" s="16">
        <v>6000006</v>
      </c>
      <c r="B99" s="16" t="s">
        <v>157</v>
      </c>
      <c r="C99" s="16">
        <v>35977</v>
      </c>
      <c r="D99" s="16" t="s">
        <v>199</v>
      </c>
      <c r="E99" s="16">
        <v>35978</v>
      </c>
      <c r="F99" s="16" t="s">
        <v>200</v>
      </c>
      <c r="G99" s="16" t="s">
        <v>127</v>
      </c>
      <c r="H99" s="17">
        <v>3</v>
      </c>
      <c r="I99" s="17">
        <v>126</v>
      </c>
      <c r="J99" s="3">
        <v>65.972601999999995</v>
      </c>
      <c r="K99" s="3">
        <v>0</v>
      </c>
      <c r="L99" s="16" t="s">
        <v>24</v>
      </c>
      <c r="M99" s="3">
        <v>65.97</v>
      </c>
      <c r="N99" s="3">
        <v>0</v>
      </c>
      <c r="O99" s="3">
        <v>0</v>
      </c>
      <c r="P99" s="3">
        <v>65.97</v>
      </c>
      <c r="Q99" s="3">
        <v>54.42</v>
      </c>
      <c r="R99" s="17">
        <v>5</v>
      </c>
      <c r="S99" s="16" t="s">
        <v>123</v>
      </c>
      <c r="T99" s="16" t="s">
        <v>24</v>
      </c>
    </row>
    <row r="100" spans="1:20" ht="20.100000000000001" hidden="1" customHeight="1" x14ac:dyDescent="0.25">
      <c r="A100" s="16">
        <v>6000008</v>
      </c>
      <c r="B100" s="16" t="s">
        <v>201</v>
      </c>
      <c r="C100" s="16">
        <v>23194</v>
      </c>
      <c r="D100" s="16" t="s">
        <v>202</v>
      </c>
      <c r="E100" s="16">
        <v>23195</v>
      </c>
      <c r="F100" s="16" t="s">
        <v>203</v>
      </c>
      <c r="G100" s="16" t="s">
        <v>37</v>
      </c>
      <c r="H100" s="17">
        <v>2</v>
      </c>
      <c r="I100" s="17">
        <v>70</v>
      </c>
      <c r="J100" s="3">
        <v>23.589040000000001</v>
      </c>
      <c r="K100" s="3">
        <v>0</v>
      </c>
      <c r="L100" s="16" t="s">
        <v>24</v>
      </c>
      <c r="M100" s="3">
        <v>23.59</v>
      </c>
      <c r="N100" s="3">
        <v>0</v>
      </c>
      <c r="O100" s="3">
        <v>0</v>
      </c>
      <c r="P100" s="3">
        <v>23.59</v>
      </c>
      <c r="Q100" s="3">
        <v>49.15</v>
      </c>
      <c r="R100" s="17">
        <v>4</v>
      </c>
      <c r="S100" s="16" t="s">
        <v>107</v>
      </c>
      <c r="T100" s="16" t="s">
        <v>43</v>
      </c>
    </row>
    <row r="101" spans="1:20" ht="20.100000000000001" hidden="1" customHeight="1" x14ac:dyDescent="0.25">
      <c r="A101" s="16">
        <v>6000008</v>
      </c>
      <c r="B101" s="16" t="s">
        <v>201</v>
      </c>
      <c r="C101" s="16">
        <v>15833</v>
      </c>
      <c r="D101" s="16" t="s">
        <v>204</v>
      </c>
      <c r="E101" s="16">
        <v>39675</v>
      </c>
      <c r="F101" s="16" t="s">
        <v>205</v>
      </c>
      <c r="G101" s="16" t="s">
        <v>37</v>
      </c>
      <c r="H101" s="17">
        <v>2</v>
      </c>
      <c r="I101" s="17">
        <v>70</v>
      </c>
      <c r="J101" s="3">
        <v>46.410955999999999</v>
      </c>
      <c r="K101" s="3">
        <v>0</v>
      </c>
      <c r="L101" s="16" t="s">
        <v>24</v>
      </c>
      <c r="M101" s="3">
        <v>46.41</v>
      </c>
      <c r="N101" s="3">
        <v>0</v>
      </c>
      <c r="O101" s="3">
        <v>0</v>
      </c>
      <c r="P101" s="3">
        <v>46.41</v>
      </c>
      <c r="Q101" s="3">
        <v>51.8</v>
      </c>
      <c r="R101" s="17">
        <v>4</v>
      </c>
      <c r="S101" s="16" t="s">
        <v>58</v>
      </c>
      <c r="T101" s="16" t="s">
        <v>43</v>
      </c>
    </row>
    <row r="102" spans="1:20" ht="20.100000000000001" hidden="1" customHeight="1" x14ac:dyDescent="0.25">
      <c r="A102" s="16">
        <v>6000008</v>
      </c>
      <c r="B102" s="16" t="s">
        <v>201</v>
      </c>
      <c r="C102" s="16">
        <v>15833</v>
      </c>
      <c r="D102" s="16" t="s">
        <v>204</v>
      </c>
      <c r="E102" s="16">
        <v>39676</v>
      </c>
      <c r="F102" s="16" t="s">
        <v>206</v>
      </c>
      <c r="G102" s="16" t="s">
        <v>37</v>
      </c>
      <c r="H102" s="17">
        <v>1</v>
      </c>
      <c r="I102" s="17">
        <v>28</v>
      </c>
      <c r="J102" s="3">
        <v>18.564384</v>
      </c>
      <c r="K102" s="3">
        <v>0</v>
      </c>
      <c r="L102" s="16" t="s">
        <v>24</v>
      </c>
      <c r="M102" s="3">
        <v>18.559999999999999</v>
      </c>
      <c r="N102" s="3">
        <v>0</v>
      </c>
      <c r="O102" s="3">
        <v>0</v>
      </c>
      <c r="P102" s="3">
        <v>18.559999999999999</v>
      </c>
      <c r="Q102" s="3">
        <v>29</v>
      </c>
      <c r="R102" s="17">
        <v>3</v>
      </c>
      <c r="S102" s="16" t="s">
        <v>42</v>
      </c>
      <c r="T102" s="16" t="s">
        <v>43</v>
      </c>
    </row>
    <row r="103" spans="1:20" ht="20.100000000000001" hidden="1" customHeight="1" x14ac:dyDescent="0.25">
      <c r="A103" s="16">
        <v>6000008</v>
      </c>
      <c r="B103" s="16" t="s">
        <v>201</v>
      </c>
      <c r="C103" s="16">
        <v>15833</v>
      </c>
      <c r="D103" s="16" t="s">
        <v>204</v>
      </c>
      <c r="E103" s="16">
        <v>39367</v>
      </c>
      <c r="F103" s="16" t="s">
        <v>207</v>
      </c>
      <c r="G103" s="16" t="s">
        <v>37</v>
      </c>
      <c r="H103" s="17">
        <v>3</v>
      </c>
      <c r="I103" s="17">
        <v>126</v>
      </c>
      <c r="J103" s="3">
        <v>29.189043000000002</v>
      </c>
      <c r="K103" s="3">
        <v>0</v>
      </c>
      <c r="L103" s="16" t="s">
        <v>24</v>
      </c>
      <c r="M103" s="3">
        <v>29.19</v>
      </c>
      <c r="N103" s="3">
        <v>0</v>
      </c>
      <c r="O103" s="3">
        <v>0</v>
      </c>
      <c r="P103" s="3">
        <v>29.19</v>
      </c>
      <c r="Q103" s="3">
        <v>43.08</v>
      </c>
      <c r="R103" s="17">
        <v>5</v>
      </c>
      <c r="S103" s="16" t="s">
        <v>78</v>
      </c>
      <c r="T103" s="16" t="s">
        <v>43</v>
      </c>
    </row>
    <row r="104" spans="1:20" ht="20.100000000000001" hidden="1" customHeight="1" x14ac:dyDescent="0.25">
      <c r="A104" s="16">
        <v>6000008</v>
      </c>
      <c r="B104" s="16" t="s">
        <v>201</v>
      </c>
      <c r="C104" s="16">
        <v>15833</v>
      </c>
      <c r="D104" s="16" t="s">
        <v>204</v>
      </c>
      <c r="E104" s="16">
        <v>39368</v>
      </c>
      <c r="F104" s="16" t="s">
        <v>208</v>
      </c>
      <c r="G104" s="16" t="s">
        <v>64</v>
      </c>
      <c r="H104" s="17">
        <v>2</v>
      </c>
      <c r="I104" s="17">
        <v>70</v>
      </c>
      <c r="J104" s="3">
        <v>50.821914999999997</v>
      </c>
      <c r="K104" s="3">
        <v>0</v>
      </c>
      <c r="L104" s="16" t="s">
        <v>43</v>
      </c>
      <c r="M104" s="3">
        <v>50.82</v>
      </c>
      <c r="N104" s="3">
        <v>0</v>
      </c>
      <c r="O104" s="3">
        <v>0</v>
      </c>
      <c r="P104" s="3">
        <v>50.82</v>
      </c>
      <c r="Q104" s="3">
        <v>56.61</v>
      </c>
      <c r="R104" s="17">
        <v>4</v>
      </c>
      <c r="S104" s="16" t="s">
        <v>78</v>
      </c>
      <c r="T104" s="16" t="s">
        <v>43</v>
      </c>
    </row>
    <row r="105" spans="1:20" ht="20.100000000000001" hidden="1" customHeight="1" x14ac:dyDescent="0.25">
      <c r="A105" s="16">
        <v>6000008</v>
      </c>
      <c r="B105" s="16" t="s">
        <v>201</v>
      </c>
      <c r="C105" s="16">
        <v>15833</v>
      </c>
      <c r="D105" s="16" t="s">
        <v>204</v>
      </c>
      <c r="E105" s="16">
        <v>39366</v>
      </c>
      <c r="F105" s="16" t="s">
        <v>209</v>
      </c>
      <c r="G105" s="16" t="s">
        <v>37</v>
      </c>
      <c r="H105" s="17">
        <v>1</v>
      </c>
      <c r="I105" s="17">
        <v>28</v>
      </c>
      <c r="J105" s="3">
        <v>20.328768</v>
      </c>
      <c r="K105" s="3">
        <v>0</v>
      </c>
      <c r="L105" s="16" t="s">
        <v>24</v>
      </c>
      <c r="M105" s="3">
        <v>20.329999999999998</v>
      </c>
      <c r="N105" s="3">
        <v>0</v>
      </c>
      <c r="O105" s="3">
        <v>0</v>
      </c>
      <c r="P105" s="3">
        <v>20.329999999999998</v>
      </c>
      <c r="Q105" s="3">
        <v>31.82</v>
      </c>
      <c r="R105" s="17">
        <v>3</v>
      </c>
      <c r="S105" s="16" t="s">
        <v>123</v>
      </c>
      <c r="T105" s="16" t="s">
        <v>43</v>
      </c>
    </row>
    <row r="106" spans="1:20" ht="20.100000000000001" hidden="1" customHeight="1" x14ac:dyDescent="0.25">
      <c r="A106" s="16">
        <v>6000008</v>
      </c>
      <c r="B106" s="16" t="s">
        <v>201</v>
      </c>
      <c r="C106" s="16">
        <v>15833</v>
      </c>
      <c r="D106" s="16" t="s">
        <v>204</v>
      </c>
      <c r="E106" s="16">
        <v>39365</v>
      </c>
      <c r="F106" s="16" t="s">
        <v>210</v>
      </c>
      <c r="G106" s="16" t="s">
        <v>37</v>
      </c>
      <c r="H106" s="17">
        <v>2</v>
      </c>
      <c r="I106" s="17">
        <v>70</v>
      </c>
      <c r="J106" s="3">
        <v>50.821914999999997</v>
      </c>
      <c r="K106" s="3">
        <v>0</v>
      </c>
      <c r="L106" s="16" t="s">
        <v>24</v>
      </c>
      <c r="M106" s="3">
        <v>50.82</v>
      </c>
      <c r="N106" s="3">
        <v>0</v>
      </c>
      <c r="O106" s="3">
        <v>0</v>
      </c>
      <c r="P106" s="3">
        <v>50.82</v>
      </c>
      <c r="Q106" s="3">
        <v>65.02</v>
      </c>
      <c r="R106" s="17">
        <v>4</v>
      </c>
      <c r="S106" s="16" t="s">
        <v>78</v>
      </c>
      <c r="T106" s="16" t="s">
        <v>43</v>
      </c>
    </row>
    <row r="107" spans="1:20" ht="20.100000000000001" hidden="1" customHeight="1" x14ac:dyDescent="0.25">
      <c r="A107" s="16">
        <v>6000008</v>
      </c>
      <c r="B107" s="16" t="s">
        <v>201</v>
      </c>
      <c r="C107" s="16">
        <v>15833</v>
      </c>
      <c r="D107" s="16" t="s">
        <v>204</v>
      </c>
      <c r="E107" s="16">
        <v>24551</v>
      </c>
      <c r="F107" s="16" t="s">
        <v>211</v>
      </c>
      <c r="G107" s="16" t="s">
        <v>64</v>
      </c>
      <c r="H107" s="17">
        <v>2</v>
      </c>
      <c r="I107" s="17">
        <v>70</v>
      </c>
      <c r="J107" s="3">
        <v>69.999995999999996</v>
      </c>
      <c r="K107" s="3">
        <v>0</v>
      </c>
      <c r="L107" s="16" t="s">
        <v>43</v>
      </c>
      <c r="M107" s="3">
        <v>70</v>
      </c>
      <c r="N107" s="3">
        <v>0</v>
      </c>
      <c r="O107" s="3">
        <v>0</v>
      </c>
      <c r="P107" s="3">
        <v>70</v>
      </c>
      <c r="Q107" s="3">
        <v>104</v>
      </c>
      <c r="R107" s="17">
        <v>4</v>
      </c>
      <c r="S107" s="16" t="s">
        <v>33</v>
      </c>
      <c r="T107" s="16" t="s">
        <v>43</v>
      </c>
    </row>
    <row r="108" spans="1:20" ht="20.100000000000001" hidden="1" customHeight="1" x14ac:dyDescent="0.25">
      <c r="A108" s="16">
        <v>6000008</v>
      </c>
      <c r="B108" s="16" t="s">
        <v>201</v>
      </c>
      <c r="C108" s="16">
        <v>15833</v>
      </c>
      <c r="D108" s="16" t="s">
        <v>204</v>
      </c>
      <c r="E108" s="16">
        <v>16611</v>
      </c>
      <c r="F108" s="16" t="s">
        <v>212</v>
      </c>
      <c r="G108" s="16" t="s">
        <v>64</v>
      </c>
      <c r="H108" s="17">
        <v>1</v>
      </c>
      <c r="I108" s="17">
        <v>28</v>
      </c>
      <c r="J108" s="3">
        <v>28</v>
      </c>
      <c r="K108" s="3">
        <v>0</v>
      </c>
      <c r="L108" s="16" t="s">
        <v>43</v>
      </c>
      <c r="M108" s="3">
        <v>28</v>
      </c>
      <c r="N108" s="3">
        <v>0</v>
      </c>
      <c r="O108" s="3">
        <v>0</v>
      </c>
      <c r="P108" s="3">
        <v>28</v>
      </c>
      <c r="Q108" s="3">
        <v>58.5</v>
      </c>
      <c r="R108" s="17">
        <v>3</v>
      </c>
      <c r="S108" s="16" t="s">
        <v>78</v>
      </c>
      <c r="T108" s="16" t="s">
        <v>43</v>
      </c>
    </row>
    <row r="109" spans="1:20" ht="20.100000000000001" hidden="1" customHeight="1" x14ac:dyDescent="0.25">
      <c r="A109" s="16">
        <v>6000008</v>
      </c>
      <c r="B109" s="16" t="s">
        <v>201</v>
      </c>
      <c r="C109" s="16">
        <v>15833</v>
      </c>
      <c r="D109" s="16" t="s">
        <v>204</v>
      </c>
      <c r="E109" s="16">
        <v>24550</v>
      </c>
      <c r="F109" s="16" t="s">
        <v>213</v>
      </c>
      <c r="G109" s="16" t="s">
        <v>64</v>
      </c>
      <c r="H109" s="17">
        <v>2</v>
      </c>
      <c r="I109" s="17">
        <v>70</v>
      </c>
      <c r="J109" s="3">
        <v>64.706845999999999</v>
      </c>
      <c r="K109" s="3">
        <v>0</v>
      </c>
      <c r="L109" s="16" t="s">
        <v>43</v>
      </c>
      <c r="M109" s="3">
        <v>64.709999999999994</v>
      </c>
      <c r="N109" s="3">
        <v>0</v>
      </c>
      <c r="O109" s="3">
        <v>0</v>
      </c>
      <c r="P109" s="3">
        <v>64.709999999999994</v>
      </c>
      <c r="Q109" s="3">
        <v>94.99</v>
      </c>
      <c r="R109" s="17">
        <v>4</v>
      </c>
      <c r="S109" s="16" t="s">
        <v>33</v>
      </c>
      <c r="T109" s="16" t="s">
        <v>43</v>
      </c>
    </row>
    <row r="110" spans="1:20" ht="20.100000000000001" hidden="1" customHeight="1" x14ac:dyDescent="0.25">
      <c r="A110" s="16">
        <v>6000008</v>
      </c>
      <c r="B110" s="16" t="s">
        <v>201</v>
      </c>
      <c r="C110" s="16">
        <v>15833</v>
      </c>
      <c r="D110" s="16" t="s">
        <v>204</v>
      </c>
      <c r="E110" s="16">
        <v>33011</v>
      </c>
      <c r="F110" s="16" t="s">
        <v>214</v>
      </c>
      <c r="G110" s="16" t="s">
        <v>23</v>
      </c>
      <c r="H110" s="17">
        <v>4</v>
      </c>
      <c r="I110" s="17">
        <v>196</v>
      </c>
      <c r="J110" s="3">
        <v>195.999989</v>
      </c>
      <c r="K110" s="3">
        <v>40.42</v>
      </c>
      <c r="L110" s="16" t="s">
        <v>24</v>
      </c>
      <c r="M110" s="3">
        <v>236.42</v>
      </c>
      <c r="N110" s="3">
        <v>0</v>
      </c>
      <c r="O110" s="3">
        <v>0</v>
      </c>
      <c r="P110" s="3">
        <v>236.42</v>
      </c>
      <c r="Q110" s="3">
        <v>178.1</v>
      </c>
      <c r="R110" s="17">
        <v>6</v>
      </c>
      <c r="S110" s="16" t="s">
        <v>30</v>
      </c>
      <c r="T110" s="16" t="s">
        <v>24</v>
      </c>
    </row>
    <row r="111" spans="1:20" ht="20.100000000000001" hidden="1" customHeight="1" x14ac:dyDescent="0.25">
      <c r="A111" s="16">
        <v>6000008</v>
      </c>
      <c r="B111" s="16" t="s">
        <v>201</v>
      </c>
      <c r="C111" s="16">
        <v>15833</v>
      </c>
      <c r="D111" s="16" t="s">
        <v>204</v>
      </c>
      <c r="E111" s="16">
        <v>15834</v>
      </c>
      <c r="F111" s="16" t="s">
        <v>215</v>
      </c>
      <c r="G111" s="16" t="s">
        <v>64</v>
      </c>
      <c r="H111" s="17">
        <v>1</v>
      </c>
      <c r="I111" s="17">
        <v>28</v>
      </c>
      <c r="J111" s="3">
        <v>28</v>
      </c>
      <c r="K111" s="3">
        <v>0</v>
      </c>
      <c r="L111" s="16" t="s">
        <v>43</v>
      </c>
      <c r="M111" s="3">
        <v>28</v>
      </c>
      <c r="N111" s="3">
        <v>0</v>
      </c>
      <c r="O111" s="3">
        <v>0</v>
      </c>
      <c r="P111" s="3">
        <v>28</v>
      </c>
      <c r="Q111" s="3">
        <v>58.65</v>
      </c>
      <c r="R111" s="17">
        <v>3</v>
      </c>
      <c r="S111" s="16" t="s">
        <v>78</v>
      </c>
      <c r="T111" s="16" t="s">
        <v>43</v>
      </c>
    </row>
    <row r="112" spans="1:20" ht="20.100000000000001" hidden="1" customHeight="1" x14ac:dyDescent="0.25">
      <c r="A112" s="16">
        <v>6000008</v>
      </c>
      <c r="B112" s="16" t="s">
        <v>201</v>
      </c>
      <c r="C112" s="16">
        <v>28464</v>
      </c>
      <c r="D112" s="16" t="s">
        <v>216</v>
      </c>
      <c r="E112" s="16">
        <v>33426</v>
      </c>
      <c r="F112" s="16" t="s">
        <v>217</v>
      </c>
      <c r="G112" s="16" t="s">
        <v>218</v>
      </c>
      <c r="H112" s="17">
        <v>3</v>
      </c>
      <c r="I112" s="17">
        <v>126</v>
      </c>
      <c r="J112" s="3">
        <v>68.810965999999993</v>
      </c>
      <c r="K112" s="3">
        <v>4.17</v>
      </c>
      <c r="L112" s="16" t="s">
        <v>24</v>
      </c>
      <c r="M112" s="3">
        <v>72.98</v>
      </c>
      <c r="N112" s="3">
        <v>0</v>
      </c>
      <c r="O112" s="3">
        <v>0</v>
      </c>
      <c r="P112" s="3">
        <v>72.98</v>
      </c>
      <c r="Q112" s="3">
        <v>83.95</v>
      </c>
      <c r="R112" s="17">
        <v>5</v>
      </c>
      <c r="S112" s="16" t="s">
        <v>33</v>
      </c>
      <c r="T112" s="16" t="s">
        <v>43</v>
      </c>
    </row>
    <row r="113" spans="1:20" ht="20.100000000000001" hidden="1" customHeight="1" x14ac:dyDescent="0.25">
      <c r="A113" s="16">
        <v>6000008</v>
      </c>
      <c r="B113" s="16" t="s">
        <v>201</v>
      </c>
      <c r="C113" s="16">
        <v>28464</v>
      </c>
      <c r="D113" s="16" t="s">
        <v>216</v>
      </c>
      <c r="E113" s="16">
        <v>28466</v>
      </c>
      <c r="F113" s="16" t="s">
        <v>219</v>
      </c>
      <c r="G113" s="16" t="s">
        <v>218</v>
      </c>
      <c r="H113" s="17">
        <v>4</v>
      </c>
      <c r="I113" s="17">
        <v>196</v>
      </c>
      <c r="J113" s="3">
        <v>195.999989</v>
      </c>
      <c r="K113" s="3">
        <v>44.17</v>
      </c>
      <c r="L113" s="16" t="s">
        <v>24</v>
      </c>
      <c r="M113" s="3">
        <v>240.17</v>
      </c>
      <c r="N113" s="3">
        <v>0</v>
      </c>
      <c r="O113" s="3">
        <v>0</v>
      </c>
      <c r="P113" s="3">
        <v>240.17</v>
      </c>
      <c r="Q113" s="3">
        <v>180.37</v>
      </c>
      <c r="R113" s="17">
        <v>6</v>
      </c>
      <c r="S113" s="16" t="s">
        <v>30</v>
      </c>
      <c r="T113" s="16" t="s">
        <v>24</v>
      </c>
    </row>
    <row r="114" spans="1:20" ht="20.100000000000001" hidden="1" customHeight="1" x14ac:dyDescent="0.25">
      <c r="A114" s="16">
        <v>6000008</v>
      </c>
      <c r="B114" s="16" t="s">
        <v>201</v>
      </c>
      <c r="C114" s="16">
        <v>5447</v>
      </c>
      <c r="D114" s="16" t="s">
        <v>220</v>
      </c>
      <c r="E114" s="16">
        <v>6661</v>
      </c>
      <c r="F114" s="16" t="s">
        <v>221</v>
      </c>
      <c r="G114" s="16" t="s">
        <v>37</v>
      </c>
      <c r="H114" s="17">
        <v>1</v>
      </c>
      <c r="I114" s="17">
        <v>28</v>
      </c>
      <c r="J114" s="3">
        <v>9.4356170000000006</v>
      </c>
      <c r="K114" s="3">
        <v>0</v>
      </c>
      <c r="L114" s="16" t="s">
        <v>24</v>
      </c>
      <c r="M114" s="3">
        <v>9.44</v>
      </c>
      <c r="N114" s="3">
        <v>0</v>
      </c>
      <c r="O114" s="3">
        <v>0</v>
      </c>
      <c r="P114" s="3">
        <v>9.44</v>
      </c>
      <c r="Q114" s="3">
        <v>26.77</v>
      </c>
      <c r="R114" s="17">
        <v>3</v>
      </c>
      <c r="S114" s="16" t="s">
        <v>107</v>
      </c>
      <c r="T114" s="16" t="s">
        <v>43</v>
      </c>
    </row>
    <row r="115" spans="1:20" ht="20.100000000000001" hidden="1" customHeight="1" x14ac:dyDescent="0.25">
      <c r="A115" s="16">
        <v>6000008</v>
      </c>
      <c r="B115" s="16" t="s">
        <v>201</v>
      </c>
      <c r="C115" s="16">
        <v>22172</v>
      </c>
      <c r="D115" s="16" t="s">
        <v>222</v>
      </c>
      <c r="E115" s="16">
        <v>22173</v>
      </c>
      <c r="F115" s="16" t="s">
        <v>223</v>
      </c>
      <c r="G115" s="16" t="s">
        <v>37</v>
      </c>
      <c r="H115" s="17">
        <v>1</v>
      </c>
      <c r="I115" s="17">
        <v>28</v>
      </c>
      <c r="J115" s="3">
        <v>7.671233</v>
      </c>
      <c r="K115" s="3">
        <v>0</v>
      </c>
      <c r="L115" s="16" t="s">
        <v>24</v>
      </c>
      <c r="M115" s="3">
        <v>7.67</v>
      </c>
      <c r="N115" s="3">
        <v>0</v>
      </c>
      <c r="O115" s="3">
        <v>0</v>
      </c>
      <c r="P115" s="3">
        <v>7.67</v>
      </c>
      <c r="Q115" s="3">
        <v>23.37</v>
      </c>
      <c r="R115" s="17">
        <v>3</v>
      </c>
      <c r="S115" s="16" t="s">
        <v>107</v>
      </c>
      <c r="T115" s="16" t="s">
        <v>43</v>
      </c>
    </row>
    <row r="116" spans="1:20" ht="20.100000000000001" hidden="1" customHeight="1" x14ac:dyDescent="0.25">
      <c r="A116" s="16">
        <v>6000008</v>
      </c>
      <c r="B116" s="16" t="s">
        <v>201</v>
      </c>
      <c r="C116" s="16">
        <v>15123</v>
      </c>
      <c r="D116" s="16" t="s">
        <v>224</v>
      </c>
      <c r="E116" s="16">
        <v>15124</v>
      </c>
      <c r="F116" s="16" t="s">
        <v>225</v>
      </c>
      <c r="G116" s="16" t="s">
        <v>64</v>
      </c>
      <c r="H116" s="17">
        <v>2</v>
      </c>
      <c r="I116" s="17">
        <v>70</v>
      </c>
      <c r="J116" s="3">
        <v>19.178080999999999</v>
      </c>
      <c r="K116" s="3">
        <v>0</v>
      </c>
      <c r="L116" s="16" t="s">
        <v>43</v>
      </c>
      <c r="M116" s="3">
        <v>19.18</v>
      </c>
      <c r="N116" s="3">
        <v>0</v>
      </c>
      <c r="O116" s="3">
        <v>0</v>
      </c>
      <c r="P116" s="3">
        <v>19.18</v>
      </c>
      <c r="Q116" s="3">
        <v>41.2</v>
      </c>
      <c r="R116" s="17">
        <v>4</v>
      </c>
      <c r="S116" s="16" t="s">
        <v>107</v>
      </c>
      <c r="T116" s="16" t="s">
        <v>43</v>
      </c>
    </row>
    <row r="117" spans="1:20" ht="20.100000000000001" hidden="1" customHeight="1" x14ac:dyDescent="0.25">
      <c r="A117" s="16">
        <v>6000008</v>
      </c>
      <c r="B117" s="16" t="s">
        <v>201</v>
      </c>
      <c r="C117" s="16">
        <v>23124</v>
      </c>
      <c r="D117" s="16" t="s">
        <v>226</v>
      </c>
      <c r="E117" s="16">
        <v>23125</v>
      </c>
      <c r="F117" s="16" t="s">
        <v>227</v>
      </c>
      <c r="G117" s="16" t="s">
        <v>37</v>
      </c>
      <c r="H117" s="17">
        <v>1</v>
      </c>
      <c r="I117" s="17">
        <v>28</v>
      </c>
      <c r="J117" s="3">
        <v>7.671233</v>
      </c>
      <c r="K117" s="3">
        <v>0</v>
      </c>
      <c r="L117" s="16" t="s">
        <v>24</v>
      </c>
      <c r="M117" s="3">
        <v>7.67</v>
      </c>
      <c r="N117" s="3">
        <v>0</v>
      </c>
      <c r="O117" s="3">
        <v>0</v>
      </c>
      <c r="P117" s="3">
        <v>7.67</v>
      </c>
      <c r="Q117" s="3">
        <v>24.07</v>
      </c>
      <c r="R117" s="17">
        <v>3</v>
      </c>
      <c r="S117" s="16" t="s">
        <v>107</v>
      </c>
      <c r="T117" s="16" t="s">
        <v>43</v>
      </c>
    </row>
    <row r="118" spans="1:20" ht="20.100000000000001" hidden="1" customHeight="1" x14ac:dyDescent="0.25">
      <c r="A118" s="16">
        <v>6000008</v>
      </c>
      <c r="B118" s="16" t="s">
        <v>201</v>
      </c>
      <c r="C118" s="16">
        <v>5639</v>
      </c>
      <c r="D118" s="16" t="s">
        <v>228</v>
      </c>
      <c r="E118" s="16">
        <v>6646</v>
      </c>
      <c r="F118" s="16" t="s">
        <v>229</v>
      </c>
      <c r="G118" s="16" t="s">
        <v>37</v>
      </c>
      <c r="H118" s="17">
        <v>2</v>
      </c>
      <c r="I118" s="17">
        <v>70</v>
      </c>
      <c r="J118" s="3">
        <v>19.178080999999999</v>
      </c>
      <c r="K118" s="3">
        <v>0</v>
      </c>
      <c r="L118" s="16" t="s">
        <v>24</v>
      </c>
      <c r="M118" s="3">
        <v>19.18</v>
      </c>
      <c r="N118" s="3">
        <v>0</v>
      </c>
      <c r="O118" s="3">
        <v>0</v>
      </c>
      <c r="P118" s="3">
        <v>19.18</v>
      </c>
      <c r="Q118" s="3">
        <v>42</v>
      </c>
      <c r="R118" s="17">
        <v>4</v>
      </c>
      <c r="S118" s="16" t="s">
        <v>107</v>
      </c>
      <c r="T118" s="16" t="s">
        <v>43</v>
      </c>
    </row>
    <row r="119" spans="1:20" ht="20.100000000000001" hidden="1" customHeight="1" x14ac:dyDescent="0.25">
      <c r="A119" s="16">
        <v>6000008</v>
      </c>
      <c r="B119" s="16" t="s">
        <v>201</v>
      </c>
      <c r="C119" s="16">
        <v>14008</v>
      </c>
      <c r="D119" s="16" t="s">
        <v>230</v>
      </c>
      <c r="E119" s="16">
        <v>14009</v>
      </c>
      <c r="F119" s="16" t="s">
        <v>231</v>
      </c>
      <c r="G119" s="16" t="s">
        <v>37</v>
      </c>
      <c r="H119" s="17">
        <v>2</v>
      </c>
      <c r="I119" s="17">
        <v>70</v>
      </c>
      <c r="J119" s="3">
        <v>69.999995999999996</v>
      </c>
      <c r="K119" s="3">
        <v>0</v>
      </c>
      <c r="L119" s="16" t="s">
        <v>24</v>
      </c>
      <c r="M119" s="3">
        <v>70</v>
      </c>
      <c r="N119" s="3">
        <v>0</v>
      </c>
      <c r="O119" s="3">
        <v>0</v>
      </c>
      <c r="P119" s="3">
        <v>70</v>
      </c>
      <c r="Q119" s="3">
        <v>103.67</v>
      </c>
      <c r="R119" s="17">
        <v>4</v>
      </c>
      <c r="S119" s="16" t="s">
        <v>33</v>
      </c>
      <c r="T119" s="16" t="s">
        <v>43</v>
      </c>
    </row>
    <row r="120" spans="1:20" ht="20.100000000000001" hidden="1" customHeight="1" x14ac:dyDescent="0.25">
      <c r="A120" s="16">
        <v>6000008</v>
      </c>
      <c r="B120" s="16" t="s">
        <v>201</v>
      </c>
      <c r="C120" s="16">
        <v>3227</v>
      </c>
      <c r="D120" s="16" t="s">
        <v>232</v>
      </c>
      <c r="E120" s="16">
        <v>32481</v>
      </c>
      <c r="F120" s="16" t="s">
        <v>233</v>
      </c>
      <c r="G120" s="16" t="s">
        <v>64</v>
      </c>
      <c r="H120" s="17">
        <v>3</v>
      </c>
      <c r="I120" s="17">
        <v>126</v>
      </c>
      <c r="J120" s="3">
        <v>126</v>
      </c>
      <c r="K120" s="3">
        <v>10.94</v>
      </c>
      <c r="L120" s="16" t="s">
        <v>43</v>
      </c>
      <c r="M120" s="3">
        <v>126</v>
      </c>
      <c r="N120" s="3">
        <v>0</v>
      </c>
      <c r="O120" s="3">
        <v>0</v>
      </c>
      <c r="P120" s="3">
        <v>126</v>
      </c>
      <c r="Q120" s="3">
        <v>104.23</v>
      </c>
      <c r="R120" s="17">
        <v>5</v>
      </c>
      <c r="S120" s="16" t="s">
        <v>52</v>
      </c>
      <c r="T120" s="16" t="s">
        <v>24</v>
      </c>
    </row>
    <row r="121" spans="1:20" ht="20.100000000000001" hidden="1" customHeight="1" x14ac:dyDescent="0.25">
      <c r="A121" s="16">
        <v>6000009</v>
      </c>
      <c r="B121" s="16" t="s">
        <v>234</v>
      </c>
      <c r="C121" s="16">
        <v>14927</v>
      </c>
      <c r="D121" s="16" t="s">
        <v>235</v>
      </c>
      <c r="E121" s="16">
        <v>29588</v>
      </c>
      <c r="F121" s="16" t="s">
        <v>236</v>
      </c>
      <c r="G121" s="16" t="s">
        <v>75</v>
      </c>
      <c r="H121" s="17">
        <v>1</v>
      </c>
      <c r="I121" s="17">
        <v>28</v>
      </c>
      <c r="J121" s="3">
        <v>9.2821920000000002</v>
      </c>
      <c r="K121" s="3">
        <v>0</v>
      </c>
      <c r="L121" s="16" t="s">
        <v>24</v>
      </c>
      <c r="M121" s="3">
        <v>9.2799999999999994</v>
      </c>
      <c r="N121" s="3">
        <v>0</v>
      </c>
      <c r="O121" s="3">
        <v>0</v>
      </c>
      <c r="P121" s="3">
        <v>9.2799999999999994</v>
      </c>
      <c r="Q121" s="3">
        <v>7.67</v>
      </c>
      <c r="R121" s="17">
        <v>3</v>
      </c>
      <c r="S121" s="16" t="s">
        <v>237</v>
      </c>
      <c r="T121" s="16" t="s">
        <v>24</v>
      </c>
    </row>
    <row r="122" spans="1:20" ht="20.100000000000001" hidden="1" customHeight="1" x14ac:dyDescent="0.25">
      <c r="A122" s="16">
        <v>6000009</v>
      </c>
      <c r="B122" s="16" t="s">
        <v>234</v>
      </c>
      <c r="C122" s="16">
        <v>14927</v>
      </c>
      <c r="D122" s="16" t="s">
        <v>235</v>
      </c>
      <c r="E122" s="16">
        <v>14928</v>
      </c>
      <c r="F122" s="16" t="s">
        <v>238</v>
      </c>
      <c r="G122" s="16" t="s">
        <v>75</v>
      </c>
      <c r="H122" s="17">
        <v>1</v>
      </c>
      <c r="I122" s="17">
        <v>28</v>
      </c>
      <c r="J122" s="3">
        <v>28</v>
      </c>
      <c r="K122" s="3">
        <v>0</v>
      </c>
      <c r="L122" s="16" t="s">
        <v>24</v>
      </c>
      <c r="M122" s="3">
        <v>28</v>
      </c>
      <c r="N122" s="3">
        <v>0</v>
      </c>
      <c r="O122" s="3">
        <v>0</v>
      </c>
      <c r="P122" s="3">
        <v>28</v>
      </c>
      <c r="Q122" s="3">
        <v>29.25</v>
      </c>
      <c r="R122" s="17">
        <v>3</v>
      </c>
      <c r="S122" s="16" t="s">
        <v>42</v>
      </c>
      <c r="T122" s="16" t="s">
        <v>43</v>
      </c>
    </row>
    <row r="123" spans="1:20" ht="20.100000000000001" hidden="1" customHeight="1" x14ac:dyDescent="0.25">
      <c r="A123" s="16">
        <v>6000009</v>
      </c>
      <c r="B123" s="16" t="s">
        <v>234</v>
      </c>
      <c r="C123" s="16">
        <v>14927</v>
      </c>
      <c r="D123" s="16" t="s">
        <v>235</v>
      </c>
      <c r="E123" s="16">
        <v>14931</v>
      </c>
      <c r="F123" s="16" t="s">
        <v>239</v>
      </c>
      <c r="G123" s="16" t="s">
        <v>75</v>
      </c>
      <c r="H123" s="17">
        <v>1</v>
      </c>
      <c r="I123" s="17">
        <v>28</v>
      </c>
      <c r="J123" s="3">
        <v>26.542466000000001</v>
      </c>
      <c r="K123" s="3">
        <v>0</v>
      </c>
      <c r="L123" s="16" t="s">
        <v>24</v>
      </c>
      <c r="M123" s="3">
        <v>26.54</v>
      </c>
      <c r="N123" s="3">
        <v>0</v>
      </c>
      <c r="O123" s="3">
        <v>0</v>
      </c>
      <c r="P123" s="3">
        <v>26.54</v>
      </c>
      <c r="Q123" s="3">
        <v>17.5</v>
      </c>
      <c r="R123" s="17">
        <v>3</v>
      </c>
      <c r="S123" s="16" t="s">
        <v>107</v>
      </c>
      <c r="T123" s="16" t="s">
        <v>24</v>
      </c>
    </row>
    <row r="124" spans="1:20" ht="20.100000000000001" hidden="1" customHeight="1" x14ac:dyDescent="0.25">
      <c r="A124" s="16">
        <v>6000084</v>
      </c>
      <c r="B124" s="16" t="s">
        <v>240</v>
      </c>
      <c r="C124" s="16">
        <v>15242</v>
      </c>
      <c r="D124" s="16" t="s">
        <v>241</v>
      </c>
      <c r="E124" s="16">
        <v>20446</v>
      </c>
      <c r="F124" s="16" t="s">
        <v>242</v>
      </c>
      <c r="G124" s="16" t="s">
        <v>32</v>
      </c>
      <c r="H124" s="17">
        <v>1</v>
      </c>
      <c r="I124" s="17">
        <v>28</v>
      </c>
      <c r="J124" s="3">
        <v>28</v>
      </c>
      <c r="K124" s="3">
        <v>0</v>
      </c>
      <c r="L124" s="16" t="s">
        <v>24</v>
      </c>
      <c r="M124" s="3">
        <v>28</v>
      </c>
      <c r="N124" s="3">
        <v>0</v>
      </c>
      <c r="O124" s="3">
        <v>0</v>
      </c>
      <c r="P124" s="3">
        <v>28</v>
      </c>
      <c r="Q124" s="3">
        <v>47.92</v>
      </c>
      <c r="R124" s="17">
        <v>3</v>
      </c>
      <c r="S124" s="16" t="s">
        <v>123</v>
      </c>
      <c r="T124" s="16" t="s">
        <v>43</v>
      </c>
    </row>
    <row r="125" spans="1:20" ht="20.100000000000001" hidden="1" customHeight="1" x14ac:dyDescent="0.25">
      <c r="A125" s="16">
        <v>6000084</v>
      </c>
      <c r="B125" s="16" t="s">
        <v>240</v>
      </c>
      <c r="C125" s="16">
        <v>15242</v>
      </c>
      <c r="D125" s="16" t="s">
        <v>241</v>
      </c>
      <c r="E125" s="16">
        <v>29218</v>
      </c>
      <c r="F125" s="16" t="s">
        <v>243</v>
      </c>
      <c r="G125" s="16" t="s">
        <v>32</v>
      </c>
      <c r="H125" s="17">
        <v>2</v>
      </c>
      <c r="I125" s="17">
        <v>70</v>
      </c>
      <c r="J125" s="3">
        <v>69.999995999999996</v>
      </c>
      <c r="K125" s="3">
        <v>0</v>
      </c>
      <c r="L125" s="16" t="s">
        <v>24</v>
      </c>
      <c r="M125" s="3">
        <v>70</v>
      </c>
      <c r="N125" s="3">
        <v>0</v>
      </c>
      <c r="O125" s="3">
        <v>0</v>
      </c>
      <c r="P125" s="3">
        <v>70</v>
      </c>
      <c r="Q125" s="3">
        <v>97.33</v>
      </c>
      <c r="R125" s="17">
        <v>4</v>
      </c>
      <c r="S125" s="16" t="s">
        <v>25</v>
      </c>
      <c r="T125" s="16" t="s">
        <v>43</v>
      </c>
    </row>
    <row r="126" spans="1:20" ht="20.100000000000001" hidden="1" customHeight="1" x14ac:dyDescent="0.25">
      <c r="A126" s="16">
        <v>6000084</v>
      </c>
      <c r="B126" s="16" t="s">
        <v>240</v>
      </c>
      <c r="C126" s="16">
        <v>15242</v>
      </c>
      <c r="D126" s="16" t="s">
        <v>241</v>
      </c>
      <c r="E126" s="16">
        <v>30491</v>
      </c>
      <c r="F126" s="16" t="s">
        <v>244</v>
      </c>
      <c r="G126" s="16" t="s">
        <v>37</v>
      </c>
      <c r="H126" s="17">
        <v>2</v>
      </c>
      <c r="I126" s="17">
        <v>70</v>
      </c>
      <c r="J126" s="3">
        <v>69.999995999999996</v>
      </c>
      <c r="K126" s="3">
        <v>0</v>
      </c>
      <c r="L126" s="16" t="s">
        <v>24</v>
      </c>
      <c r="M126" s="3">
        <v>70</v>
      </c>
      <c r="N126" s="3">
        <v>0</v>
      </c>
      <c r="O126" s="3">
        <v>0</v>
      </c>
      <c r="P126" s="3">
        <v>70</v>
      </c>
      <c r="Q126" s="3">
        <v>106.42</v>
      </c>
      <c r="R126" s="17">
        <v>4</v>
      </c>
      <c r="S126" s="16" t="s">
        <v>33</v>
      </c>
      <c r="T126" s="16" t="s">
        <v>43</v>
      </c>
    </row>
    <row r="127" spans="1:20" ht="20.100000000000001" hidden="1" customHeight="1" x14ac:dyDescent="0.25">
      <c r="A127" s="16">
        <v>6000084</v>
      </c>
      <c r="B127" s="16" t="s">
        <v>240</v>
      </c>
      <c r="C127" s="16">
        <v>15242</v>
      </c>
      <c r="D127" s="16" t="s">
        <v>241</v>
      </c>
      <c r="E127" s="16">
        <v>15243</v>
      </c>
      <c r="F127" s="16" t="s">
        <v>245</v>
      </c>
      <c r="G127" s="16" t="s">
        <v>32</v>
      </c>
      <c r="H127" s="17">
        <v>2</v>
      </c>
      <c r="I127" s="17">
        <v>70</v>
      </c>
      <c r="J127" s="3">
        <v>69.999995999999996</v>
      </c>
      <c r="K127" s="3">
        <v>0</v>
      </c>
      <c r="L127" s="16" t="s">
        <v>24</v>
      </c>
      <c r="M127" s="3">
        <v>70</v>
      </c>
      <c r="N127" s="3">
        <v>0</v>
      </c>
      <c r="O127" s="3">
        <v>0</v>
      </c>
      <c r="P127" s="3">
        <v>70</v>
      </c>
      <c r="Q127" s="3">
        <v>103.77</v>
      </c>
      <c r="R127" s="17">
        <v>4</v>
      </c>
      <c r="S127" s="16" t="s">
        <v>33</v>
      </c>
      <c r="T127" s="16" t="s">
        <v>43</v>
      </c>
    </row>
    <row r="128" spans="1:20" ht="20.100000000000001" hidden="1" customHeight="1" x14ac:dyDescent="0.25">
      <c r="A128" s="16">
        <v>6000010</v>
      </c>
      <c r="B128" s="16" t="s">
        <v>246</v>
      </c>
      <c r="C128" s="16">
        <v>20979</v>
      </c>
      <c r="D128" s="16" t="s">
        <v>247</v>
      </c>
      <c r="E128" s="16">
        <v>28672</v>
      </c>
      <c r="F128" s="16" t="s">
        <v>248</v>
      </c>
      <c r="G128" s="16" t="s">
        <v>119</v>
      </c>
      <c r="H128" s="17">
        <v>1</v>
      </c>
      <c r="I128" s="17">
        <v>28</v>
      </c>
      <c r="J128" s="3">
        <v>28</v>
      </c>
      <c r="K128" s="3">
        <v>0</v>
      </c>
      <c r="L128" s="16" t="s">
        <v>24</v>
      </c>
      <c r="M128" s="3">
        <v>28</v>
      </c>
      <c r="N128" s="3">
        <v>0</v>
      </c>
      <c r="O128" s="3">
        <v>0</v>
      </c>
      <c r="P128" s="3">
        <v>28</v>
      </c>
      <c r="Q128" s="3">
        <v>34.520000000000003</v>
      </c>
      <c r="R128" s="17">
        <v>3</v>
      </c>
      <c r="S128" s="16" t="s">
        <v>27</v>
      </c>
      <c r="T128" s="16" t="s">
        <v>43</v>
      </c>
    </row>
    <row r="129" spans="1:20" ht="20.100000000000001" hidden="1" customHeight="1" x14ac:dyDescent="0.25">
      <c r="A129" s="16">
        <v>6000010</v>
      </c>
      <c r="B129" s="16" t="s">
        <v>246</v>
      </c>
      <c r="C129" s="16">
        <v>20979</v>
      </c>
      <c r="D129" s="16" t="s">
        <v>247</v>
      </c>
      <c r="E129" s="16">
        <v>29163</v>
      </c>
      <c r="F129" s="16" t="s">
        <v>249</v>
      </c>
      <c r="G129" s="16" t="s">
        <v>119</v>
      </c>
      <c r="H129" s="17">
        <v>1</v>
      </c>
      <c r="I129" s="17">
        <v>28</v>
      </c>
      <c r="J129" s="3">
        <v>28</v>
      </c>
      <c r="K129" s="3">
        <v>0</v>
      </c>
      <c r="L129" s="16" t="s">
        <v>24</v>
      </c>
      <c r="M129" s="3">
        <v>28</v>
      </c>
      <c r="N129" s="3">
        <v>0</v>
      </c>
      <c r="O129" s="3">
        <v>0</v>
      </c>
      <c r="P129" s="3">
        <v>28</v>
      </c>
      <c r="Q129" s="3">
        <v>54.33</v>
      </c>
      <c r="R129" s="17">
        <v>3</v>
      </c>
      <c r="S129" s="16" t="s">
        <v>52</v>
      </c>
      <c r="T129" s="16" t="s">
        <v>43</v>
      </c>
    </row>
    <row r="130" spans="1:20" ht="20.100000000000001" hidden="1" customHeight="1" x14ac:dyDescent="0.25">
      <c r="A130" s="16">
        <v>6000010</v>
      </c>
      <c r="B130" s="16" t="s">
        <v>246</v>
      </c>
      <c r="C130" s="16">
        <v>20979</v>
      </c>
      <c r="D130" s="16" t="s">
        <v>247</v>
      </c>
      <c r="E130" s="16">
        <v>20980</v>
      </c>
      <c r="F130" s="16" t="s">
        <v>250</v>
      </c>
      <c r="G130" s="16" t="s">
        <v>119</v>
      </c>
      <c r="H130" s="17">
        <v>1</v>
      </c>
      <c r="I130" s="17">
        <v>28</v>
      </c>
      <c r="J130" s="3">
        <v>28</v>
      </c>
      <c r="K130" s="3">
        <v>0</v>
      </c>
      <c r="L130" s="16" t="s">
        <v>24</v>
      </c>
      <c r="M130" s="3">
        <v>28</v>
      </c>
      <c r="N130" s="3">
        <v>0</v>
      </c>
      <c r="O130" s="3">
        <v>0</v>
      </c>
      <c r="P130" s="3">
        <v>28</v>
      </c>
      <c r="Q130" s="3">
        <v>37.1</v>
      </c>
      <c r="R130" s="17">
        <v>3</v>
      </c>
      <c r="S130" s="16" t="s">
        <v>52</v>
      </c>
      <c r="T130" s="16" t="s">
        <v>43</v>
      </c>
    </row>
    <row r="131" spans="1:20" ht="20.100000000000001" hidden="1" customHeight="1" x14ac:dyDescent="0.25">
      <c r="A131" s="16">
        <v>6000101</v>
      </c>
      <c r="B131" s="16" t="s">
        <v>251</v>
      </c>
      <c r="C131" s="16">
        <v>35103</v>
      </c>
      <c r="D131" s="16" t="s">
        <v>252</v>
      </c>
      <c r="E131" s="16">
        <v>35104</v>
      </c>
      <c r="F131" s="16" t="s">
        <v>253</v>
      </c>
      <c r="G131" s="16" t="s">
        <v>117</v>
      </c>
      <c r="H131" s="17">
        <v>1</v>
      </c>
      <c r="I131" s="17">
        <v>28</v>
      </c>
      <c r="J131" s="3">
        <v>28</v>
      </c>
      <c r="K131" s="3">
        <v>0</v>
      </c>
      <c r="L131" s="16" t="s">
        <v>24</v>
      </c>
      <c r="M131" s="3">
        <v>28</v>
      </c>
      <c r="N131" s="3">
        <v>0</v>
      </c>
      <c r="O131" s="3">
        <v>0</v>
      </c>
      <c r="P131" s="3">
        <v>28</v>
      </c>
      <c r="Q131" s="3"/>
      <c r="R131" s="17">
        <v>3</v>
      </c>
      <c r="S131" s="16" t="s">
        <v>254</v>
      </c>
      <c r="T131" s="16" t="s">
        <v>24</v>
      </c>
    </row>
    <row r="132" spans="1:20" ht="20.100000000000001" hidden="1" customHeight="1" x14ac:dyDescent="0.25">
      <c r="A132" s="16">
        <v>6000101</v>
      </c>
      <c r="B132" s="16" t="s">
        <v>251</v>
      </c>
      <c r="C132" s="16">
        <v>34949</v>
      </c>
      <c r="D132" s="16" t="s">
        <v>255</v>
      </c>
      <c r="E132" s="16">
        <v>34950</v>
      </c>
      <c r="F132" s="16" t="s">
        <v>256</v>
      </c>
      <c r="G132" s="16" t="s">
        <v>80</v>
      </c>
      <c r="H132" s="17">
        <v>3</v>
      </c>
      <c r="I132" s="17">
        <v>126</v>
      </c>
      <c r="J132" s="3">
        <v>73.068489999999997</v>
      </c>
      <c r="K132" s="3">
        <v>0</v>
      </c>
      <c r="L132" s="16" t="s">
        <v>24</v>
      </c>
      <c r="M132" s="3">
        <v>73.069999999999993</v>
      </c>
      <c r="N132" s="3">
        <v>0</v>
      </c>
      <c r="O132" s="3">
        <v>0</v>
      </c>
      <c r="P132" s="3">
        <v>73.069999999999993</v>
      </c>
      <c r="Q132" s="3">
        <v>28.92</v>
      </c>
      <c r="R132" s="17">
        <v>5</v>
      </c>
      <c r="S132" s="16" t="s">
        <v>107</v>
      </c>
      <c r="T132" s="16" t="s">
        <v>24</v>
      </c>
    </row>
    <row r="133" spans="1:20" ht="20.100000000000001" hidden="1" customHeight="1" x14ac:dyDescent="0.25">
      <c r="A133" s="16">
        <v>6000012</v>
      </c>
      <c r="B133" s="16" t="s">
        <v>257</v>
      </c>
      <c r="C133" s="16">
        <v>15558</v>
      </c>
      <c r="D133" s="16" t="s">
        <v>258</v>
      </c>
      <c r="E133" s="16">
        <v>15559</v>
      </c>
      <c r="F133" s="16" t="s">
        <v>259</v>
      </c>
      <c r="G133" s="16" t="s">
        <v>80</v>
      </c>
      <c r="H133" s="17">
        <v>2</v>
      </c>
      <c r="I133" s="17">
        <v>70</v>
      </c>
      <c r="J133" s="3">
        <v>22.054793</v>
      </c>
      <c r="K133" s="3">
        <v>0</v>
      </c>
      <c r="L133" s="16" t="s">
        <v>24</v>
      </c>
      <c r="M133" s="3">
        <v>22.05</v>
      </c>
      <c r="N133" s="3">
        <v>0</v>
      </c>
      <c r="O133" s="3">
        <v>0</v>
      </c>
      <c r="P133" s="3">
        <v>22.05</v>
      </c>
      <c r="Q133" s="3">
        <v>22.92</v>
      </c>
      <c r="R133" s="17">
        <v>4</v>
      </c>
      <c r="S133" s="16" t="s">
        <v>55</v>
      </c>
      <c r="T133" s="16" t="s">
        <v>43</v>
      </c>
    </row>
    <row r="134" spans="1:20" ht="20.100000000000001" hidden="1" customHeight="1" x14ac:dyDescent="0.25">
      <c r="A134" s="16">
        <v>6000012</v>
      </c>
      <c r="B134" s="16" t="s">
        <v>257</v>
      </c>
      <c r="C134" s="16">
        <v>15558</v>
      </c>
      <c r="D134" s="16" t="s">
        <v>258</v>
      </c>
      <c r="E134" s="16">
        <v>39450</v>
      </c>
      <c r="F134" s="16" t="s">
        <v>259</v>
      </c>
      <c r="G134" s="16" t="s">
        <v>80</v>
      </c>
      <c r="H134" s="17">
        <v>4</v>
      </c>
      <c r="I134" s="17">
        <v>196</v>
      </c>
      <c r="J134" s="3">
        <v>134.246568</v>
      </c>
      <c r="K134" s="3">
        <v>0</v>
      </c>
      <c r="L134" s="16" t="s">
        <v>24</v>
      </c>
      <c r="M134" s="3">
        <v>134.25</v>
      </c>
      <c r="N134" s="3">
        <v>0</v>
      </c>
      <c r="O134" s="3">
        <v>0</v>
      </c>
      <c r="P134" s="3">
        <v>134.25</v>
      </c>
      <c r="Q134" s="3">
        <v>189.97</v>
      </c>
      <c r="R134" s="17">
        <v>6</v>
      </c>
      <c r="S134" s="16" t="s">
        <v>25</v>
      </c>
      <c r="T134" s="16" t="s">
        <v>43</v>
      </c>
    </row>
    <row r="135" spans="1:20" ht="20.100000000000001" hidden="1" customHeight="1" x14ac:dyDescent="0.25">
      <c r="A135" s="16">
        <v>6000012</v>
      </c>
      <c r="B135" s="16" t="s">
        <v>257</v>
      </c>
      <c r="C135" s="16">
        <v>15558</v>
      </c>
      <c r="D135" s="16" t="s">
        <v>258</v>
      </c>
      <c r="E135" s="16">
        <v>28645</v>
      </c>
      <c r="F135" s="16" t="s">
        <v>260</v>
      </c>
      <c r="G135" s="16" t="s">
        <v>80</v>
      </c>
      <c r="H135" s="17">
        <v>2</v>
      </c>
      <c r="I135" s="17">
        <v>70</v>
      </c>
      <c r="J135" s="3">
        <v>69.999995999999996</v>
      </c>
      <c r="K135" s="3">
        <v>0</v>
      </c>
      <c r="L135" s="16" t="s">
        <v>24</v>
      </c>
      <c r="M135" s="3">
        <v>70</v>
      </c>
      <c r="N135" s="3">
        <v>0</v>
      </c>
      <c r="O135" s="3">
        <v>0</v>
      </c>
      <c r="P135" s="3">
        <v>70</v>
      </c>
      <c r="Q135" s="3">
        <v>104.42</v>
      </c>
      <c r="R135" s="17">
        <v>4</v>
      </c>
      <c r="S135" s="16" t="s">
        <v>25</v>
      </c>
      <c r="T135" s="16" t="s">
        <v>43</v>
      </c>
    </row>
    <row r="136" spans="1:20" ht="20.100000000000001" hidden="1" customHeight="1" x14ac:dyDescent="0.25">
      <c r="A136" s="16">
        <v>6000013</v>
      </c>
      <c r="B136" s="16" t="s">
        <v>261</v>
      </c>
      <c r="C136" s="16">
        <v>437</v>
      </c>
      <c r="D136" s="16" t="s">
        <v>262</v>
      </c>
      <c r="E136" s="16">
        <v>436</v>
      </c>
      <c r="F136" s="16" t="s">
        <v>263</v>
      </c>
      <c r="G136" s="16" t="s">
        <v>37</v>
      </c>
      <c r="H136" s="17">
        <v>3</v>
      </c>
      <c r="I136" s="17">
        <v>126</v>
      </c>
      <c r="J136" s="3">
        <v>126</v>
      </c>
      <c r="K136" s="3">
        <v>0</v>
      </c>
      <c r="L136" s="16" t="s">
        <v>43</v>
      </c>
      <c r="M136" s="3">
        <v>126</v>
      </c>
      <c r="N136" s="3">
        <v>0</v>
      </c>
      <c r="O136" s="3">
        <v>0</v>
      </c>
      <c r="P136" s="3">
        <v>126</v>
      </c>
      <c r="Q136" s="3">
        <v>258.95</v>
      </c>
      <c r="R136" s="17">
        <v>5</v>
      </c>
      <c r="S136" s="16" t="s">
        <v>27</v>
      </c>
      <c r="T136" s="16" t="s">
        <v>43</v>
      </c>
    </row>
    <row r="137" spans="1:20" ht="20.100000000000001" hidden="1" customHeight="1" x14ac:dyDescent="0.25">
      <c r="A137" s="16">
        <v>6000013</v>
      </c>
      <c r="B137" s="16" t="s">
        <v>261</v>
      </c>
      <c r="C137" s="16">
        <v>437</v>
      </c>
      <c r="D137" s="16" t="s">
        <v>262</v>
      </c>
      <c r="E137" s="16">
        <v>17944</v>
      </c>
      <c r="F137" s="16" t="s">
        <v>264</v>
      </c>
      <c r="G137" s="16" t="s">
        <v>37</v>
      </c>
      <c r="H137" s="17">
        <v>6</v>
      </c>
      <c r="I137" s="17">
        <v>378</v>
      </c>
      <c r="J137" s="3">
        <v>378</v>
      </c>
      <c r="K137" s="3">
        <v>5.5</v>
      </c>
      <c r="L137" s="16" t="s">
        <v>43</v>
      </c>
      <c r="M137" s="3">
        <v>378</v>
      </c>
      <c r="N137" s="3">
        <v>0</v>
      </c>
      <c r="O137" s="3">
        <v>0</v>
      </c>
      <c r="P137" s="3">
        <v>378</v>
      </c>
      <c r="Q137" s="3">
        <v>289.2</v>
      </c>
      <c r="R137" s="17">
        <v>9</v>
      </c>
      <c r="S137" s="16" t="s">
        <v>98</v>
      </c>
      <c r="T137" s="16" t="s">
        <v>24</v>
      </c>
    </row>
    <row r="138" spans="1:20" ht="20.100000000000001" hidden="1" customHeight="1" x14ac:dyDescent="0.25">
      <c r="A138" s="16">
        <v>6000013</v>
      </c>
      <c r="B138" s="16" t="s">
        <v>261</v>
      </c>
      <c r="C138" s="16">
        <v>437</v>
      </c>
      <c r="D138" s="16" t="s">
        <v>262</v>
      </c>
      <c r="E138" s="16">
        <v>438</v>
      </c>
      <c r="F138" s="16" t="s">
        <v>265</v>
      </c>
      <c r="G138" s="16" t="s">
        <v>37</v>
      </c>
      <c r="H138" s="17">
        <v>8</v>
      </c>
      <c r="I138" s="17">
        <v>480</v>
      </c>
      <c r="J138" s="3">
        <v>479.99979000000002</v>
      </c>
      <c r="K138" s="3">
        <v>4.75</v>
      </c>
      <c r="L138" s="16" t="s">
        <v>43</v>
      </c>
      <c r="M138" s="3">
        <v>480</v>
      </c>
      <c r="N138" s="3">
        <v>0</v>
      </c>
      <c r="O138" s="3">
        <v>0</v>
      </c>
      <c r="P138" s="3">
        <v>480</v>
      </c>
      <c r="Q138" s="3">
        <v>586.37</v>
      </c>
      <c r="R138" s="17">
        <v>12</v>
      </c>
      <c r="S138" s="16" t="s">
        <v>266</v>
      </c>
      <c r="T138" s="16" t="s">
        <v>43</v>
      </c>
    </row>
    <row r="139" spans="1:20" ht="20.100000000000001" hidden="1" customHeight="1" x14ac:dyDescent="0.25">
      <c r="A139" s="16">
        <v>6000013</v>
      </c>
      <c r="B139" s="16" t="s">
        <v>261</v>
      </c>
      <c r="C139" s="16">
        <v>437</v>
      </c>
      <c r="D139" s="16" t="s">
        <v>262</v>
      </c>
      <c r="E139" s="16">
        <v>1829</v>
      </c>
      <c r="F139" s="16" t="s">
        <v>267</v>
      </c>
      <c r="G139" s="16" t="s">
        <v>37</v>
      </c>
      <c r="H139" s="17">
        <v>6</v>
      </c>
      <c r="I139" s="17">
        <v>378</v>
      </c>
      <c r="J139" s="3">
        <v>378</v>
      </c>
      <c r="K139" s="3">
        <v>8.25</v>
      </c>
      <c r="L139" s="16" t="s">
        <v>43</v>
      </c>
      <c r="M139" s="3">
        <v>378</v>
      </c>
      <c r="N139" s="3">
        <v>0</v>
      </c>
      <c r="O139" s="3">
        <v>0</v>
      </c>
      <c r="P139" s="3">
        <v>378</v>
      </c>
      <c r="Q139" s="3">
        <v>346.08</v>
      </c>
      <c r="R139" s="17">
        <v>9</v>
      </c>
      <c r="S139" s="16" t="s">
        <v>95</v>
      </c>
      <c r="T139" s="16" t="s">
        <v>24</v>
      </c>
    </row>
    <row r="140" spans="1:20" ht="20.100000000000001" hidden="1" customHeight="1" x14ac:dyDescent="0.25">
      <c r="A140" s="16">
        <v>6000013</v>
      </c>
      <c r="B140" s="16" t="s">
        <v>261</v>
      </c>
      <c r="C140" s="16">
        <v>437</v>
      </c>
      <c r="D140" s="16" t="s">
        <v>262</v>
      </c>
      <c r="E140" s="16">
        <v>1828</v>
      </c>
      <c r="F140" s="16" t="s">
        <v>268</v>
      </c>
      <c r="G140" s="16" t="s">
        <v>37</v>
      </c>
      <c r="H140" s="17">
        <v>5</v>
      </c>
      <c r="I140" s="17">
        <v>280</v>
      </c>
      <c r="J140" s="3">
        <v>280</v>
      </c>
      <c r="K140" s="3">
        <v>3.5</v>
      </c>
      <c r="L140" s="16" t="s">
        <v>43</v>
      </c>
      <c r="M140" s="3">
        <v>280</v>
      </c>
      <c r="N140" s="3">
        <v>0</v>
      </c>
      <c r="O140" s="3">
        <v>0</v>
      </c>
      <c r="P140" s="3">
        <v>280</v>
      </c>
      <c r="Q140" s="3">
        <v>346.4</v>
      </c>
      <c r="R140" s="17">
        <v>8</v>
      </c>
      <c r="S140" s="16" t="s">
        <v>184</v>
      </c>
      <c r="T140" s="16" t="s">
        <v>43</v>
      </c>
    </row>
    <row r="141" spans="1:20" ht="20.100000000000001" hidden="1" customHeight="1" x14ac:dyDescent="0.25">
      <c r="A141" s="16">
        <v>6000013</v>
      </c>
      <c r="B141" s="16" t="s">
        <v>261</v>
      </c>
      <c r="C141" s="16">
        <v>437</v>
      </c>
      <c r="D141" s="16" t="s">
        <v>262</v>
      </c>
      <c r="E141" s="16">
        <v>26530</v>
      </c>
      <c r="F141" s="16" t="s">
        <v>269</v>
      </c>
      <c r="G141" s="16" t="s">
        <v>37</v>
      </c>
      <c r="H141" s="17">
        <v>8</v>
      </c>
      <c r="I141" s="17">
        <v>480</v>
      </c>
      <c r="J141" s="3">
        <v>479.99979000000002</v>
      </c>
      <c r="K141" s="3">
        <v>15.09</v>
      </c>
      <c r="L141" s="16" t="s">
        <v>43</v>
      </c>
      <c r="M141" s="3">
        <v>480</v>
      </c>
      <c r="N141" s="3">
        <v>0</v>
      </c>
      <c r="O141" s="3">
        <v>0</v>
      </c>
      <c r="P141" s="3">
        <v>480</v>
      </c>
      <c r="Q141" s="3">
        <v>557.1</v>
      </c>
      <c r="R141" s="17">
        <v>12</v>
      </c>
      <c r="S141" s="16" t="s">
        <v>156</v>
      </c>
      <c r="T141" s="16" t="s">
        <v>43</v>
      </c>
    </row>
    <row r="142" spans="1:20" ht="20.100000000000001" hidden="1" customHeight="1" x14ac:dyDescent="0.25">
      <c r="A142" s="16">
        <v>6000013</v>
      </c>
      <c r="B142" s="16" t="s">
        <v>261</v>
      </c>
      <c r="C142" s="16">
        <v>437</v>
      </c>
      <c r="D142" s="16" t="s">
        <v>262</v>
      </c>
      <c r="E142" s="16">
        <v>6589</v>
      </c>
      <c r="F142" s="16" t="s">
        <v>270</v>
      </c>
      <c r="G142" s="16" t="s">
        <v>37</v>
      </c>
      <c r="H142" s="17">
        <v>7</v>
      </c>
      <c r="I142" s="17">
        <v>441</v>
      </c>
      <c r="J142" s="3">
        <v>441</v>
      </c>
      <c r="K142" s="3">
        <v>16.010000000000002</v>
      </c>
      <c r="L142" s="16" t="s">
        <v>43</v>
      </c>
      <c r="M142" s="3">
        <v>441</v>
      </c>
      <c r="N142" s="3">
        <v>0</v>
      </c>
      <c r="O142" s="3">
        <v>0</v>
      </c>
      <c r="P142" s="3">
        <v>441</v>
      </c>
      <c r="Q142" s="3">
        <v>403.73</v>
      </c>
      <c r="R142" s="17">
        <v>11</v>
      </c>
      <c r="S142" s="16" t="s">
        <v>271</v>
      </c>
      <c r="T142" s="16" t="s">
        <v>24</v>
      </c>
    </row>
    <row r="143" spans="1:20" ht="20.100000000000001" hidden="1" customHeight="1" x14ac:dyDescent="0.25">
      <c r="A143" s="16">
        <v>6000013</v>
      </c>
      <c r="B143" s="16" t="s">
        <v>261</v>
      </c>
      <c r="C143" s="16">
        <v>437</v>
      </c>
      <c r="D143" s="16" t="s">
        <v>262</v>
      </c>
      <c r="E143" s="16">
        <v>20427</v>
      </c>
      <c r="F143" s="16" t="s">
        <v>272</v>
      </c>
      <c r="G143" s="16" t="s">
        <v>37</v>
      </c>
      <c r="H143" s="17">
        <v>6</v>
      </c>
      <c r="I143" s="17">
        <v>378</v>
      </c>
      <c r="J143" s="3">
        <v>378</v>
      </c>
      <c r="K143" s="3">
        <v>11.25</v>
      </c>
      <c r="L143" s="16" t="s">
        <v>43</v>
      </c>
      <c r="M143" s="3">
        <v>378</v>
      </c>
      <c r="N143" s="3">
        <v>0</v>
      </c>
      <c r="O143" s="3">
        <v>0</v>
      </c>
      <c r="P143" s="3">
        <v>378</v>
      </c>
      <c r="Q143" s="3">
        <v>330.62</v>
      </c>
      <c r="R143" s="17">
        <v>9</v>
      </c>
      <c r="S143" s="16" t="s">
        <v>149</v>
      </c>
      <c r="T143" s="16" t="s">
        <v>24</v>
      </c>
    </row>
    <row r="144" spans="1:20" ht="20.100000000000001" hidden="1" customHeight="1" x14ac:dyDescent="0.25">
      <c r="A144" s="16">
        <v>6000013</v>
      </c>
      <c r="B144" s="16" t="s">
        <v>261</v>
      </c>
      <c r="C144" s="16">
        <v>437</v>
      </c>
      <c r="D144" s="16" t="s">
        <v>262</v>
      </c>
      <c r="E144" s="16">
        <v>28616</v>
      </c>
      <c r="F144" s="16" t="s">
        <v>273</v>
      </c>
      <c r="G144" s="16" t="s">
        <v>37</v>
      </c>
      <c r="H144" s="17">
        <v>7</v>
      </c>
      <c r="I144" s="17">
        <v>441</v>
      </c>
      <c r="J144" s="3">
        <v>440.48240399999997</v>
      </c>
      <c r="K144" s="3">
        <v>14.75</v>
      </c>
      <c r="L144" s="16" t="s">
        <v>43</v>
      </c>
      <c r="M144" s="3">
        <v>440.48</v>
      </c>
      <c r="N144" s="3">
        <v>0</v>
      </c>
      <c r="O144" s="3">
        <v>0</v>
      </c>
      <c r="P144" s="3">
        <v>440.48</v>
      </c>
      <c r="Q144" s="3">
        <v>505.05</v>
      </c>
      <c r="R144" s="17">
        <v>11</v>
      </c>
      <c r="S144" s="16" t="s">
        <v>184</v>
      </c>
      <c r="T144" s="16" t="s">
        <v>43</v>
      </c>
    </row>
    <row r="145" spans="1:20" ht="20.100000000000001" hidden="1" customHeight="1" x14ac:dyDescent="0.25">
      <c r="A145" s="16">
        <v>6000013</v>
      </c>
      <c r="B145" s="16" t="s">
        <v>261</v>
      </c>
      <c r="C145" s="16">
        <v>437</v>
      </c>
      <c r="D145" s="16" t="s">
        <v>262</v>
      </c>
      <c r="E145" s="16">
        <v>26527</v>
      </c>
      <c r="F145" s="16" t="s">
        <v>274</v>
      </c>
      <c r="G145" s="16" t="s">
        <v>37</v>
      </c>
      <c r="H145" s="17">
        <v>5</v>
      </c>
      <c r="I145" s="17">
        <v>280</v>
      </c>
      <c r="J145" s="3">
        <v>280</v>
      </c>
      <c r="K145" s="3">
        <v>3.5</v>
      </c>
      <c r="L145" s="16" t="s">
        <v>43</v>
      </c>
      <c r="M145" s="3">
        <v>280</v>
      </c>
      <c r="N145" s="3">
        <v>0</v>
      </c>
      <c r="O145" s="3">
        <v>0</v>
      </c>
      <c r="P145" s="3">
        <v>280</v>
      </c>
      <c r="Q145" s="3">
        <v>451.25</v>
      </c>
      <c r="R145" s="17">
        <v>8</v>
      </c>
      <c r="S145" s="16" t="s">
        <v>149</v>
      </c>
      <c r="T145" s="16" t="s">
        <v>43</v>
      </c>
    </row>
    <row r="146" spans="1:20" ht="20.100000000000001" hidden="1" customHeight="1" x14ac:dyDescent="0.25">
      <c r="A146" s="16">
        <v>6000013</v>
      </c>
      <c r="B146" s="16" t="s">
        <v>261</v>
      </c>
      <c r="C146" s="16">
        <v>437</v>
      </c>
      <c r="D146" s="16" t="s">
        <v>262</v>
      </c>
      <c r="E146" s="16">
        <v>26528</v>
      </c>
      <c r="F146" s="16" t="s">
        <v>275</v>
      </c>
      <c r="G146" s="16" t="s">
        <v>37</v>
      </c>
      <c r="H146" s="17">
        <v>4</v>
      </c>
      <c r="I146" s="17">
        <v>196</v>
      </c>
      <c r="J146" s="3">
        <v>195.999989</v>
      </c>
      <c r="K146" s="3">
        <v>0</v>
      </c>
      <c r="L146" s="16" t="s">
        <v>43</v>
      </c>
      <c r="M146" s="3">
        <v>196</v>
      </c>
      <c r="N146" s="3">
        <v>0</v>
      </c>
      <c r="O146" s="3">
        <v>0</v>
      </c>
      <c r="P146" s="3">
        <v>196</v>
      </c>
      <c r="Q146" s="3">
        <v>185.65</v>
      </c>
      <c r="R146" s="17">
        <v>6</v>
      </c>
      <c r="S146" s="16" t="s">
        <v>276</v>
      </c>
      <c r="T146" s="16" t="s">
        <v>24</v>
      </c>
    </row>
    <row r="147" spans="1:20" ht="20.100000000000001" hidden="1" customHeight="1" x14ac:dyDescent="0.25">
      <c r="A147" s="16">
        <v>6000013</v>
      </c>
      <c r="B147" s="16" t="s">
        <v>261</v>
      </c>
      <c r="C147" s="16">
        <v>437</v>
      </c>
      <c r="D147" s="16" t="s">
        <v>262</v>
      </c>
      <c r="E147" s="16">
        <v>26529</v>
      </c>
      <c r="F147" s="16" t="s">
        <v>277</v>
      </c>
      <c r="G147" s="16" t="s">
        <v>37</v>
      </c>
      <c r="H147" s="17">
        <v>4</v>
      </c>
      <c r="I147" s="17">
        <v>196</v>
      </c>
      <c r="J147" s="3">
        <v>195.999989</v>
      </c>
      <c r="K147" s="3">
        <v>10.33</v>
      </c>
      <c r="L147" s="16" t="s">
        <v>43</v>
      </c>
      <c r="M147" s="3">
        <v>196</v>
      </c>
      <c r="N147" s="3">
        <v>0</v>
      </c>
      <c r="O147" s="3">
        <v>0</v>
      </c>
      <c r="P147" s="3">
        <v>196</v>
      </c>
      <c r="Q147" s="3">
        <v>233.8</v>
      </c>
      <c r="R147" s="17">
        <v>6</v>
      </c>
      <c r="S147" s="16" t="s">
        <v>83</v>
      </c>
      <c r="T147" s="16" t="s">
        <v>43</v>
      </c>
    </row>
    <row r="148" spans="1:20" ht="20.100000000000001" hidden="1" customHeight="1" x14ac:dyDescent="0.25">
      <c r="A148" s="16">
        <v>6000014</v>
      </c>
      <c r="B148" s="16" t="s">
        <v>278</v>
      </c>
      <c r="C148" s="16">
        <v>2379</v>
      </c>
      <c r="D148" s="16" t="s">
        <v>279</v>
      </c>
      <c r="E148" s="16">
        <v>16682</v>
      </c>
      <c r="F148" s="16" t="s">
        <v>280</v>
      </c>
      <c r="G148" s="16" t="s">
        <v>80</v>
      </c>
      <c r="H148" s="17">
        <v>5</v>
      </c>
      <c r="I148" s="17">
        <v>280</v>
      </c>
      <c r="J148" s="3">
        <v>280</v>
      </c>
      <c r="K148" s="3">
        <v>3.1</v>
      </c>
      <c r="L148" s="16" t="s">
        <v>24</v>
      </c>
      <c r="M148" s="3">
        <v>283.10000000000002</v>
      </c>
      <c r="N148" s="3">
        <v>0</v>
      </c>
      <c r="O148" s="3">
        <v>0</v>
      </c>
      <c r="P148" s="3">
        <v>283.10000000000002</v>
      </c>
      <c r="Q148" s="3">
        <v>268.33</v>
      </c>
      <c r="R148" s="17">
        <v>8</v>
      </c>
      <c r="S148" s="16" t="s">
        <v>281</v>
      </c>
      <c r="T148" s="16" t="s">
        <v>24</v>
      </c>
    </row>
    <row r="149" spans="1:20" ht="20.100000000000001" hidden="1" customHeight="1" x14ac:dyDescent="0.25">
      <c r="A149" s="16">
        <v>6000014</v>
      </c>
      <c r="B149" s="16" t="s">
        <v>278</v>
      </c>
      <c r="C149" s="16">
        <v>24534</v>
      </c>
      <c r="D149" s="16" t="s">
        <v>282</v>
      </c>
      <c r="E149" s="16">
        <v>36838</v>
      </c>
      <c r="F149" s="16" t="s">
        <v>283</v>
      </c>
      <c r="G149" s="16" t="s">
        <v>284</v>
      </c>
      <c r="H149" s="17">
        <v>5</v>
      </c>
      <c r="I149" s="17">
        <v>280</v>
      </c>
      <c r="J149" s="3">
        <v>280</v>
      </c>
      <c r="K149" s="3">
        <v>0</v>
      </c>
      <c r="L149" s="16" t="s">
        <v>24</v>
      </c>
      <c r="M149" s="3">
        <v>280</v>
      </c>
      <c r="N149" s="3">
        <v>0</v>
      </c>
      <c r="O149" s="3">
        <v>0</v>
      </c>
      <c r="P149" s="3">
        <v>280</v>
      </c>
      <c r="Q149" s="3">
        <v>274.93</v>
      </c>
      <c r="R149" s="17">
        <v>8</v>
      </c>
      <c r="S149" s="16" t="s">
        <v>98</v>
      </c>
      <c r="T149" s="16" t="s">
        <v>24</v>
      </c>
    </row>
    <row r="150" spans="1:20" ht="20.100000000000001" hidden="1" customHeight="1" x14ac:dyDescent="0.25">
      <c r="A150" s="16">
        <v>6000014</v>
      </c>
      <c r="B150" s="16" t="s">
        <v>278</v>
      </c>
      <c r="C150" s="16">
        <v>24534</v>
      </c>
      <c r="D150" s="16" t="s">
        <v>282</v>
      </c>
      <c r="E150" s="16">
        <v>27467</v>
      </c>
      <c r="F150" s="16" t="s">
        <v>285</v>
      </c>
      <c r="G150" s="16" t="s">
        <v>284</v>
      </c>
      <c r="H150" s="17">
        <v>5</v>
      </c>
      <c r="I150" s="17">
        <v>280</v>
      </c>
      <c r="J150" s="3">
        <v>280</v>
      </c>
      <c r="K150" s="3">
        <v>0</v>
      </c>
      <c r="L150" s="16" t="s">
        <v>24</v>
      </c>
      <c r="M150" s="3">
        <v>280</v>
      </c>
      <c r="N150" s="3">
        <v>0</v>
      </c>
      <c r="O150" s="3">
        <v>0</v>
      </c>
      <c r="P150" s="3">
        <v>280</v>
      </c>
      <c r="Q150" s="3">
        <v>292.85000000000002</v>
      </c>
      <c r="R150" s="17">
        <v>8</v>
      </c>
      <c r="S150" s="16" t="s">
        <v>95</v>
      </c>
      <c r="T150" s="16" t="s">
        <v>43</v>
      </c>
    </row>
    <row r="151" spans="1:20" ht="20.100000000000001" hidden="1" customHeight="1" x14ac:dyDescent="0.25">
      <c r="A151" s="16">
        <v>6000014</v>
      </c>
      <c r="B151" s="16" t="s">
        <v>278</v>
      </c>
      <c r="C151" s="16">
        <v>24534</v>
      </c>
      <c r="D151" s="16" t="s">
        <v>282</v>
      </c>
      <c r="E151" s="16">
        <v>24535</v>
      </c>
      <c r="F151" s="16" t="s">
        <v>286</v>
      </c>
      <c r="G151" s="16" t="s">
        <v>125</v>
      </c>
      <c r="H151" s="17">
        <v>6</v>
      </c>
      <c r="I151" s="17">
        <v>378</v>
      </c>
      <c r="J151" s="3">
        <v>378</v>
      </c>
      <c r="K151" s="3">
        <v>21.42</v>
      </c>
      <c r="L151" s="16" t="s">
        <v>24</v>
      </c>
      <c r="M151" s="3">
        <v>399.42</v>
      </c>
      <c r="N151" s="3">
        <v>0</v>
      </c>
      <c r="O151" s="3">
        <v>0</v>
      </c>
      <c r="P151" s="3">
        <v>399.42</v>
      </c>
      <c r="Q151" s="3">
        <v>439.32</v>
      </c>
      <c r="R151" s="17">
        <v>9</v>
      </c>
      <c r="S151" s="16" t="s">
        <v>156</v>
      </c>
      <c r="T151" s="16" t="s">
        <v>43</v>
      </c>
    </row>
    <row r="152" spans="1:20" ht="20.100000000000001" hidden="1" customHeight="1" x14ac:dyDescent="0.25">
      <c r="A152" s="16">
        <v>6000014</v>
      </c>
      <c r="B152" s="16" t="s">
        <v>278</v>
      </c>
      <c r="C152" s="16">
        <v>24534</v>
      </c>
      <c r="D152" s="16" t="s">
        <v>282</v>
      </c>
      <c r="E152" s="16">
        <v>34628</v>
      </c>
      <c r="F152" s="16" t="s">
        <v>287</v>
      </c>
      <c r="G152" s="16" t="s">
        <v>284</v>
      </c>
      <c r="H152" s="17">
        <v>6</v>
      </c>
      <c r="I152" s="17">
        <v>378</v>
      </c>
      <c r="J152" s="3">
        <v>378</v>
      </c>
      <c r="K152" s="3">
        <v>0.4</v>
      </c>
      <c r="L152" s="16" t="s">
        <v>24</v>
      </c>
      <c r="M152" s="3">
        <v>378.4</v>
      </c>
      <c r="N152" s="3">
        <v>0</v>
      </c>
      <c r="O152" s="3">
        <v>0</v>
      </c>
      <c r="P152" s="3">
        <v>378.4</v>
      </c>
      <c r="Q152" s="3">
        <v>419.13</v>
      </c>
      <c r="R152" s="17">
        <v>9</v>
      </c>
      <c r="S152" s="16" t="s">
        <v>98</v>
      </c>
      <c r="T152" s="16" t="s">
        <v>43</v>
      </c>
    </row>
    <row r="153" spans="1:20" ht="20.100000000000001" hidden="1" customHeight="1" x14ac:dyDescent="0.25">
      <c r="A153" s="16">
        <v>6000014</v>
      </c>
      <c r="B153" s="16" t="s">
        <v>278</v>
      </c>
      <c r="C153" s="16">
        <v>24534</v>
      </c>
      <c r="D153" s="16" t="s">
        <v>282</v>
      </c>
      <c r="E153" s="16">
        <v>31101</v>
      </c>
      <c r="F153" s="16" t="s">
        <v>288</v>
      </c>
      <c r="G153" s="16" t="s">
        <v>97</v>
      </c>
      <c r="H153" s="17">
        <v>6</v>
      </c>
      <c r="I153" s="17">
        <v>378</v>
      </c>
      <c r="J153" s="3">
        <v>378</v>
      </c>
      <c r="K153" s="3">
        <v>0</v>
      </c>
      <c r="L153" s="16" t="s">
        <v>24</v>
      </c>
      <c r="M153" s="3">
        <v>378</v>
      </c>
      <c r="N153" s="3">
        <v>0</v>
      </c>
      <c r="O153" s="3">
        <v>0</v>
      </c>
      <c r="P153" s="3">
        <v>378</v>
      </c>
      <c r="Q153" s="3">
        <v>373.13</v>
      </c>
      <c r="R153" s="17">
        <v>9</v>
      </c>
      <c r="S153" s="16" t="s">
        <v>149</v>
      </c>
      <c r="T153" s="16" t="s">
        <v>24</v>
      </c>
    </row>
    <row r="154" spans="1:20" ht="20.100000000000001" hidden="1" customHeight="1" x14ac:dyDescent="0.25">
      <c r="A154" s="16">
        <v>6000014</v>
      </c>
      <c r="B154" s="16" t="s">
        <v>278</v>
      </c>
      <c r="C154" s="16">
        <v>31741</v>
      </c>
      <c r="D154" s="16" t="s">
        <v>289</v>
      </c>
      <c r="E154" s="16">
        <v>31743</v>
      </c>
      <c r="F154" s="16" t="s">
        <v>290</v>
      </c>
      <c r="G154" s="16" t="s">
        <v>64</v>
      </c>
      <c r="H154" s="17">
        <v>6</v>
      </c>
      <c r="I154" s="17">
        <v>378</v>
      </c>
      <c r="J154" s="3">
        <v>378</v>
      </c>
      <c r="K154" s="3">
        <v>0</v>
      </c>
      <c r="L154" s="16" t="s">
        <v>43</v>
      </c>
      <c r="M154" s="3">
        <v>378</v>
      </c>
      <c r="N154" s="3">
        <v>0</v>
      </c>
      <c r="O154" s="3">
        <v>0</v>
      </c>
      <c r="P154" s="3">
        <v>378</v>
      </c>
      <c r="Q154" s="3">
        <v>364.07</v>
      </c>
      <c r="R154" s="17">
        <v>9</v>
      </c>
      <c r="S154" s="16" t="s">
        <v>291</v>
      </c>
      <c r="T154" s="16" t="s">
        <v>24</v>
      </c>
    </row>
    <row r="155" spans="1:20" ht="20.100000000000001" hidden="1" customHeight="1" x14ac:dyDescent="0.25">
      <c r="A155" s="16">
        <v>6000014</v>
      </c>
      <c r="B155" s="16" t="s">
        <v>278</v>
      </c>
      <c r="C155" s="16">
        <v>31135</v>
      </c>
      <c r="D155" s="16" t="s">
        <v>292</v>
      </c>
      <c r="E155" s="16">
        <v>32667</v>
      </c>
      <c r="F155" s="16" t="s">
        <v>293</v>
      </c>
      <c r="G155" s="16" t="s">
        <v>80</v>
      </c>
      <c r="H155" s="17">
        <v>5</v>
      </c>
      <c r="I155" s="17">
        <v>280</v>
      </c>
      <c r="J155" s="3">
        <v>280</v>
      </c>
      <c r="K155" s="3">
        <v>3.25</v>
      </c>
      <c r="L155" s="16" t="s">
        <v>24</v>
      </c>
      <c r="M155" s="3">
        <v>283.25</v>
      </c>
      <c r="N155" s="3">
        <v>0</v>
      </c>
      <c r="O155" s="3">
        <v>0</v>
      </c>
      <c r="P155" s="3">
        <v>283.25</v>
      </c>
      <c r="Q155" s="3">
        <v>272.55</v>
      </c>
      <c r="R155" s="17">
        <v>8</v>
      </c>
      <c r="S155" s="16" t="s">
        <v>156</v>
      </c>
      <c r="T155" s="16" t="s">
        <v>24</v>
      </c>
    </row>
    <row r="156" spans="1:20" ht="20.100000000000001" hidden="1" customHeight="1" x14ac:dyDescent="0.25">
      <c r="A156" s="16">
        <v>6000014</v>
      </c>
      <c r="B156" s="16" t="s">
        <v>278</v>
      </c>
      <c r="C156" s="16">
        <v>24536</v>
      </c>
      <c r="D156" s="16" t="s">
        <v>294</v>
      </c>
      <c r="E156" s="16">
        <v>24537</v>
      </c>
      <c r="F156" s="16" t="s">
        <v>295</v>
      </c>
      <c r="G156" s="16" t="s">
        <v>64</v>
      </c>
      <c r="H156" s="17">
        <v>5</v>
      </c>
      <c r="I156" s="17">
        <v>280</v>
      </c>
      <c r="J156" s="3">
        <v>280</v>
      </c>
      <c r="K156" s="3">
        <v>0</v>
      </c>
      <c r="L156" s="16" t="s">
        <v>43</v>
      </c>
      <c r="M156" s="3">
        <v>280</v>
      </c>
      <c r="N156" s="3">
        <v>0</v>
      </c>
      <c r="O156" s="3">
        <v>0</v>
      </c>
      <c r="P156" s="3">
        <v>280</v>
      </c>
      <c r="Q156" s="3">
        <v>302.08</v>
      </c>
      <c r="R156" s="17">
        <v>8</v>
      </c>
      <c r="S156" s="16" t="s">
        <v>76</v>
      </c>
      <c r="T156" s="16" t="s">
        <v>43</v>
      </c>
    </row>
    <row r="157" spans="1:20" ht="20.100000000000001" hidden="1" customHeight="1" x14ac:dyDescent="0.25">
      <c r="A157" s="16">
        <v>6000014</v>
      </c>
      <c r="B157" s="16" t="s">
        <v>278</v>
      </c>
      <c r="C157" s="16">
        <v>25182</v>
      </c>
      <c r="D157" s="16" t="s">
        <v>296</v>
      </c>
      <c r="E157" s="16">
        <v>26587</v>
      </c>
      <c r="F157" s="16" t="s">
        <v>297</v>
      </c>
      <c r="G157" s="16" t="s">
        <v>64</v>
      </c>
      <c r="H157" s="17">
        <v>5</v>
      </c>
      <c r="I157" s="17">
        <v>280</v>
      </c>
      <c r="J157" s="3">
        <v>280</v>
      </c>
      <c r="K157" s="3">
        <v>0</v>
      </c>
      <c r="L157" s="16" t="s">
        <v>43</v>
      </c>
      <c r="M157" s="3">
        <v>280</v>
      </c>
      <c r="N157" s="3">
        <v>0</v>
      </c>
      <c r="O157" s="3">
        <v>0</v>
      </c>
      <c r="P157" s="3">
        <v>280</v>
      </c>
      <c r="Q157" s="3">
        <v>285.43</v>
      </c>
      <c r="R157" s="17">
        <v>8</v>
      </c>
      <c r="S157" s="16" t="s">
        <v>98</v>
      </c>
      <c r="T157" s="16" t="s">
        <v>43</v>
      </c>
    </row>
    <row r="158" spans="1:20" ht="20.100000000000001" hidden="1" customHeight="1" x14ac:dyDescent="0.25">
      <c r="A158" s="16">
        <v>6000014</v>
      </c>
      <c r="B158" s="16" t="s">
        <v>278</v>
      </c>
      <c r="C158" s="16">
        <v>25182</v>
      </c>
      <c r="D158" s="16" t="s">
        <v>296</v>
      </c>
      <c r="E158" s="16">
        <v>32844</v>
      </c>
      <c r="F158" s="16" t="s">
        <v>298</v>
      </c>
      <c r="G158" s="16" t="s">
        <v>64</v>
      </c>
      <c r="H158" s="17">
        <v>5</v>
      </c>
      <c r="I158" s="17">
        <v>280</v>
      </c>
      <c r="J158" s="3">
        <v>280</v>
      </c>
      <c r="K158" s="3">
        <v>3.97</v>
      </c>
      <c r="L158" s="16" t="s">
        <v>43</v>
      </c>
      <c r="M158" s="3">
        <v>280</v>
      </c>
      <c r="N158" s="3">
        <v>0</v>
      </c>
      <c r="O158" s="3">
        <v>0</v>
      </c>
      <c r="P158" s="3">
        <v>280</v>
      </c>
      <c r="Q158" s="3">
        <v>299.13</v>
      </c>
      <c r="R158" s="17">
        <v>8</v>
      </c>
      <c r="S158" s="16" t="s">
        <v>184</v>
      </c>
      <c r="T158" s="16" t="s">
        <v>43</v>
      </c>
    </row>
    <row r="159" spans="1:20" ht="20.100000000000001" hidden="1" customHeight="1" x14ac:dyDescent="0.25">
      <c r="A159" s="16">
        <v>6000014</v>
      </c>
      <c r="B159" s="16" t="s">
        <v>278</v>
      </c>
      <c r="C159" s="16">
        <v>25182</v>
      </c>
      <c r="D159" s="16" t="s">
        <v>296</v>
      </c>
      <c r="E159" s="16">
        <v>31153</v>
      </c>
      <c r="F159" s="16" t="s">
        <v>299</v>
      </c>
      <c r="G159" s="16" t="s">
        <v>64</v>
      </c>
      <c r="H159" s="17">
        <v>5</v>
      </c>
      <c r="I159" s="17">
        <v>280</v>
      </c>
      <c r="J159" s="3">
        <v>280</v>
      </c>
      <c r="K159" s="3">
        <v>0</v>
      </c>
      <c r="L159" s="16" t="s">
        <v>43</v>
      </c>
      <c r="M159" s="3">
        <v>280</v>
      </c>
      <c r="N159" s="3">
        <v>0</v>
      </c>
      <c r="O159" s="3">
        <v>0</v>
      </c>
      <c r="P159" s="3">
        <v>280</v>
      </c>
      <c r="Q159" s="3">
        <v>288.52</v>
      </c>
      <c r="R159" s="17">
        <v>8</v>
      </c>
      <c r="S159" s="16" t="s">
        <v>76</v>
      </c>
      <c r="T159" s="16" t="s">
        <v>43</v>
      </c>
    </row>
    <row r="160" spans="1:20" ht="20.100000000000001" hidden="1" customHeight="1" x14ac:dyDescent="0.25">
      <c r="A160" s="16">
        <v>6000014</v>
      </c>
      <c r="B160" s="16" t="s">
        <v>278</v>
      </c>
      <c r="C160" s="16">
        <v>25182</v>
      </c>
      <c r="D160" s="16" t="s">
        <v>296</v>
      </c>
      <c r="E160" s="16">
        <v>25184</v>
      </c>
      <c r="F160" s="16" t="s">
        <v>300</v>
      </c>
      <c r="G160" s="16" t="s">
        <v>64</v>
      </c>
      <c r="H160" s="17">
        <v>4</v>
      </c>
      <c r="I160" s="17">
        <v>196</v>
      </c>
      <c r="J160" s="3">
        <v>195.999989</v>
      </c>
      <c r="K160" s="3">
        <v>8.5</v>
      </c>
      <c r="L160" s="16" t="s">
        <v>43</v>
      </c>
      <c r="M160" s="3">
        <v>196</v>
      </c>
      <c r="N160" s="3">
        <v>0</v>
      </c>
      <c r="O160" s="3">
        <v>0</v>
      </c>
      <c r="P160" s="3">
        <v>196</v>
      </c>
      <c r="Q160" s="3">
        <v>277.68</v>
      </c>
      <c r="R160" s="17">
        <v>6</v>
      </c>
      <c r="S160" s="16" t="s">
        <v>95</v>
      </c>
      <c r="T160" s="16" t="s">
        <v>43</v>
      </c>
    </row>
    <row r="161" spans="1:20" ht="20.100000000000001" hidden="1" customHeight="1" x14ac:dyDescent="0.25">
      <c r="A161" s="16">
        <v>6000014</v>
      </c>
      <c r="B161" s="16" t="s">
        <v>278</v>
      </c>
      <c r="C161" s="16">
        <v>2376</v>
      </c>
      <c r="D161" s="16" t="s">
        <v>301</v>
      </c>
      <c r="E161" s="16">
        <v>6669</v>
      </c>
      <c r="F161" s="16" t="s">
        <v>302</v>
      </c>
      <c r="G161" s="16" t="s">
        <v>119</v>
      </c>
      <c r="H161" s="17">
        <v>5</v>
      </c>
      <c r="I161" s="17">
        <v>280</v>
      </c>
      <c r="J161" s="3">
        <v>280</v>
      </c>
      <c r="K161" s="3">
        <v>0</v>
      </c>
      <c r="L161" s="16" t="s">
        <v>24</v>
      </c>
      <c r="M161" s="3">
        <v>280</v>
      </c>
      <c r="N161" s="3">
        <v>0</v>
      </c>
      <c r="O161" s="3">
        <v>0</v>
      </c>
      <c r="P161" s="3">
        <v>280</v>
      </c>
      <c r="Q161" s="3">
        <v>301.75</v>
      </c>
      <c r="R161" s="17">
        <v>8</v>
      </c>
      <c r="S161" s="16" t="s">
        <v>98</v>
      </c>
      <c r="T161" s="16" t="s">
        <v>43</v>
      </c>
    </row>
    <row r="162" spans="1:20" ht="20.100000000000001" hidden="1" customHeight="1" x14ac:dyDescent="0.25">
      <c r="A162" s="16">
        <v>6000014</v>
      </c>
      <c r="B162" s="16" t="s">
        <v>278</v>
      </c>
      <c r="C162" s="16">
        <v>2376</v>
      </c>
      <c r="D162" s="16" t="s">
        <v>301</v>
      </c>
      <c r="E162" s="16">
        <v>24304</v>
      </c>
      <c r="F162" s="16" t="s">
        <v>303</v>
      </c>
      <c r="G162" s="16" t="s">
        <v>119</v>
      </c>
      <c r="H162" s="17">
        <v>5</v>
      </c>
      <c r="I162" s="17">
        <v>280</v>
      </c>
      <c r="J162" s="3">
        <v>280</v>
      </c>
      <c r="K162" s="3">
        <v>0</v>
      </c>
      <c r="L162" s="16" t="s">
        <v>24</v>
      </c>
      <c r="M162" s="3">
        <v>280</v>
      </c>
      <c r="N162" s="3">
        <v>0</v>
      </c>
      <c r="O162" s="3">
        <v>0</v>
      </c>
      <c r="P162" s="3">
        <v>280</v>
      </c>
      <c r="Q162" s="3">
        <v>279.18</v>
      </c>
      <c r="R162" s="17">
        <v>8</v>
      </c>
      <c r="S162" s="16" t="s">
        <v>304</v>
      </c>
      <c r="T162" s="16" t="s">
        <v>24</v>
      </c>
    </row>
    <row r="163" spans="1:20" ht="20.100000000000001" hidden="1" customHeight="1" x14ac:dyDescent="0.25">
      <c r="A163" s="16">
        <v>6000014</v>
      </c>
      <c r="B163" s="16" t="s">
        <v>278</v>
      </c>
      <c r="C163" s="16">
        <v>5654</v>
      </c>
      <c r="D163" s="16" t="s">
        <v>305</v>
      </c>
      <c r="E163" s="16">
        <v>6696</v>
      </c>
      <c r="F163" s="16" t="s">
        <v>306</v>
      </c>
      <c r="G163" s="16" t="s">
        <v>64</v>
      </c>
      <c r="H163" s="17">
        <v>5</v>
      </c>
      <c r="I163" s="17">
        <v>280</v>
      </c>
      <c r="J163" s="3">
        <v>268.49323900000002</v>
      </c>
      <c r="K163" s="3">
        <v>0</v>
      </c>
      <c r="L163" s="16" t="s">
        <v>43</v>
      </c>
      <c r="M163" s="3">
        <v>268.49</v>
      </c>
      <c r="N163" s="3">
        <v>0</v>
      </c>
      <c r="O163" s="3">
        <v>0</v>
      </c>
      <c r="P163" s="3">
        <v>268.49</v>
      </c>
      <c r="Q163" s="3">
        <v>286.67</v>
      </c>
      <c r="R163" s="17">
        <v>8</v>
      </c>
      <c r="S163" s="16" t="s">
        <v>307</v>
      </c>
      <c r="T163" s="16" t="s">
        <v>43</v>
      </c>
    </row>
    <row r="164" spans="1:20" ht="20.100000000000001" hidden="1" customHeight="1" x14ac:dyDescent="0.25">
      <c r="A164" s="16">
        <v>6000015</v>
      </c>
      <c r="B164" s="16" t="s">
        <v>308</v>
      </c>
      <c r="C164" s="16">
        <v>15177</v>
      </c>
      <c r="D164" s="16" t="s">
        <v>309</v>
      </c>
      <c r="E164" s="16">
        <v>15178</v>
      </c>
      <c r="F164" s="16" t="s">
        <v>310</v>
      </c>
      <c r="G164" s="16" t="s">
        <v>64</v>
      </c>
      <c r="H164" s="17">
        <v>2</v>
      </c>
      <c r="I164" s="17">
        <v>70</v>
      </c>
      <c r="J164" s="3">
        <v>69.999995999999996</v>
      </c>
      <c r="K164" s="3">
        <v>0</v>
      </c>
      <c r="L164" s="16" t="s">
        <v>43</v>
      </c>
      <c r="M164" s="3">
        <v>70</v>
      </c>
      <c r="N164" s="3">
        <v>0</v>
      </c>
      <c r="O164" s="3">
        <v>0</v>
      </c>
      <c r="P164" s="3">
        <v>70</v>
      </c>
      <c r="Q164" s="3">
        <v>59.25</v>
      </c>
      <c r="R164" s="17">
        <v>4</v>
      </c>
      <c r="S164" s="16" t="s">
        <v>78</v>
      </c>
      <c r="T164" s="16" t="s">
        <v>24</v>
      </c>
    </row>
    <row r="165" spans="1:20" ht="20.100000000000001" hidden="1" customHeight="1" x14ac:dyDescent="0.25">
      <c r="A165" s="16">
        <v>6000016</v>
      </c>
      <c r="B165" s="16" t="s">
        <v>311</v>
      </c>
      <c r="C165" s="16">
        <v>18328</v>
      </c>
      <c r="D165" s="16" t="s">
        <v>312</v>
      </c>
      <c r="E165" s="16">
        <v>18329</v>
      </c>
      <c r="F165" s="16" t="s">
        <v>313</v>
      </c>
      <c r="G165" s="16" t="s">
        <v>23</v>
      </c>
      <c r="H165" s="17">
        <v>2</v>
      </c>
      <c r="I165" s="17">
        <v>70</v>
      </c>
      <c r="J165" s="3">
        <v>69.999995999999996</v>
      </c>
      <c r="K165" s="3">
        <v>0</v>
      </c>
      <c r="L165" s="16" t="s">
        <v>24</v>
      </c>
      <c r="M165" s="3">
        <v>70</v>
      </c>
      <c r="N165" s="3">
        <v>0</v>
      </c>
      <c r="O165" s="3">
        <v>46</v>
      </c>
      <c r="P165" s="3">
        <v>116</v>
      </c>
      <c r="Q165" s="3">
        <v>117.6</v>
      </c>
      <c r="R165" s="17">
        <v>4</v>
      </c>
      <c r="S165" s="16" t="s">
        <v>52</v>
      </c>
      <c r="T165" s="16" t="s">
        <v>43</v>
      </c>
    </row>
    <row r="166" spans="1:20" ht="20.100000000000001" hidden="1" customHeight="1" x14ac:dyDescent="0.25">
      <c r="A166" s="16">
        <v>6000016</v>
      </c>
      <c r="B166" s="16" t="s">
        <v>311</v>
      </c>
      <c r="C166" s="16">
        <v>24231</v>
      </c>
      <c r="D166" s="16" t="s">
        <v>314</v>
      </c>
      <c r="E166" s="16">
        <v>24232</v>
      </c>
      <c r="F166" s="16" t="s">
        <v>315</v>
      </c>
      <c r="G166" s="16" t="s">
        <v>29</v>
      </c>
      <c r="H166" s="17">
        <v>4</v>
      </c>
      <c r="I166" s="17">
        <v>196</v>
      </c>
      <c r="J166" s="3">
        <v>195.999989</v>
      </c>
      <c r="K166" s="3">
        <v>28.95</v>
      </c>
      <c r="L166" s="16" t="s">
        <v>24</v>
      </c>
      <c r="M166" s="3">
        <v>224.95</v>
      </c>
      <c r="N166" s="3">
        <v>46</v>
      </c>
      <c r="O166" s="3">
        <v>0</v>
      </c>
      <c r="P166" s="3">
        <v>178.95</v>
      </c>
      <c r="Q166" s="3">
        <v>159.80000000000001</v>
      </c>
      <c r="R166" s="17">
        <v>6</v>
      </c>
      <c r="S166" s="16" t="s">
        <v>95</v>
      </c>
      <c r="T166" s="16" t="s">
        <v>24</v>
      </c>
    </row>
    <row r="167" spans="1:20" ht="20.100000000000001" hidden="1" customHeight="1" x14ac:dyDescent="0.25">
      <c r="A167" s="16">
        <v>6000017</v>
      </c>
      <c r="B167" s="16" t="s">
        <v>316</v>
      </c>
      <c r="C167" s="16">
        <v>2892</v>
      </c>
      <c r="D167" s="16" t="s">
        <v>317</v>
      </c>
      <c r="E167" s="16">
        <v>22800</v>
      </c>
      <c r="F167" s="16" t="s">
        <v>318</v>
      </c>
      <c r="G167" s="16" t="s">
        <v>284</v>
      </c>
      <c r="H167" s="17">
        <v>5</v>
      </c>
      <c r="I167" s="17">
        <v>280</v>
      </c>
      <c r="J167" s="3">
        <v>280</v>
      </c>
      <c r="K167" s="3">
        <v>0</v>
      </c>
      <c r="L167" s="16" t="s">
        <v>24</v>
      </c>
      <c r="M167" s="3">
        <v>280</v>
      </c>
      <c r="N167" s="3">
        <v>0</v>
      </c>
      <c r="O167" s="3">
        <v>0</v>
      </c>
      <c r="P167" s="3">
        <v>280</v>
      </c>
      <c r="Q167" s="3">
        <v>191.75</v>
      </c>
      <c r="R167" s="17">
        <v>8</v>
      </c>
      <c r="S167" s="16" t="s">
        <v>83</v>
      </c>
      <c r="T167" s="16" t="s">
        <v>24</v>
      </c>
    </row>
    <row r="168" spans="1:20" ht="20.100000000000001" hidden="1" customHeight="1" x14ac:dyDescent="0.25">
      <c r="A168" s="16">
        <v>6000017</v>
      </c>
      <c r="B168" s="16" t="s">
        <v>316</v>
      </c>
      <c r="C168" s="16">
        <v>2892</v>
      </c>
      <c r="D168" s="16" t="s">
        <v>317</v>
      </c>
      <c r="E168" s="16">
        <v>29536</v>
      </c>
      <c r="F168" s="16" t="s">
        <v>319</v>
      </c>
      <c r="G168" s="16" t="s">
        <v>37</v>
      </c>
      <c r="H168" s="17">
        <v>2</v>
      </c>
      <c r="I168" s="17">
        <v>70</v>
      </c>
      <c r="J168" s="3">
        <v>69.999995999999996</v>
      </c>
      <c r="K168" s="3">
        <v>0</v>
      </c>
      <c r="L168" s="16" t="s">
        <v>24</v>
      </c>
      <c r="M168" s="3">
        <v>70</v>
      </c>
      <c r="N168" s="3">
        <v>0</v>
      </c>
      <c r="O168" s="3">
        <v>1.92</v>
      </c>
      <c r="P168" s="3">
        <v>71.92</v>
      </c>
      <c r="Q168" s="3">
        <v>71.92</v>
      </c>
      <c r="R168" s="17">
        <v>4</v>
      </c>
      <c r="S168" s="16" t="s">
        <v>78</v>
      </c>
      <c r="T168" s="16" t="s">
        <v>43</v>
      </c>
    </row>
    <row r="169" spans="1:20" ht="20.100000000000001" hidden="1" customHeight="1" x14ac:dyDescent="0.25">
      <c r="A169" s="16">
        <v>6000017</v>
      </c>
      <c r="B169" s="16" t="s">
        <v>316</v>
      </c>
      <c r="C169" s="16">
        <v>2892</v>
      </c>
      <c r="D169" s="16" t="s">
        <v>317</v>
      </c>
      <c r="E169" s="16">
        <v>23843</v>
      </c>
      <c r="F169" s="16" t="s">
        <v>320</v>
      </c>
      <c r="G169" s="16" t="s">
        <v>64</v>
      </c>
      <c r="H169" s="17">
        <v>5</v>
      </c>
      <c r="I169" s="17">
        <v>280</v>
      </c>
      <c r="J169" s="3">
        <v>280</v>
      </c>
      <c r="K169" s="3">
        <v>0</v>
      </c>
      <c r="L169" s="16" t="s">
        <v>43</v>
      </c>
      <c r="M169" s="3">
        <v>280</v>
      </c>
      <c r="N169" s="3">
        <v>0</v>
      </c>
      <c r="O169" s="3">
        <v>0</v>
      </c>
      <c r="P169" s="3">
        <v>280</v>
      </c>
      <c r="Q169" s="3">
        <v>220.25</v>
      </c>
      <c r="R169" s="17">
        <v>8</v>
      </c>
      <c r="S169" s="16" t="s">
        <v>30</v>
      </c>
      <c r="T169" s="16" t="s">
        <v>24</v>
      </c>
    </row>
    <row r="170" spans="1:20" ht="20.100000000000001" hidden="1" customHeight="1" x14ac:dyDescent="0.25">
      <c r="A170" s="16">
        <v>6000017</v>
      </c>
      <c r="B170" s="16" t="s">
        <v>316</v>
      </c>
      <c r="C170" s="16">
        <v>2892</v>
      </c>
      <c r="D170" s="16" t="s">
        <v>317</v>
      </c>
      <c r="E170" s="16">
        <v>29198</v>
      </c>
      <c r="F170" s="16" t="s">
        <v>321</v>
      </c>
      <c r="G170" s="16" t="s">
        <v>37</v>
      </c>
      <c r="H170" s="17">
        <v>2</v>
      </c>
      <c r="I170" s="17">
        <v>70</v>
      </c>
      <c r="J170" s="3">
        <v>69.999995999999996</v>
      </c>
      <c r="K170" s="3">
        <v>0</v>
      </c>
      <c r="L170" s="16" t="s">
        <v>24</v>
      </c>
      <c r="M170" s="3">
        <v>70</v>
      </c>
      <c r="N170" s="3">
        <v>0</v>
      </c>
      <c r="O170" s="3">
        <v>4.25</v>
      </c>
      <c r="P170" s="3">
        <v>74.25</v>
      </c>
      <c r="Q170" s="3">
        <v>74.25</v>
      </c>
      <c r="R170" s="17">
        <v>4</v>
      </c>
      <c r="S170" s="16" t="s">
        <v>78</v>
      </c>
      <c r="T170" s="16" t="s">
        <v>43</v>
      </c>
    </row>
    <row r="171" spans="1:20" ht="20.100000000000001" hidden="1" customHeight="1" x14ac:dyDescent="0.25">
      <c r="A171" s="16">
        <v>6000017</v>
      </c>
      <c r="B171" s="16" t="s">
        <v>316</v>
      </c>
      <c r="C171" s="16">
        <v>2892</v>
      </c>
      <c r="D171" s="16" t="s">
        <v>317</v>
      </c>
      <c r="E171" s="16">
        <v>23841</v>
      </c>
      <c r="F171" s="16" t="s">
        <v>322</v>
      </c>
      <c r="G171" s="16" t="s">
        <v>37</v>
      </c>
      <c r="H171" s="17">
        <v>5</v>
      </c>
      <c r="I171" s="17">
        <v>280</v>
      </c>
      <c r="J171" s="3">
        <v>280</v>
      </c>
      <c r="K171" s="3">
        <v>0</v>
      </c>
      <c r="L171" s="16" t="s">
        <v>24</v>
      </c>
      <c r="M171" s="3">
        <v>280</v>
      </c>
      <c r="N171" s="3">
        <v>0</v>
      </c>
      <c r="O171" s="3">
        <v>71.75</v>
      </c>
      <c r="P171" s="3">
        <v>351.75</v>
      </c>
      <c r="Q171" s="3">
        <v>351.75</v>
      </c>
      <c r="R171" s="17">
        <v>8</v>
      </c>
      <c r="S171" s="16" t="s">
        <v>323</v>
      </c>
      <c r="T171" s="16" t="s">
        <v>43</v>
      </c>
    </row>
    <row r="172" spans="1:20" ht="20.100000000000001" hidden="1" customHeight="1" x14ac:dyDescent="0.25">
      <c r="A172" s="16">
        <v>6000017</v>
      </c>
      <c r="B172" s="16" t="s">
        <v>316</v>
      </c>
      <c r="C172" s="16">
        <v>2892</v>
      </c>
      <c r="D172" s="16" t="s">
        <v>317</v>
      </c>
      <c r="E172" s="16">
        <v>33511</v>
      </c>
      <c r="F172" s="16" t="s">
        <v>324</v>
      </c>
      <c r="G172" s="16" t="s">
        <v>37</v>
      </c>
      <c r="H172" s="17">
        <v>6</v>
      </c>
      <c r="I172" s="17">
        <v>378</v>
      </c>
      <c r="J172" s="3">
        <v>378</v>
      </c>
      <c r="K172" s="3">
        <v>0</v>
      </c>
      <c r="L172" s="16" t="s">
        <v>24</v>
      </c>
      <c r="M172" s="3">
        <v>378</v>
      </c>
      <c r="N172" s="3">
        <v>0</v>
      </c>
      <c r="O172" s="3">
        <v>0</v>
      </c>
      <c r="P172" s="3">
        <v>378</v>
      </c>
      <c r="Q172" s="3">
        <v>292.25</v>
      </c>
      <c r="R172" s="17">
        <v>9</v>
      </c>
      <c r="S172" s="16" t="s">
        <v>76</v>
      </c>
      <c r="T172" s="16" t="s">
        <v>24</v>
      </c>
    </row>
    <row r="173" spans="1:20" ht="20.100000000000001" hidden="1" customHeight="1" x14ac:dyDescent="0.25">
      <c r="A173" s="16">
        <v>6000017</v>
      </c>
      <c r="B173" s="16" t="s">
        <v>316</v>
      </c>
      <c r="C173" s="16">
        <v>2892</v>
      </c>
      <c r="D173" s="16" t="s">
        <v>317</v>
      </c>
      <c r="E173" s="16">
        <v>31517</v>
      </c>
      <c r="F173" s="16" t="s">
        <v>325</v>
      </c>
      <c r="G173" s="16" t="s">
        <v>64</v>
      </c>
      <c r="H173" s="17">
        <v>4</v>
      </c>
      <c r="I173" s="17">
        <v>196</v>
      </c>
      <c r="J173" s="3">
        <v>195.999989</v>
      </c>
      <c r="K173" s="3">
        <v>14</v>
      </c>
      <c r="L173" s="16" t="s">
        <v>43</v>
      </c>
      <c r="M173" s="3">
        <v>196</v>
      </c>
      <c r="N173" s="3">
        <v>31.25</v>
      </c>
      <c r="O173" s="3">
        <v>0</v>
      </c>
      <c r="P173" s="3">
        <v>164.75</v>
      </c>
      <c r="Q173" s="3">
        <v>164.75</v>
      </c>
      <c r="R173" s="17">
        <v>6</v>
      </c>
      <c r="S173" s="16" t="s">
        <v>52</v>
      </c>
      <c r="T173" s="16" t="s">
        <v>43</v>
      </c>
    </row>
    <row r="174" spans="1:20" ht="20.100000000000001" hidden="1" customHeight="1" x14ac:dyDescent="0.25">
      <c r="A174" s="16">
        <v>6000017</v>
      </c>
      <c r="B174" s="16" t="s">
        <v>316</v>
      </c>
      <c r="C174" s="16">
        <v>2892</v>
      </c>
      <c r="D174" s="16" t="s">
        <v>317</v>
      </c>
      <c r="E174" s="16">
        <v>23844</v>
      </c>
      <c r="F174" s="16" t="s">
        <v>326</v>
      </c>
      <c r="G174" s="16" t="s">
        <v>37</v>
      </c>
      <c r="H174" s="17">
        <v>5</v>
      </c>
      <c r="I174" s="17">
        <v>280</v>
      </c>
      <c r="J174" s="3">
        <v>280</v>
      </c>
      <c r="K174" s="3">
        <v>0</v>
      </c>
      <c r="L174" s="16" t="s">
        <v>24</v>
      </c>
      <c r="M174" s="3">
        <v>280</v>
      </c>
      <c r="N174" s="3">
        <v>37.700000000000003</v>
      </c>
      <c r="O174" s="3">
        <v>0</v>
      </c>
      <c r="P174" s="3">
        <v>242.3</v>
      </c>
      <c r="Q174" s="3">
        <v>242.3</v>
      </c>
      <c r="R174" s="17">
        <v>8</v>
      </c>
      <c r="S174" s="16" t="s">
        <v>76</v>
      </c>
      <c r="T174" s="16" t="s">
        <v>43</v>
      </c>
    </row>
    <row r="175" spans="1:20" ht="20.100000000000001" hidden="1" customHeight="1" x14ac:dyDescent="0.25">
      <c r="A175" s="16">
        <v>6000017</v>
      </c>
      <c r="B175" s="16" t="s">
        <v>316</v>
      </c>
      <c r="C175" s="16">
        <v>2892</v>
      </c>
      <c r="D175" s="16" t="s">
        <v>317</v>
      </c>
      <c r="E175" s="16">
        <v>22803</v>
      </c>
      <c r="F175" s="16" t="s">
        <v>327</v>
      </c>
      <c r="G175" s="16" t="s">
        <v>37</v>
      </c>
      <c r="H175" s="17">
        <v>3</v>
      </c>
      <c r="I175" s="17">
        <v>126</v>
      </c>
      <c r="J175" s="3">
        <v>126</v>
      </c>
      <c r="K175" s="3">
        <v>0</v>
      </c>
      <c r="L175" s="16" t="s">
        <v>24</v>
      </c>
      <c r="M175" s="3">
        <v>126</v>
      </c>
      <c r="N175" s="3">
        <v>0</v>
      </c>
      <c r="O175" s="3">
        <v>0.25</v>
      </c>
      <c r="P175" s="3">
        <v>126.25</v>
      </c>
      <c r="Q175" s="3">
        <v>126.25</v>
      </c>
      <c r="R175" s="17">
        <v>5</v>
      </c>
      <c r="S175" s="16" t="s">
        <v>33</v>
      </c>
      <c r="T175" s="16" t="s">
        <v>43</v>
      </c>
    </row>
    <row r="176" spans="1:20" ht="20.100000000000001" hidden="1" customHeight="1" x14ac:dyDescent="0.25">
      <c r="A176" s="16">
        <v>6000017</v>
      </c>
      <c r="B176" s="16" t="s">
        <v>316</v>
      </c>
      <c r="C176" s="16">
        <v>2892</v>
      </c>
      <c r="D176" s="16" t="s">
        <v>317</v>
      </c>
      <c r="E176" s="16">
        <v>33110</v>
      </c>
      <c r="F176" s="16" t="s">
        <v>328</v>
      </c>
      <c r="G176" s="16" t="s">
        <v>37</v>
      </c>
      <c r="H176" s="17">
        <v>8</v>
      </c>
      <c r="I176" s="17">
        <v>480</v>
      </c>
      <c r="J176" s="3">
        <v>479.99979000000002</v>
      </c>
      <c r="K176" s="3">
        <v>67.06</v>
      </c>
      <c r="L176" s="16" t="s">
        <v>24</v>
      </c>
      <c r="M176" s="3">
        <v>547.05999999999995</v>
      </c>
      <c r="N176" s="3">
        <v>9.2200000000000006</v>
      </c>
      <c r="O176" s="3">
        <v>0</v>
      </c>
      <c r="P176" s="3">
        <v>537.84</v>
      </c>
      <c r="Q176" s="3">
        <v>333.92</v>
      </c>
      <c r="R176" s="17">
        <v>12</v>
      </c>
      <c r="S176" s="16" t="s">
        <v>98</v>
      </c>
      <c r="T176" s="16" t="s">
        <v>24</v>
      </c>
    </row>
    <row r="177" spans="1:20" ht="20.100000000000001" hidden="1" customHeight="1" x14ac:dyDescent="0.25">
      <c r="A177" s="16">
        <v>6000018</v>
      </c>
      <c r="B177" s="16" t="s">
        <v>329</v>
      </c>
      <c r="C177" s="16">
        <v>1843</v>
      </c>
      <c r="D177" s="16" t="s">
        <v>330</v>
      </c>
      <c r="E177" s="16">
        <v>20449</v>
      </c>
      <c r="F177" s="16" t="s">
        <v>331</v>
      </c>
      <c r="G177" s="16" t="s">
        <v>64</v>
      </c>
      <c r="H177" s="17">
        <v>7</v>
      </c>
      <c r="I177" s="17">
        <v>441</v>
      </c>
      <c r="J177" s="3">
        <v>441</v>
      </c>
      <c r="K177" s="3">
        <v>41.61</v>
      </c>
      <c r="L177" s="16" t="s">
        <v>43</v>
      </c>
      <c r="M177" s="3">
        <v>441</v>
      </c>
      <c r="N177" s="3">
        <v>102</v>
      </c>
      <c r="O177" s="3">
        <v>0</v>
      </c>
      <c r="P177" s="3">
        <v>339</v>
      </c>
      <c r="Q177" s="3">
        <v>361.93</v>
      </c>
      <c r="R177" s="17">
        <v>11</v>
      </c>
      <c r="S177" s="16" t="s">
        <v>177</v>
      </c>
      <c r="T177" s="16" t="s">
        <v>43</v>
      </c>
    </row>
    <row r="178" spans="1:20" ht="20.100000000000001" hidden="1" customHeight="1" x14ac:dyDescent="0.25">
      <c r="A178" s="16">
        <v>6000018</v>
      </c>
      <c r="B178" s="16" t="s">
        <v>329</v>
      </c>
      <c r="C178" s="16">
        <v>1843</v>
      </c>
      <c r="D178" s="16" t="s">
        <v>330</v>
      </c>
      <c r="E178" s="16">
        <v>21561</v>
      </c>
      <c r="F178" s="16" t="s">
        <v>332</v>
      </c>
      <c r="G178" s="16" t="s">
        <v>37</v>
      </c>
      <c r="H178" s="17">
        <v>5</v>
      </c>
      <c r="I178" s="17">
        <v>280</v>
      </c>
      <c r="J178" s="3">
        <v>280</v>
      </c>
      <c r="K178" s="3">
        <v>12.66</v>
      </c>
      <c r="L178" s="16" t="s">
        <v>43</v>
      </c>
      <c r="M178" s="3">
        <v>280</v>
      </c>
      <c r="N178" s="3">
        <v>22</v>
      </c>
      <c r="O178" s="3">
        <v>0</v>
      </c>
      <c r="P178" s="3">
        <v>258</v>
      </c>
      <c r="Q178" s="3">
        <v>272.17</v>
      </c>
      <c r="R178" s="17">
        <v>8</v>
      </c>
      <c r="S178" s="16" t="s">
        <v>76</v>
      </c>
      <c r="T178" s="16" t="s">
        <v>43</v>
      </c>
    </row>
    <row r="179" spans="1:20" ht="20.100000000000001" hidden="1" customHeight="1" x14ac:dyDescent="0.25">
      <c r="A179" s="16">
        <v>6000018</v>
      </c>
      <c r="B179" s="16" t="s">
        <v>329</v>
      </c>
      <c r="C179" s="16">
        <v>1843</v>
      </c>
      <c r="D179" s="16" t="s">
        <v>330</v>
      </c>
      <c r="E179" s="16">
        <v>36652</v>
      </c>
      <c r="F179" s="16" t="s">
        <v>333</v>
      </c>
      <c r="G179" s="16" t="s">
        <v>64</v>
      </c>
      <c r="H179" s="17">
        <v>7</v>
      </c>
      <c r="I179" s="17">
        <v>441</v>
      </c>
      <c r="J179" s="3">
        <v>440.82760999999999</v>
      </c>
      <c r="K179" s="3">
        <v>74.760000000000005</v>
      </c>
      <c r="L179" s="16" t="s">
        <v>43</v>
      </c>
      <c r="M179" s="3">
        <v>440.83</v>
      </c>
      <c r="N179" s="3">
        <v>14</v>
      </c>
      <c r="O179" s="3">
        <v>0</v>
      </c>
      <c r="P179" s="3">
        <v>426.83</v>
      </c>
      <c r="Q179" s="3">
        <v>449.18</v>
      </c>
      <c r="R179" s="17">
        <v>11</v>
      </c>
      <c r="S179" s="16" t="s">
        <v>304</v>
      </c>
      <c r="T179" s="16" t="s">
        <v>43</v>
      </c>
    </row>
    <row r="180" spans="1:20" ht="20.100000000000001" hidden="1" customHeight="1" x14ac:dyDescent="0.25">
      <c r="A180" s="16">
        <v>6000018</v>
      </c>
      <c r="B180" s="16" t="s">
        <v>329</v>
      </c>
      <c r="C180" s="16">
        <v>1843</v>
      </c>
      <c r="D180" s="16" t="s">
        <v>330</v>
      </c>
      <c r="E180" s="16">
        <v>20598</v>
      </c>
      <c r="F180" s="16" t="s">
        <v>334</v>
      </c>
      <c r="G180" s="16" t="s">
        <v>64</v>
      </c>
      <c r="H180" s="17">
        <v>6</v>
      </c>
      <c r="I180" s="17">
        <v>378</v>
      </c>
      <c r="J180" s="3">
        <v>378</v>
      </c>
      <c r="K180" s="3">
        <v>18.260000000000002</v>
      </c>
      <c r="L180" s="16" t="s">
        <v>43</v>
      </c>
      <c r="M180" s="3">
        <v>378</v>
      </c>
      <c r="N180" s="3">
        <v>94</v>
      </c>
      <c r="O180" s="3">
        <v>0</v>
      </c>
      <c r="P180" s="3">
        <v>284</v>
      </c>
      <c r="Q180" s="3">
        <v>303.17</v>
      </c>
      <c r="R180" s="17">
        <v>9</v>
      </c>
      <c r="S180" s="16" t="s">
        <v>76</v>
      </c>
      <c r="T180" s="16" t="s">
        <v>43</v>
      </c>
    </row>
    <row r="181" spans="1:20" ht="20.100000000000001" hidden="1" customHeight="1" x14ac:dyDescent="0.25">
      <c r="A181" s="16">
        <v>6000018</v>
      </c>
      <c r="B181" s="16" t="s">
        <v>329</v>
      </c>
      <c r="C181" s="16">
        <v>1843</v>
      </c>
      <c r="D181" s="16" t="s">
        <v>330</v>
      </c>
      <c r="E181" s="16">
        <v>24767</v>
      </c>
      <c r="F181" s="16" t="s">
        <v>335</v>
      </c>
      <c r="G181" s="16" t="s">
        <v>80</v>
      </c>
      <c r="H181" s="17">
        <v>7</v>
      </c>
      <c r="I181" s="17">
        <v>441</v>
      </c>
      <c r="J181" s="3">
        <v>438.54541599999999</v>
      </c>
      <c r="K181" s="3">
        <v>65.13</v>
      </c>
      <c r="L181" s="16" t="s">
        <v>43</v>
      </c>
      <c r="M181" s="3">
        <v>438.55</v>
      </c>
      <c r="N181" s="3">
        <v>30</v>
      </c>
      <c r="O181" s="3">
        <v>0</v>
      </c>
      <c r="P181" s="3">
        <v>408.55</v>
      </c>
      <c r="Q181" s="3">
        <v>431.22</v>
      </c>
      <c r="R181" s="17">
        <v>11</v>
      </c>
      <c r="S181" s="16" t="s">
        <v>307</v>
      </c>
      <c r="T181" s="16" t="s">
        <v>43</v>
      </c>
    </row>
    <row r="182" spans="1:20" ht="20.100000000000001" hidden="1" customHeight="1" x14ac:dyDescent="0.25">
      <c r="A182" s="16">
        <v>6000018</v>
      </c>
      <c r="B182" s="16" t="s">
        <v>329</v>
      </c>
      <c r="C182" s="16">
        <v>1843</v>
      </c>
      <c r="D182" s="16" t="s">
        <v>330</v>
      </c>
      <c r="E182" s="16">
        <v>24766</v>
      </c>
      <c r="F182" s="16" t="s">
        <v>336</v>
      </c>
      <c r="G182" s="16" t="s">
        <v>64</v>
      </c>
      <c r="H182" s="17">
        <v>6</v>
      </c>
      <c r="I182" s="17">
        <v>378</v>
      </c>
      <c r="J182" s="3">
        <v>377.73168900000002</v>
      </c>
      <c r="K182" s="3">
        <v>16.84</v>
      </c>
      <c r="L182" s="16" t="s">
        <v>43</v>
      </c>
      <c r="M182" s="3">
        <v>377.73</v>
      </c>
      <c r="N182" s="3">
        <v>0</v>
      </c>
      <c r="O182" s="3">
        <v>0</v>
      </c>
      <c r="P182" s="3">
        <v>377.73</v>
      </c>
      <c r="Q182" s="3">
        <v>416.98</v>
      </c>
      <c r="R182" s="17">
        <v>9</v>
      </c>
      <c r="S182" s="16" t="s">
        <v>184</v>
      </c>
      <c r="T182" s="16" t="s">
        <v>43</v>
      </c>
    </row>
    <row r="183" spans="1:20" ht="20.100000000000001" hidden="1" customHeight="1" x14ac:dyDescent="0.25">
      <c r="A183" s="16">
        <v>6000018</v>
      </c>
      <c r="B183" s="16" t="s">
        <v>329</v>
      </c>
      <c r="C183" s="16">
        <v>1843</v>
      </c>
      <c r="D183" s="16" t="s">
        <v>330</v>
      </c>
      <c r="E183" s="16">
        <v>22951</v>
      </c>
      <c r="F183" s="16" t="s">
        <v>337</v>
      </c>
      <c r="G183" s="16" t="s">
        <v>23</v>
      </c>
      <c r="H183" s="17">
        <v>4</v>
      </c>
      <c r="I183" s="17">
        <v>196</v>
      </c>
      <c r="J183" s="3">
        <v>194.465743</v>
      </c>
      <c r="K183" s="3">
        <v>23.09</v>
      </c>
      <c r="L183" s="16" t="s">
        <v>43</v>
      </c>
      <c r="M183" s="3">
        <v>194.47</v>
      </c>
      <c r="N183" s="3">
        <v>9</v>
      </c>
      <c r="O183" s="3">
        <v>0</v>
      </c>
      <c r="P183" s="3">
        <v>185.47</v>
      </c>
      <c r="Q183" s="3">
        <v>195.2</v>
      </c>
      <c r="R183" s="17">
        <v>6</v>
      </c>
      <c r="S183" s="16" t="s">
        <v>30</v>
      </c>
      <c r="T183" s="16" t="s">
        <v>43</v>
      </c>
    </row>
    <row r="184" spans="1:20" ht="20.100000000000001" hidden="1" customHeight="1" x14ac:dyDescent="0.25">
      <c r="A184" s="16">
        <v>6000018</v>
      </c>
      <c r="B184" s="16" t="s">
        <v>329</v>
      </c>
      <c r="C184" s="16">
        <v>1843</v>
      </c>
      <c r="D184" s="16" t="s">
        <v>330</v>
      </c>
      <c r="E184" s="16">
        <v>24763</v>
      </c>
      <c r="F184" s="16" t="s">
        <v>338</v>
      </c>
      <c r="G184" s="16" t="s">
        <v>189</v>
      </c>
      <c r="H184" s="17">
        <v>12</v>
      </c>
      <c r="I184" s="17">
        <v>600</v>
      </c>
      <c r="J184" s="3">
        <v>599.90717600000005</v>
      </c>
      <c r="K184" s="3">
        <v>0</v>
      </c>
      <c r="L184" s="16" t="s">
        <v>43</v>
      </c>
      <c r="M184" s="3">
        <v>599.91</v>
      </c>
      <c r="N184" s="3">
        <v>0</v>
      </c>
      <c r="O184" s="3">
        <v>0</v>
      </c>
      <c r="P184" s="3">
        <v>599.91</v>
      </c>
      <c r="Q184" s="3">
        <v>775.93</v>
      </c>
      <c r="R184" s="17">
        <v>18</v>
      </c>
      <c r="S184" s="16" t="s">
        <v>339</v>
      </c>
      <c r="T184" s="16" t="s">
        <v>43</v>
      </c>
    </row>
    <row r="185" spans="1:20" ht="20.100000000000001" hidden="1" customHeight="1" x14ac:dyDescent="0.25">
      <c r="A185" s="16">
        <v>6000018</v>
      </c>
      <c r="B185" s="16" t="s">
        <v>329</v>
      </c>
      <c r="C185" s="16">
        <v>1843</v>
      </c>
      <c r="D185" s="16" t="s">
        <v>330</v>
      </c>
      <c r="E185" s="16">
        <v>24765</v>
      </c>
      <c r="F185" s="16" t="s">
        <v>340</v>
      </c>
      <c r="G185" s="16" t="s">
        <v>97</v>
      </c>
      <c r="H185" s="17">
        <v>7</v>
      </c>
      <c r="I185" s="17">
        <v>441</v>
      </c>
      <c r="J185" s="3">
        <v>433.90431799999999</v>
      </c>
      <c r="K185" s="3">
        <v>53.14</v>
      </c>
      <c r="L185" s="16" t="s">
        <v>43</v>
      </c>
      <c r="M185" s="3">
        <v>433.9</v>
      </c>
      <c r="N185" s="3">
        <v>2</v>
      </c>
      <c r="O185" s="3">
        <v>0</v>
      </c>
      <c r="P185" s="3">
        <v>431.9</v>
      </c>
      <c r="Q185" s="3">
        <v>454.53</v>
      </c>
      <c r="R185" s="17">
        <v>11</v>
      </c>
      <c r="S185" s="16" t="s">
        <v>341</v>
      </c>
      <c r="T185" s="16" t="s">
        <v>43</v>
      </c>
    </row>
    <row r="186" spans="1:20" ht="20.100000000000001" hidden="1" customHeight="1" x14ac:dyDescent="0.25">
      <c r="A186" s="16">
        <v>6000018</v>
      </c>
      <c r="B186" s="16" t="s">
        <v>329</v>
      </c>
      <c r="C186" s="16">
        <v>1843</v>
      </c>
      <c r="D186" s="16" t="s">
        <v>330</v>
      </c>
      <c r="E186" s="16">
        <v>26041</v>
      </c>
      <c r="F186" s="16" t="s">
        <v>342</v>
      </c>
      <c r="G186" s="16" t="s">
        <v>64</v>
      </c>
      <c r="H186" s="17">
        <v>5</v>
      </c>
      <c r="I186" s="17">
        <v>280</v>
      </c>
      <c r="J186" s="3">
        <v>280</v>
      </c>
      <c r="K186" s="3">
        <v>16.84</v>
      </c>
      <c r="L186" s="16" t="s">
        <v>43</v>
      </c>
      <c r="M186" s="3">
        <v>280</v>
      </c>
      <c r="N186" s="3">
        <v>39</v>
      </c>
      <c r="O186" s="3">
        <v>0</v>
      </c>
      <c r="P186" s="3">
        <v>241</v>
      </c>
      <c r="Q186" s="3">
        <v>255.68</v>
      </c>
      <c r="R186" s="17">
        <v>8</v>
      </c>
      <c r="S186" s="16" t="s">
        <v>95</v>
      </c>
      <c r="T186" s="16" t="s">
        <v>43</v>
      </c>
    </row>
    <row r="187" spans="1:20" ht="20.100000000000001" hidden="1" customHeight="1" x14ac:dyDescent="0.25">
      <c r="A187" s="16">
        <v>6000018</v>
      </c>
      <c r="B187" s="16" t="s">
        <v>329</v>
      </c>
      <c r="C187" s="16">
        <v>1843</v>
      </c>
      <c r="D187" s="16" t="s">
        <v>330</v>
      </c>
      <c r="E187" s="16">
        <v>30582</v>
      </c>
      <c r="F187" s="16" t="s">
        <v>343</v>
      </c>
      <c r="G187" s="16" t="s">
        <v>64</v>
      </c>
      <c r="H187" s="17">
        <v>7</v>
      </c>
      <c r="I187" s="17">
        <v>441</v>
      </c>
      <c r="J187" s="3">
        <v>441</v>
      </c>
      <c r="K187" s="3">
        <v>63.83</v>
      </c>
      <c r="L187" s="16" t="s">
        <v>43</v>
      </c>
      <c r="M187" s="3">
        <v>441</v>
      </c>
      <c r="N187" s="3">
        <v>0</v>
      </c>
      <c r="O187" s="3">
        <v>0</v>
      </c>
      <c r="P187" s="3">
        <v>441</v>
      </c>
      <c r="Q187" s="3">
        <v>470.03</v>
      </c>
      <c r="R187" s="17">
        <v>11</v>
      </c>
      <c r="S187" s="16" t="s">
        <v>304</v>
      </c>
      <c r="T187" s="16" t="s">
        <v>43</v>
      </c>
    </row>
    <row r="188" spans="1:20" ht="20.100000000000001" hidden="1" customHeight="1" x14ac:dyDescent="0.25">
      <c r="A188" s="16">
        <v>6000018</v>
      </c>
      <c r="B188" s="16" t="s">
        <v>329</v>
      </c>
      <c r="C188" s="16">
        <v>1843</v>
      </c>
      <c r="D188" s="16" t="s">
        <v>330</v>
      </c>
      <c r="E188" s="16">
        <v>27397</v>
      </c>
      <c r="F188" s="16" t="s">
        <v>344</v>
      </c>
      <c r="G188" s="16" t="s">
        <v>37</v>
      </c>
      <c r="H188" s="17">
        <v>7</v>
      </c>
      <c r="I188" s="17">
        <v>441</v>
      </c>
      <c r="J188" s="3">
        <v>440.82760999999999</v>
      </c>
      <c r="K188" s="3">
        <v>54.65</v>
      </c>
      <c r="L188" s="16" t="s">
        <v>43</v>
      </c>
      <c r="M188" s="3">
        <v>440.83</v>
      </c>
      <c r="N188" s="3">
        <v>0</v>
      </c>
      <c r="O188" s="3">
        <v>0</v>
      </c>
      <c r="P188" s="3">
        <v>440.83</v>
      </c>
      <c r="Q188" s="3">
        <v>533.02</v>
      </c>
      <c r="R188" s="17">
        <v>11</v>
      </c>
      <c r="S188" s="16" t="s">
        <v>177</v>
      </c>
      <c r="T188" s="16" t="s">
        <v>43</v>
      </c>
    </row>
    <row r="189" spans="1:20" ht="20.100000000000001" hidden="1" customHeight="1" x14ac:dyDescent="0.25">
      <c r="A189" s="16">
        <v>6000018</v>
      </c>
      <c r="B189" s="16" t="s">
        <v>329</v>
      </c>
      <c r="C189" s="16">
        <v>1843</v>
      </c>
      <c r="D189" s="16" t="s">
        <v>330</v>
      </c>
      <c r="E189" s="16">
        <v>27386</v>
      </c>
      <c r="F189" s="16" t="s">
        <v>345</v>
      </c>
      <c r="G189" s="16" t="s">
        <v>23</v>
      </c>
      <c r="H189" s="17">
        <v>7</v>
      </c>
      <c r="I189" s="17">
        <v>441</v>
      </c>
      <c r="J189" s="3">
        <v>441</v>
      </c>
      <c r="K189" s="3">
        <v>58.07</v>
      </c>
      <c r="L189" s="16" t="s">
        <v>43</v>
      </c>
      <c r="M189" s="3">
        <v>441</v>
      </c>
      <c r="N189" s="3">
        <v>0</v>
      </c>
      <c r="O189" s="3">
        <v>0</v>
      </c>
      <c r="P189" s="3">
        <v>441</v>
      </c>
      <c r="Q189" s="3">
        <v>568.84</v>
      </c>
      <c r="R189" s="17">
        <v>11</v>
      </c>
      <c r="S189" s="16" t="s">
        <v>291</v>
      </c>
      <c r="T189" s="16" t="s">
        <v>43</v>
      </c>
    </row>
    <row r="190" spans="1:20" ht="20.100000000000001" hidden="1" customHeight="1" x14ac:dyDescent="0.25">
      <c r="A190" s="16">
        <v>6000018</v>
      </c>
      <c r="B190" s="16" t="s">
        <v>329</v>
      </c>
      <c r="C190" s="16">
        <v>1843</v>
      </c>
      <c r="D190" s="16" t="s">
        <v>330</v>
      </c>
      <c r="E190" s="16">
        <v>26040</v>
      </c>
      <c r="F190" s="16" t="s">
        <v>346</v>
      </c>
      <c r="G190" s="16" t="s">
        <v>284</v>
      </c>
      <c r="H190" s="17">
        <v>7</v>
      </c>
      <c r="I190" s="17">
        <v>441</v>
      </c>
      <c r="J190" s="3">
        <v>441</v>
      </c>
      <c r="K190" s="3">
        <v>62.72</v>
      </c>
      <c r="L190" s="16" t="s">
        <v>43</v>
      </c>
      <c r="M190" s="3">
        <v>441</v>
      </c>
      <c r="N190" s="3">
        <v>15</v>
      </c>
      <c r="O190" s="3">
        <v>0</v>
      </c>
      <c r="P190" s="3">
        <v>426</v>
      </c>
      <c r="Q190" s="3">
        <v>448.75</v>
      </c>
      <c r="R190" s="17">
        <v>11</v>
      </c>
      <c r="S190" s="16" t="s">
        <v>177</v>
      </c>
      <c r="T190" s="16" t="s">
        <v>43</v>
      </c>
    </row>
    <row r="191" spans="1:20" ht="20.100000000000001" hidden="1" customHeight="1" x14ac:dyDescent="0.25">
      <c r="A191" s="16">
        <v>6000018</v>
      </c>
      <c r="B191" s="16" t="s">
        <v>329</v>
      </c>
      <c r="C191" s="16">
        <v>1843</v>
      </c>
      <c r="D191" s="16" t="s">
        <v>330</v>
      </c>
      <c r="E191" s="16">
        <v>30596</v>
      </c>
      <c r="F191" s="16" t="s">
        <v>347</v>
      </c>
      <c r="G191" s="16" t="s">
        <v>64</v>
      </c>
      <c r="H191" s="17">
        <v>3</v>
      </c>
      <c r="I191" s="17">
        <v>126</v>
      </c>
      <c r="J191" s="3">
        <v>126</v>
      </c>
      <c r="K191" s="3">
        <v>11.5</v>
      </c>
      <c r="L191" s="16" t="s">
        <v>43</v>
      </c>
      <c r="M191" s="3">
        <v>126</v>
      </c>
      <c r="N191" s="3">
        <v>53</v>
      </c>
      <c r="O191" s="3">
        <v>0</v>
      </c>
      <c r="P191" s="3">
        <v>73</v>
      </c>
      <c r="Q191" s="3">
        <v>80.12</v>
      </c>
      <c r="R191" s="17">
        <v>5</v>
      </c>
      <c r="S191" s="16" t="s">
        <v>25</v>
      </c>
      <c r="T191" s="16" t="s">
        <v>43</v>
      </c>
    </row>
    <row r="192" spans="1:20" ht="20.100000000000001" hidden="1" customHeight="1" x14ac:dyDescent="0.25">
      <c r="A192" s="16">
        <v>6000018</v>
      </c>
      <c r="B192" s="16" t="s">
        <v>329</v>
      </c>
      <c r="C192" s="16">
        <v>1843</v>
      </c>
      <c r="D192" s="16" t="s">
        <v>330</v>
      </c>
      <c r="E192" s="16">
        <v>27398</v>
      </c>
      <c r="F192" s="16" t="s">
        <v>348</v>
      </c>
      <c r="G192" s="16" t="s">
        <v>64</v>
      </c>
      <c r="H192" s="17">
        <v>7</v>
      </c>
      <c r="I192" s="17">
        <v>441</v>
      </c>
      <c r="J192" s="3">
        <v>439.96459599999997</v>
      </c>
      <c r="K192" s="3">
        <v>49.5</v>
      </c>
      <c r="L192" s="16" t="s">
        <v>43</v>
      </c>
      <c r="M192" s="3">
        <v>439.96</v>
      </c>
      <c r="N192" s="3">
        <v>15</v>
      </c>
      <c r="O192" s="3">
        <v>0</v>
      </c>
      <c r="P192" s="3">
        <v>424.96</v>
      </c>
      <c r="Q192" s="3">
        <v>447.03</v>
      </c>
      <c r="R192" s="17">
        <v>11</v>
      </c>
      <c r="S192" s="16" t="s">
        <v>98</v>
      </c>
      <c r="T192" s="16" t="s">
        <v>43</v>
      </c>
    </row>
    <row r="193" spans="1:20" ht="20.100000000000001" hidden="1" customHeight="1" x14ac:dyDescent="0.25">
      <c r="A193" s="16">
        <v>6000018</v>
      </c>
      <c r="B193" s="16" t="s">
        <v>329</v>
      </c>
      <c r="C193" s="16">
        <v>1843</v>
      </c>
      <c r="D193" s="16" t="s">
        <v>330</v>
      </c>
      <c r="E193" s="16">
        <v>30577</v>
      </c>
      <c r="F193" s="16" t="s">
        <v>349</v>
      </c>
      <c r="G193" s="16" t="s">
        <v>29</v>
      </c>
      <c r="H193" s="17">
        <v>8</v>
      </c>
      <c r="I193" s="17">
        <v>480</v>
      </c>
      <c r="J193" s="3">
        <v>479.89294100000001</v>
      </c>
      <c r="K193" s="3">
        <v>71.34</v>
      </c>
      <c r="L193" s="16" t="s">
        <v>43</v>
      </c>
      <c r="M193" s="3">
        <v>479.89</v>
      </c>
      <c r="N193" s="3">
        <v>0</v>
      </c>
      <c r="O193" s="3">
        <v>0</v>
      </c>
      <c r="P193" s="3">
        <v>479.89</v>
      </c>
      <c r="Q193" s="3">
        <v>613.85</v>
      </c>
      <c r="R193" s="17">
        <v>12</v>
      </c>
      <c r="S193" s="16" t="s">
        <v>350</v>
      </c>
      <c r="T193" s="16" t="s">
        <v>43</v>
      </c>
    </row>
    <row r="194" spans="1:20" ht="20.100000000000001" hidden="1" customHeight="1" x14ac:dyDescent="0.25">
      <c r="A194" s="16">
        <v>6000018</v>
      </c>
      <c r="B194" s="16" t="s">
        <v>329</v>
      </c>
      <c r="C194" s="16">
        <v>1843</v>
      </c>
      <c r="D194" s="16" t="s">
        <v>330</v>
      </c>
      <c r="E194" s="16">
        <v>31558</v>
      </c>
      <c r="F194" s="16" t="s">
        <v>351</v>
      </c>
      <c r="G194" s="16" t="s">
        <v>23</v>
      </c>
      <c r="H194" s="17">
        <v>4</v>
      </c>
      <c r="I194" s="17">
        <v>196</v>
      </c>
      <c r="J194" s="3">
        <v>195.999989</v>
      </c>
      <c r="K194" s="3">
        <v>14.77</v>
      </c>
      <c r="L194" s="16" t="s">
        <v>43</v>
      </c>
      <c r="M194" s="3">
        <v>196</v>
      </c>
      <c r="N194" s="3">
        <v>0</v>
      </c>
      <c r="O194" s="3">
        <v>0</v>
      </c>
      <c r="P194" s="3">
        <v>196</v>
      </c>
      <c r="Q194" s="3">
        <v>352.85</v>
      </c>
      <c r="R194" s="17">
        <v>6</v>
      </c>
      <c r="S194" s="16" t="s">
        <v>95</v>
      </c>
      <c r="T194" s="16" t="s">
        <v>43</v>
      </c>
    </row>
    <row r="195" spans="1:20" ht="20.100000000000001" hidden="1" customHeight="1" x14ac:dyDescent="0.25">
      <c r="A195" s="16">
        <v>6000018</v>
      </c>
      <c r="B195" s="16" t="s">
        <v>329</v>
      </c>
      <c r="C195" s="16">
        <v>1843</v>
      </c>
      <c r="D195" s="16" t="s">
        <v>330</v>
      </c>
      <c r="E195" s="16">
        <v>30581</v>
      </c>
      <c r="F195" s="16" t="s">
        <v>352</v>
      </c>
      <c r="G195" s="16" t="s">
        <v>64</v>
      </c>
      <c r="H195" s="17">
        <v>6</v>
      </c>
      <c r="I195" s="17">
        <v>378</v>
      </c>
      <c r="J195" s="3">
        <v>375.92894799999999</v>
      </c>
      <c r="K195" s="3">
        <v>16.670000000000002</v>
      </c>
      <c r="L195" s="16" t="s">
        <v>43</v>
      </c>
      <c r="M195" s="3">
        <v>375.93</v>
      </c>
      <c r="N195" s="3">
        <v>118</v>
      </c>
      <c r="O195" s="3">
        <v>0</v>
      </c>
      <c r="P195" s="3">
        <v>257.93</v>
      </c>
      <c r="Q195" s="3">
        <v>277.72000000000003</v>
      </c>
      <c r="R195" s="17">
        <v>9</v>
      </c>
      <c r="S195" s="16" t="s">
        <v>177</v>
      </c>
      <c r="T195" s="16" t="s">
        <v>43</v>
      </c>
    </row>
    <row r="196" spans="1:20" ht="20.100000000000001" hidden="1" customHeight="1" x14ac:dyDescent="0.25">
      <c r="A196" s="16">
        <v>6000018</v>
      </c>
      <c r="B196" s="16" t="s">
        <v>329</v>
      </c>
      <c r="C196" s="16">
        <v>1843</v>
      </c>
      <c r="D196" s="16" t="s">
        <v>330</v>
      </c>
      <c r="E196" s="16">
        <v>31561</v>
      </c>
      <c r="F196" s="16" t="s">
        <v>353</v>
      </c>
      <c r="G196" s="16" t="s">
        <v>64</v>
      </c>
      <c r="H196" s="17">
        <v>7</v>
      </c>
      <c r="I196" s="17">
        <v>441</v>
      </c>
      <c r="J196" s="3">
        <v>441</v>
      </c>
      <c r="K196" s="3">
        <v>63</v>
      </c>
      <c r="L196" s="16" t="s">
        <v>43</v>
      </c>
      <c r="M196" s="3">
        <v>441</v>
      </c>
      <c r="N196" s="3">
        <v>21</v>
      </c>
      <c r="O196" s="3">
        <v>0</v>
      </c>
      <c r="P196" s="3">
        <v>420</v>
      </c>
      <c r="Q196" s="3">
        <v>442.32</v>
      </c>
      <c r="R196" s="17">
        <v>11</v>
      </c>
      <c r="S196" s="16" t="s">
        <v>177</v>
      </c>
      <c r="T196" s="16" t="s">
        <v>43</v>
      </c>
    </row>
    <row r="197" spans="1:20" ht="20.100000000000001" hidden="1" customHeight="1" x14ac:dyDescent="0.25">
      <c r="A197" s="16">
        <v>6000018</v>
      </c>
      <c r="B197" s="16" t="s">
        <v>329</v>
      </c>
      <c r="C197" s="16">
        <v>1843</v>
      </c>
      <c r="D197" s="16" t="s">
        <v>330</v>
      </c>
      <c r="E197" s="16">
        <v>30567</v>
      </c>
      <c r="F197" s="16" t="s">
        <v>354</v>
      </c>
      <c r="G197" s="16" t="s">
        <v>117</v>
      </c>
      <c r="H197" s="17">
        <v>4</v>
      </c>
      <c r="I197" s="17">
        <v>196</v>
      </c>
      <c r="J197" s="3">
        <v>195.999989</v>
      </c>
      <c r="K197" s="3">
        <v>21.5</v>
      </c>
      <c r="L197" s="16" t="s">
        <v>43</v>
      </c>
      <c r="M197" s="3">
        <v>196</v>
      </c>
      <c r="N197" s="3">
        <v>0</v>
      </c>
      <c r="O197" s="3">
        <v>0</v>
      </c>
      <c r="P197" s="3">
        <v>196</v>
      </c>
      <c r="Q197" s="3">
        <v>277.12</v>
      </c>
      <c r="R197" s="17">
        <v>6</v>
      </c>
      <c r="S197" s="16" t="s">
        <v>95</v>
      </c>
      <c r="T197" s="16" t="s">
        <v>43</v>
      </c>
    </row>
    <row r="198" spans="1:20" ht="20.100000000000001" hidden="1" customHeight="1" x14ac:dyDescent="0.25">
      <c r="A198" s="16">
        <v>6000018</v>
      </c>
      <c r="B198" s="16" t="s">
        <v>329</v>
      </c>
      <c r="C198" s="16">
        <v>1843</v>
      </c>
      <c r="D198" s="16" t="s">
        <v>330</v>
      </c>
      <c r="E198" s="16">
        <v>32049</v>
      </c>
      <c r="F198" s="16" t="s">
        <v>355</v>
      </c>
      <c r="G198" s="16" t="s">
        <v>37</v>
      </c>
      <c r="H198" s="17">
        <v>4</v>
      </c>
      <c r="I198" s="17">
        <v>196</v>
      </c>
      <c r="J198" s="3">
        <v>195.999989</v>
      </c>
      <c r="K198" s="3">
        <v>3.5</v>
      </c>
      <c r="L198" s="16" t="s">
        <v>43</v>
      </c>
      <c r="M198" s="3">
        <v>196</v>
      </c>
      <c r="N198" s="3">
        <v>0</v>
      </c>
      <c r="O198" s="3">
        <v>0</v>
      </c>
      <c r="P198" s="3">
        <v>196</v>
      </c>
      <c r="Q198" s="3">
        <v>273.27999999999997</v>
      </c>
      <c r="R198" s="17">
        <v>6</v>
      </c>
      <c r="S198" s="16" t="s">
        <v>30</v>
      </c>
      <c r="T198" s="16" t="s">
        <v>43</v>
      </c>
    </row>
    <row r="199" spans="1:20" ht="20.100000000000001" hidden="1" customHeight="1" x14ac:dyDescent="0.25">
      <c r="A199" s="16">
        <v>6000018</v>
      </c>
      <c r="B199" s="16" t="s">
        <v>329</v>
      </c>
      <c r="C199" s="16">
        <v>1843</v>
      </c>
      <c r="D199" s="16" t="s">
        <v>330</v>
      </c>
      <c r="E199" s="16">
        <v>30609</v>
      </c>
      <c r="F199" s="16" t="s">
        <v>356</v>
      </c>
      <c r="G199" s="16" t="s">
        <v>80</v>
      </c>
      <c r="H199" s="17">
        <v>5</v>
      </c>
      <c r="I199" s="17">
        <v>280</v>
      </c>
      <c r="J199" s="3">
        <v>277.92885699999999</v>
      </c>
      <c r="K199" s="3">
        <v>13</v>
      </c>
      <c r="L199" s="16" t="s">
        <v>43</v>
      </c>
      <c r="M199" s="3">
        <v>277.93</v>
      </c>
      <c r="N199" s="3">
        <v>0</v>
      </c>
      <c r="O199" s="3">
        <v>0</v>
      </c>
      <c r="P199" s="3">
        <v>277.93</v>
      </c>
      <c r="Q199" s="3">
        <v>350.4</v>
      </c>
      <c r="R199" s="17">
        <v>8</v>
      </c>
      <c r="S199" s="16" t="s">
        <v>30</v>
      </c>
      <c r="T199" s="16" t="s">
        <v>43</v>
      </c>
    </row>
    <row r="200" spans="1:20" ht="20.100000000000001" hidden="1" customHeight="1" x14ac:dyDescent="0.25">
      <c r="A200" s="16">
        <v>6000018</v>
      </c>
      <c r="B200" s="16" t="s">
        <v>329</v>
      </c>
      <c r="C200" s="16">
        <v>1843</v>
      </c>
      <c r="D200" s="16" t="s">
        <v>330</v>
      </c>
      <c r="E200" s="16">
        <v>33084</v>
      </c>
      <c r="F200" s="16" t="s">
        <v>357</v>
      </c>
      <c r="G200" s="16" t="s">
        <v>32</v>
      </c>
      <c r="H200" s="17">
        <v>4</v>
      </c>
      <c r="I200" s="17">
        <v>196</v>
      </c>
      <c r="J200" s="3">
        <v>195.999989</v>
      </c>
      <c r="K200" s="3">
        <v>15.75</v>
      </c>
      <c r="L200" s="16" t="s">
        <v>43</v>
      </c>
      <c r="M200" s="3">
        <v>196</v>
      </c>
      <c r="N200" s="3">
        <v>0</v>
      </c>
      <c r="O200" s="3">
        <v>0</v>
      </c>
      <c r="P200" s="3">
        <v>196</v>
      </c>
      <c r="Q200" s="3">
        <v>247.98</v>
      </c>
      <c r="R200" s="17">
        <v>6</v>
      </c>
      <c r="S200" s="16" t="s">
        <v>76</v>
      </c>
      <c r="T200" s="16" t="s">
        <v>43</v>
      </c>
    </row>
    <row r="201" spans="1:20" ht="20.100000000000001" hidden="1" customHeight="1" x14ac:dyDescent="0.25">
      <c r="A201" s="16">
        <v>6000018</v>
      </c>
      <c r="B201" s="16" t="s">
        <v>329</v>
      </c>
      <c r="C201" s="16">
        <v>1843</v>
      </c>
      <c r="D201" s="16" t="s">
        <v>330</v>
      </c>
      <c r="E201" s="16">
        <v>34704</v>
      </c>
      <c r="F201" s="16" t="s">
        <v>358</v>
      </c>
      <c r="G201" s="16" t="s">
        <v>64</v>
      </c>
      <c r="H201" s="17">
        <v>4</v>
      </c>
      <c r="I201" s="17">
        <v>196</v>
      </c>
      <c r="J201" s="3">
        <v>195.999989</v>
      </c>
      <c r="K201" s="3">
        <v>9.5</v>
      </c>
      <c r="L201" s="16" t="s">
        <v>43</v>
      </c>
      <c r="M201" s="3">
        <v>196</v>
      </c>
      <c r="N201" s="3">
        <v>0</v>
      </c>
      <c r="O201" s="3">
        <v>0</v>
      </c>
      <c r="P201" s="3">
        <v>196</v>
      </c>
      <c r="Q201" s="3">
        <v>274.18</v>
      </c>
      <c r="R201" s="17">
        <v>6</v>
      </c>
      <c r="S201" s="16" t="s">
        <v>95</v>
      </c>
      <c r="T201" s="16" t="s">
        <v>43</v>
      </c>
    </row>
    <row r="202" spans="1:20" ht="20.100000000000001" hidden="1" customHeight="1" x14ac:dyDescent="0.25">
      <c r="A202" s="16">
        <v>6000018</v>
      </c>
      <c r="B202" s="16" t="s">
        <v>329</v>
      </c>
      <c r="C202" s="16">
        <v>1843</v>
      </c>
      <c r="D202" s="16" t="s">
        <v>330</v>
      </c>
      <c r="E202" s="16">
        <v>33653</v>
      </c>
      <c r="F202" s="16" t="s">
        <v>359</v>
      </c>
      <c r="G202" s="16" t="s">
        <v>80</v>
      </c>
      <c r="H202" s="17">
        <v>6</v>
      </c>
      <c r="I202" s="17">
        <v>378</v>
      </c>
      <c r="J202" s="3">
        <v>378</v>
      </c>
      <c r="K202" s="3">
        <v>18.5</v>
      </c>
      <c r="L202" s="16" t="s">
        <v>43</v>
      </c>
      <c r="M202" s="3">
        <v>378</v>
      </c>
      <c r="N202" s="3">
        <v>40</v>
      </c>
      <c r="O202" s="3">
        <v>0</v>
      </c>
      <c r="P202" s="3">
        <v>338</v>
      </c>
      <c r="Q202" s="3">
        <v>357.7</v>
      </c>
      <c r="R202" s="17">
        <v>9</v>
      </c>
      <c r="S202" s="16" t="s">
        <v>98</v>
      </c>
      <c r="T202" s="16" t="s">
        <v>43</v>
      </c>
    </row>
    <row r="203" spans="1:20" ht="20.100000000000001" hidden="1" customHeight="1" x14ac:dyDescent="0.25">
      <c r="A203" s="16">
        <v>6000018</v>
      </c>
      <c r="B203" s="16" t="s">
        <v>329</v>
      </c>
      <c r="C203" s="16">
        <v>1843</v>
      </c>
      <c r="D203" s="16" t="s">
        <v>330</v>
      </c>
      <c r="E203" s="16">
        <v>33652</v>
      </c>
      <c r="F203" s="16" t="s">
        <v>360</v>
      </c>
      <c r="G203" s="16" t="s">
        <v>32</v>
      </c>
      <c r="H203" s="17">
        <v>5</v>
      </c>
      <c r="I203" s="17">
        <v>280</v>
      </c>
      <c r="J203" s="3">
        <v>280</v>
      </c>
      <c r="K203" s="3">
        <v>14.19</v>
      </c>
      <c r="L203" s="16" t="s">
        <v>43</v>
      </c>
      <c r="M203" s="3">
        <v>280</v>
      </c>
      <c r="N203" s="3">
        <v>0</v>
      </c>
      <c r="O203" s="3">
        <v>0</v>
      </c>
      <c r="P203" s="3">
        <v>280</v>
      </c>
      <c r="Q203" s="3">
        <v>401</v>
      </c>
      <c r="R203" s="17">
        <v>8</v>
      </c>
      <c r="S203" s="16" t="s">
        <v>304</v>
      </c>
      <c r="T203" s="16" t="s">
        <v>43</v>
      </c>
    </row>
    <row r="204" spans="1:20" ht="20.100000000000001" hidden="1" customHeight="1" x14ac:dyDescent="0.25">
      <c r="A204" s="16">
        <v>6000018</v>
      </c>
      <c r="B204" s="16" t="s">
        <v>329</v>
      </c>
      <c r="C204" s="16">
        <v>1843</v>
      </c>
      <c r="D204" s="16" t="s">
        <v>330</v>
      </c>
      <c r="E204" s="16">
        <v>40182</v>
      </c>
      <c r="F204" s="16" t="s">
        <v>361</v>
      </c>
      <c r="G204" s="16" t="s">
        <v>64</v>
      </c>
      <c r="H204" s="17">
        <v>6</v>
      </c>
      <c r="I204" s="17">
        <v>378</v>
      </c>
      <c r="J204" s="3">
        <v>221.353531</v>
      </c>
      <c r="K204" s="3">
        <v>0</v>
      </c>
      <c r="L204" s="16" t="s">
        <v>43</v>
      </c>
      <c r="M204" s="3">
        <v>221.35</v>
      </c>
      <c r="N204" s="3">
        <v>0</v>
      </c>
      <c r="O204" s="3">
        <v>0</v>
      </c>
      <c r="P204" s="3">
        <v>221.35</v>
      </c>
      <c r="Q204" s="3">
        <v>251.32</v>
      </c>
      <c r="R204" s="17">
        <v>9</v>
      </c>
      <c r="S204" s="16" t="s">
        <v>149</v>
      </c>
      <c r="T204" s="16" t="s">
        <v>43</v>
      </c>
    </row>
    <row r="205" spans="1:20" ht="20.100000000000001" hidden="1" customHeight="1" x14ac:dyDescent="0.25">
      <c r="A205" s="16">
        <v>6000018</v>
      </c>
      <c r="B205" s="16" t="s">
        <v>329</v>
      </c>
      <c r="C205" s="16">
        <v>1843</v>
      </c>
      <c r="D205" s="16" t="s">
        <v>330</v>
      </c>
      <c r="E205" s="16">
        <v>40181</v>
      </c>
      <c r="F205" s="16" t="s">
        <v>362</v>
      </c>
      <c r="G205" s="16" t="s">
        <v>64</v>
      </c>
      <c r="H205" s="17">
        <v>8</v>
      </c>
      <c r="I205" s="17">
        <v>480</v>
      </c>
      <c r="J205" s="3">
        <v>280.46290099999999</v>
      </c>
      <c r="K205" s="3">
        <v>31.45</v>
      </c>
      <c r="L205" s="16" t="s">
        <v>43</v>
      </c>
      <c r="M205" s="3">
        <v>280.45999999999998</v>
      </c>
      <c r="N205" s="3">
        <v>0</v>
      </c>
      <c r="O205" s="3">
        <v>0</v>
      </c>
      <c r="P205" s="3">
        <v>280.45999999999998</v>
      </c>
      <c r="Q205" s="3">
        <v>325.25</v>
      </c>
      <c r="R205" s="17">
        <v>12</v>
      </c>
      <c r="S205" s="16" t="s">
        <v>276</v>
      </c>
      <c r="T205" s="16" t="s">
        <v>43</v>
      </c>
    </row>
    <row r="206" spans="1:20" ht="20.100000000000001" hidden="1" customHeight="1" x14ac:dyDescent="0.25">
      <c r="A206" s="16">
        <v>6000018</v>
      </c>
      <c r="B206" s="16" t="s">
        <v>329</v>
      </c>
      <c r="C206" s="16">
        <v>1843</v>
      </c>
      <c r="D206" s="16" t="s">
        <v>330</v>
      </c>
      <c r="E206" s="16">
        <v>19102</v>
      </c>
      <c r="F206" s="16" t="s">
        <v>363</v>
      </c>
      <c r="G206" s="16" t="s">
        <v>364</v>
      </c>
      <c r="H206" s="17">
        <v>6</v>
      </c>
      <c r="I206" s="17">
        <v>378</v>
      </c>
      <c r="J206" s="3">
        <v>378</v>
      </c>
      <c r="K206" s="3">
        <v>16.75</v>
      </c>
      <c r="L206" s="16" t="s">
        <v>43</v>
      </c>
      <c r="M206" s="3">
        <v>378</v>
      </c>
      <c r="N206" s="3">
        <v>0</v>
      </c>
      <c r="O206" s="3">
        <v>0</v>
      </c>
      <c r="P206" s="3">
        <v>378</v>
      </c>
      <c r="Q206" s="3">
        <v>437.35</v>
      </c>
      <c r="R206" s="17">
        <v>9</v>
      </c>
      <c r="S206" s="16" t="s">
        <v>177</v>
      </c>
      <c r="T206" s="16" t="s">
        <v>43</v>
      </c>
    </row>
    <row r="207" spans="1:20" ht="20.100000000000001" hidden="1" customHeight="1" x14ac:dyDescent="0.25">
      <c r="A207" s="16">
        <v>6000018</v>
      </c>
      <c r="B207" s="16" t="s">
        <v>329</v>
      </c>
      <c r="C207" s="16">
        <v>1843</v>
      </c>
      <c r="D207" s="16" t="s">
        <v>330</v>
      </c>
      <c r="E207" s="16">
        <v>20591</v>
      </c>
      <c r="F207" s="16" t="s">
        <v>365</v>
      </c>
      <c r="G207" s="16" t="s">
        <v>64</v>
      </c>
      <c r="H207" s="17">
        <v>7</v>
      </c>
      <c r="I207" s="17">
        <v>441</v>
      </c>
      <c r="J207" s="3">
        <v>440.82760999999999</v>
      </c>
      <c r="K207" s="3">
        <v>63.5</v>
      </c>
      <c r="L207" s="16" t="s">
        <v>43</v>
      </c>
      <c r="M207" s="3">
        <v>440.83</v>
      </c>
      <c r="N207" s="3">
        <v>0</v>
      </c>
      <c r="O207" s="3">
        <v>0</v>
      </c>
      <c r="P207" s="3">
        <v>440.83</v>
      </c>
      <c r="Q207" s="3">
        <v>495.07</v>
      </c>
      <c r="R207" s="17">
        <v>11</v>
      </c>
      <c r="S207" s="16" t="s">
        <v>291</v>
      </c>
      <c r="T207" s="16" t="s">
        <v>43</v>
      </c>
    </row>
    <row r="208" spans="1:20" ht="20.100000000000001" hidden="1" customHeight="1" x14ac:dyDescent="0.25">
      <c r="A208" s="16">
        <v>6000018</v>
      </c>
      <c r="B208" s="16" t="s">
        <v>329</v>
      </c>
      <c r="C208" s="16">
        <v>1843</v>
      </c>
      <c r="D208" s="16" t="s">
        <v>330</v>
      </c>
      <c r="E208" s="16">
        <v>18206</v>
      </c>
      <c r="F208" s="16" t="s">
        <v>366</v>
      </c>
      <c r="G208" s="16" t="s">
        <v>64</v>
      </c>
      <c r="H208" s="17">
        <v>5</v>
      </c>
      <c r="I208" s="17">
        <v>280</v>
      </c>
      <c r="J208" s="3">
        <v>280</v>
      </c>
      <c r="K208" s="3">
        <v>17.010000000000002</v>
      </c>
      <c r="L208" s="16" t="s">
        <v>43</v>
      </c>
      <c r="M208" s="3">
        <v>280</v>
      </c>
      <c r="N208" s="3">
        <v>0</v>
      </c>
      <c r="O208" s="3">
        <v>0</v>
      </c>
      <c r="P208" s="3">
        <v>280</v>
      </c>
      <c r="Q208" s="3">
        <v>341.27</v>
      </c>
      <c r="R208" s="17">
        <v>8</v>
      </c>
      <c r="S208" s="16" t="s">
        <v>184</v>
      </c>
      <c r="T208" s="16" t="s">
        <v>43</v>
      </c>
    </row>
    <row r="209" spans="1:20" ht="20.100000000000001" hidden="1" customHeight="1" x14ac:dyDescent="0.25">
      <c r="A209" s="16">
        <v>6000018</v>
      </c>
      <c r="B209" s="16" t="s">
        <v>329</v>
      </c>
      <c r="C209" s="16">
        <v>1843</v>
      </c>
      <c r="D209" s="16" t="s">
        <v>330</v>
      </c>
      <c r="E209" s="16">
        <v>5565</v>
      </c>
      <c r="F209" s="16" t="s">
        <v>367</v>
      </c>
      <c r="G209" s="16" t="s">
        <v>368</v>
      </c>
      <c r="H209" s="17">
        <v>7</v>
      </c>
      <c r="I209" s="17">
        <v>441</v>
      </c>
      <c r="J209" s="3">
        <v>437.20295099999998</v>
      </c>
      <c r="K209" s="3">
        <v>55.2</v>
      </c>
      <c r="L209" s="16" t="s">
        <v>43</v>
      </c>
      <c r="M209" s="3">
        <v>437.2</v>
      </c>
      <c r="N209" s="3">
        <v>0</v>
      </c>
      <c r="O209" s="3">
        <v>0</v>
      </c>
      <c r="P209" s="3">
        <v>437.2</v>
      </c>
      <c r="Q209" s="3">
        <v>516.42999999999995</v>
      </c>
      <c r="R209" s="17">
        <v>11</v>
      </c>
      <c r="S209" s="16" t="s">
        <v>341</v>
      </c>
      <c r="T209" s="16" t="s">
        <v>43</v>
      </c>
    </row>
    <row r="210" spans="1:20" ht="20.100000000000001" hidden="1" customHeight="1" x14ac:dyDescent="0.25">
      <c r="A210" s="16">
        <v>6000018</v>
      </c>
      <c r="B210" s="16" t="s">
        <v>329</v>
      </c>
      <c r="C210" s="16">
        <v>1843</v>
      </c>
      <c r="D210" s="16" t="s">
        <v>330</v>
      </c>
      <c r="E210" s="16">
        <v>14628</v>
      </c>
      <c r="F210" s="16" t="s">
        <v>369</v>
      </c>
      <c r="G210" s="16" t="s">
        <v>64</v>
      </c>
      <c r="H210" s="17">
        <v>7</v>
      </c>
      <c r="I210" s="17">
        <v>441</v>
      </c>
      <c r="J210" s="3">
        <v>440.04130800000001</v>
      </c>
      <c r="K210" s="3">
        <v>38.86</v>
      </c>
      <c r="L210" s="16" t="s">
        <v>43</v>
      </c>
      <c r="M210" s="3">
        <v>440.04</v>
      </c>
      <c r="N210" s="3">
        <v>82</v>
      </c>
      <c r="O210" s="3">
        <v>0</v>
      </c>
      <c r="P210" s="3">
        <v>358.04</v>
      </c>
      <c r="Q210" s="3">
        <v>380.82</v>
      </c>
      <c r="R210" s="17">
        <v>11</v>
      </c>
      <c r="S210" s="16" t="s">
        <v>156</v>
      </c>
      <c r="T210" s="16" t="s">
        <v>43</v>
      </c>
    </row>
    <row r="211" spans="1:20" ht="20.100000000000001" hidden="1" customHeight="1" x14ac:dyDescent="0.25">
      <c r="A211" s="16">
        <v>6000018</v>
      </c>
      <c r="B211" s="16" t="s">
        <v>329</v>
      </c>
      <c r="C211" s="16">
        <v>1843</v>
      </c>
      <c r="D211" s="16" t="s">
        <v>330</v>
      </c>
      <c r="E211" s="16">
        <v>2524</v>
      </c>
      <c r="F211" s="16" t="s">
        <v>370</v>
      </c>
      <c r="G211" s="16" t="s">
        <v>64</v>
      </c>
      <c r="H211" s="17">
        <v>9</v>
      </c>
      <c r="I211" s="17">
        <v>531</v>
      </c>
      <c r="J211" s="3">
        <v>530.86050299999999</v>
      </c>
      <c r="K211" s="3">
        <v>0</v>
      </c>
      <c r="L211" s="16" t="s">
        <v>43</v>
      </c>
      <c r="M211" s="3">
        <v>530.86</v>
      </c>
      <c r="N211" s="3">
        <v>25</v>
      </c>
      <c r="O211" s="3">
        <v>0</v>
      </c>
      <c r="P211" s="3">
        <v>505.86</v>
      </c>
      <c r="Q211" s="3">
        <v>533.17999999999995</v>
      </c>
      <c r="R211" s="17">
        <v>14</v>
      </c>
      <c r="S211" s="16" t="s">
        <v>371</v>
      </c>
      <c r="T211" s="16" t="s">
        <v>43</v>
      </c>
    </row>
    <row r="212" spans="1:20" ht="20.100000000000001" hidden="1" customHeight="1" x14ac:dyDescent="0.25">
      <c r="A212" s="16">
        <v>6000018</v>
      </c>
      <c r="B212" s="16" t="s">
        <v>329</v>
      </c>
      <c r="C212" s="16">
        <v>1843</v>
      </c>
      <c r="D212" s="16" t="s">
        <v>330</v>
      </c>
      <c r="E212" s="16">
        <v>907</v>
      </c>
      <c r="F212" s="16" t="s">
        <v>372</v>
      </c>
      <c r="G212" s="16" t="s">
        <v>64</v>
      </c>
      <c r="H212" s="17">
        <v>10</v>
      </c>
      <c r="I212" s="17">
        <v>560</v>
      </c>
      <c r="J212" s="3">
        <v>559.99975500000005</v>
      </c>
      <c r="K212" s="3">
        <v>0</v>
      </c>
      <c r="L212" s="16" t="s">
        <v>43</v>
      </c>
      <c r="M212" s="3">
        <v>560</v>
      </c>
      <c r="N212" s="3">
        <v>0</v>
      </c>
      <c r="O212" s="3">
        <v>0</v>
      </c>
      <c r="P212" s="3">
        <v>560</v>
      </c>
      <c r="Q212" s="3">
        <v>680.55</v>
      </c>
      <c r="R212" s="17">
        <v>15</v>
      </c>
      <c r="S212" s="16" t="s">
        <v>373</v>
      </c>
      <c r="T212" s="16" t="s">
        <v>43</v>
      </c>
    </row>
    <row r="213" spans="1:20" ht="20.100000000000001" hidden="1" customHeight="1" x14ac:dyDescent="0.25">
      <c r="A213" s="16">
        <v>6000018</v>
      </c>
      <c r="B213" s="16" t="s">
        <v>329</v>
      </c>
      <c r="C213" s="16">
        <v>1843</v>
      </c>
      <c r="D213" s="16" t="s">
        <v>330</v>
      </c>
      <c r="E213" s="16">
        <v>908</v>
      </c>
      <c r="F213" s="16" t="s">
        <v>374</v>
      </c>
      <c r="G213" s="16" t="s">
        <v>64</v>
      </c>
      <c r="H213" s="17">
        <v>8</v>
      </c>
      <c r="I213" s="17">
        <v>480</v>
      </c>
      <c r="J213" s="3">
        <v>478.50391500000001</v>
      </c>
      <c r="K213" s="3">
        <v>53.09</v>
      </c>
      <c r="L213" s="16" t="s">
        <v>43</v>
      </c>
      <c r="M213" s="3">
        <v>478.5</v>
      </c>
      <c r="N213" s="3">
        <v>72</v>
      </c>
      <c r="O213" s="3">
        <v>0</v>
      </c>
      <c r="P213" s="3">
        <v>406.5</v>
      </c>
      <c r="Q213" s="3">
        <v>430.57</v>
      </c>
      <c r="R213" s="17">
        <v>12</v>
      </c>
      <c r="S213" s="16" t="s">
        <v>191</v>
      </c>
      <c r="T213" s="16" t="s">
        <v>43</v>
      </c>
    </row>
    <row r="214" spans="1:20" ht="20.100000000000001" hidden="1" customHeight="1" x14ac:dyDescent="0.25">
      <c r="A214" s="16">
        <v>6000018</v>
      </c>
      <c r="B214" s="16" t="s">
        <v>329</v>
      </c>
      <c r="C214" s="16">
        <v>1843</v>
      </c>
      <c r="D214" s="16" t="s">
        <v>330</v>
      </c>
      <c r="E214" s="16">
        <v>12974</v>
      </c>
      <c r="F214" s="16" t="s">
        <v>375</v>
      </c>
      <c r="G214" s="16" t="s">
        <v>64</v>
      </c>
      <c r="H214" s="17">
        <v>5</v>
      </c>
      <c r="I214" s="17">
        <v>280</v>
      </c>
      <c r="J214" s="3">
        <v>280</v>
      </c>
      <c r="K214" s="3">
        <v>22.19</v>
      </c>
      <c r="L214" s="16" t="s">
        <v>43</v>
      </c>
      <c r="M214" s="3">
        <v>280</v>
      </c>
      <c r="N214" s="3">
        <v>29</v>
      </c>
      <c r="O214" s="3">
        <v>0</v>
      </c>
      <c r="P214" s="3">
        <v>251</v>
      </c>
      <c r="Q214" s="3">
        <v>265.25</v>
      </c>
      <c r="R214" s="17">
        <v>8</v>
      </c>
      <c r="S214" s="16" t="s">
        <v>95</v>
      </c>
      <c r="T214" s="16" t="s">
        <v>43</v>
      </c>
    </row>
    <row r="215" spans="1:20" ht="20.100000000000001" hidden="1" customHeight="1" x14ac:dyDescent="0.25">
      <c r="A215" s="16">
        <v>6000018</v>
      </c>
      <c r="B215" s="16" t="s">
        <v>329</v>
      </c>
      <c r="C215" s="16">
        <v>1843</v>
      </c>
      <c r="D215" s="16" t="s">
        <v>330</v>
      </c>
      <c r="E215" s="16">
        <v>2543</v>
      </c>
      <c r="F215" s="16" t="s">
        <v>376</v>
      </c>
      <c r="G215" s="16" t="s">
        <v>23</v>
      </c>
      <c r="H215" s="17">
        <v>8</v>
      </c>
      <c r="I215" s="17">
        <v>480</v>
      </c>
      <c r="J215" s="3">
        <v>479.46554900000001</v>
      </c>
      <c r="K215" s="3">
        <v>70.709999999999994</v>
      </c>
      <c r="L215" s="16" t="s">
        <v>43</v>
      </c>
      <c r="M215" s="3">
        <v>479.47</v>
      </c>
      <c r="N215" s="3">
        <v>0</v>
      </c>
      <c r="O215" s="3">
        <v>0</v>
      </c>
      <c r="P215" s="3">
        <v>479.47</v>
      </c>
      <c r="Q215" s="3">
        <v>603.6</v>
      </c>
      <c r="R215" s="17">
        <v>12</v>
      </c>
      <c r="S215" s="16" t="s">
        <v>350</v>
      </c>
      <c r="T215" s="16" t="s">
        <v>43</v>
      </c>
    </row>
    <row r="216" spans="1:20" ht="20.100000000000001" hidden="1" customHeight="1" x14ac:dyDescent="0.25">
      <c r="A216" s="16">
        <v>6000018</v>
      </c>
      <c r="B216" s="16" t="s">
        <v>329</v>
      </c>
      <c r="C216" s="16">
        <v>1843</v>
      </c>
      <c r="D216" s="16" t="s">
        <v>330</v>
      </c>
      <c r="E216" s="16">
        <v>2525</v>
      </c>
      <c r="F216" s="16" t="s">
        <v>377</v>
      </c>
      <c r="G216" s="16" t="s">
        <v>23</v>
      </c>
      <c r="H216" s="17">
        <v>6</v>
      </c>
      <c r="I216" s="17">
        <v>378</v>
      </c>
      <c r="J216" s="3">
        <v>367.52893999999998</v>
      </c>
      <c r="K216" s="3">
        <v>25.12</v>
      </c>
      <c r="L216" s="16" t="s">
        <v>43</v>
      </c>
      <c r="M216" s="3">
        <v>367.53</v>
      </c>
      <c r="N216" s="3">
        <v>0</v>
      </c>
      <c r="O216" s="3">
        <v>0</v>
      </c>
      <c r="P216" s="3">
        <v>367.53</v>
      </c>
      <c r="Q216" s="3">
        <v>526.16</v>
      </c>
      <c r="R216" s="17">
        <v>9</v>
      </c>
      <c r="S216" s="16" t="s">
        <v>304</v>
      </c>
      <c r="T216" s="16" t="s">
        <v>43</v>
      </c>
    </row>
    <row r="217" spans="1:20" ht="20.100000000000001" hidden="1" customHeight="1" x14ac:dyDescent="0.25">
      <c r="A217" s="16">
        <v>6000018</v>
      </c>
      <c r="B217" s="16" t="s">
        <v>329</v>
      </c>
      <c r="C217" s="16">
        <v>1843</v>
      </c>
      <c r="D217" s="16" t="s">
        <v>330</v>
      </c>
      <c r="E217" s="16">
        <v>903</v>
      </c>
      <c r="F217" s="16" t="s">
        <v>378</v>
      </c>
      <c r="G217" s="16" t="s">
        <v>119</v>
      </c>
      <c r="H217" s="17">
        <v>7</v>
      </c>
      <c r="I217" s="17">
        <v>441</v>
      </c>
      <c r="J217" s="3">
        <v>423.95088500000003</v>
      </c>
      <c r="K217" s="3">
        <v>66.040000000000006</v>
      </c>
      <c r="L217" s="16" t="s">
        <v>43</v>
      </c>
      <c r="M217" s="3">
        <v>423.95</v>
      </c>
      <c r="N217" s="3">
        <v>73</v>
      </c>
      <c r="O217" s="3">
        <v>0</v>
      </c>
      <c r="P217" s="3">
        <v>350.95</v>
      </c>
      <c r="Q217" s="3">
        <v>372.27</v>
      </c>
      <c r="R217" s="17">
        <v>11</v>
      </c>
      <c r="S217" s="16" t="s">
        <v>98</v>
      </c>
      <c r="T217" s="16" t="s">
        <v>43</v>
      </c>
    </row>
    <row r="218" spans="1:20" ht="20.100000000000001" hidden="1" customHeight="1" x14ac:dyDescent="0.25">
      <c r="A218" s="16">
        <v>6000018</v>
      </c>
      <c r="B218" s="16" t="s">
        <v>329</v>
      </c>
      <c r="C218" s="16">
        <v>1843</v>
      </c>
      <c r="D218" s="16" t="s">
        <v>330</v>
      </c>
      <c r="E218" s="16">
        <v>904</v>
      </c>
      <c r="F218" s="16" t="s">
        <v>379</v>
      </c>
      <c r="G218" s="16" t="s">
        <v>70</v>
      </c>
      <c r="H218" s="17">
        <v>10</v>
      </c>
      <c r="I218" s="17">
        <v>560</v>
      </c>
      <c r="J218" s="3">
        <v>559.20524699999999</v>
      </c>
      <c r="K218" s="3">
        <v>0</v>
      </c>
      <c r="L218" s="16" t="s">
        <v>43</v>
      </c>
      <c r="M218" s="3">
        <v>559.21</v>
      </c>
      <c r="N218" s="3">
        <v>0</v>
      </c>
      <c r="O218" s="3">
        <v>0</v>
      </c>
      <c r="P218" s="3">
        <v>559.21</v>
      </c>
      <c r="Q218" s="3">
        <v>680.43</v>
      </c>
      <c r="R218" s="17">
        <v>15</v>
      </c>
      <c r="S218" s="16" t="s">
        <v>380</v>
      </c>
      <c r="T218" s="16" t="s">
        <v>43</v>
      </c>
    </row>
    <row r="219" spans="1:20" ht="20.100000000000001" hidden="1" customHeight="1" x14ac:dyDescent="0.25">
      <c r="A219" s="16">
        <v>6000018</v>
      </c>
      <c r="B219" s="16" t="s">
        <v>329</v>
      </c>
      <c r="C219" s="16">
        <v>1843</v>
      </c>
      <c r="D219" s="16" t="s">
        <v>330</v>
      </c>
      <c r="E219" s="16">
        <v>901</v>
      </c>
      <c r="F219" s="16" t="s">
        <v>381</v>
      </c>
      <c r="G219" s="16" t="s">
        <v>119</v>
      </c>
      <c r="H219" s="17">
        <v>8</v>
      </c>
      <c r="I219" s="17">
        <v>480</v>
      </c>
      <c r="J219" s="3">
        <v>399.35899899999998</v>
      </c>
      <c r="K219" s="3">
        <v>36.31</v>
      </c>
      <c r="L219" s="16" t="s">
        <v>43</v>
      </c>
      <c r="M219" s="3">
        <v>399.36</v>
      </c>
      <c r="N219" s="3">
        <v>51</v>
      </c>
      <c r="O219" s="3">
        <v>0</v>
      </c>
      <c r="P219" s="3">
        <v>348.36</v>
      </c>
      <c r="Q219" s="3">
        <v>368.75</v>
      </c>
      <c r="R219" s="17">
        <v>12</v>
      </c>
      <c r="S219" s="16" t="s">
        <v>304</v>
      </c>
      <c r="T219" s="16" t="s">
        <v>43</v>
      </c>
    </row>
    <row r="220" spans="1:20" ht="20.100000000000001" hidden="1" customHeight="1" x14ac:dyDescent="0.25">
      <c r="A220" s="16">
        <v>6000018</v>
      </c>
      <c r="B220" s="16" t="s">
        <v>329</v>
      </c>
      <c r="C220" s="16">
        <v>1843</v>
      </c>
      <c r="D220" s="16" t="s">
        <v>330</v>
      </c>
      <c r="E220" s="16">
        <v>2526</v>
      </c>
      <c r="F220" s="16" t="s">
        <v>382</v>
      </c>
      <c r="G220" s="16" t="s">
        <v>64</v>
      </c>
      <c r="H220" s="17">
        <v>6</v>
      </c>
      <c r="I220" s="17">
        <v>378</v>
      </c>
      <c r="J220" s="3">
        <v>378</v>
      </c>
      <c r="K220" s="3">
        <v>16.5</v>
      </c>
      <c r="L220" s="16" t="s">
        <v>43</v>
      </c>
      <c r="M220" s="3">
        <v>378</v>
      </c>
      <c r="N220" s="3">
        <v>0</v>
      </c>
      <c r="O220" s="3">
        <v>0</v>
      </c>
      <c r="P220" s="3">
        <v>378</v>
      </c>
      <c r="Q220" s="3">
        <v>397.78</v>
      </c>
      <c r="R220" s="17">
        <v>9</v>
      </c>
      <c r="S220" s="16" t="s">
        <v>184</v>
      </c>
      <c r="T220" s="16" t="s">
        <v>43</v>
      </c>
    </row>
    <row r="221" spans="1:20" ht="20.100000000000001" hidden="1" customHeight="1" x14ac:dyDescent="0.25">
      <c r="A221" s="16">
        <v>6000018</v>
      </c>
      <c r="B221" s="16" t="s">
        <v>329</v>
      </c>
      <c r="C221" s="16">
        <v>1843</v>
      </c>
      <c r="D221" s="16" t="s">
        <v>330</v>
      </c>
      <c r="E221" s="16">
        <v>3086</v>
      </c>
      <c r="F221" s="16" t="s">
        <v>383</v>
      </c>
      <c r="G221" s="16" t="s">
        <v>37</v>
      </c>
      <c r="H221" s="17">
        <v>8</v>
      </c>
      <c r="I221" s="17">
        <v>480</v>
      </c>
      <c r="J221" s="3">
        <v>479.25185199999999</v>
      </c>
      <c r="K221" s="3">
        <v>42.42</v>
      </c>
      <c r="L221" s="16" t="s">
        <v>43</v>
      </c>
      <c r="M221" s="3">
        <v>479.25</v>
      </c>
      <c r="N221" s="3">
        <v>35</v>
      </c>
      <c r="O221" s="3">
        <v>0</v>
      </c>
      <c r="P221" s="3">
        <v>444.25</v>
      </c>
      <c r="Q221" s="3">
        <v>468.37</v>
      </c>
      <c r="R221" s="17">
        <v>12</v>
      </c>
      <c r="S221" s="16" t="s">
        <v>371</v>
      </c>
      <c r="T221" s="16" t="s">
        <v>43</v>
      </c>
    </row>
    <row r="222" spans="1:20" ht="20.100000000000001" hidden="1" customHeight="1" x14ac:dyDescent="0.25">
      <c r="A222" s="16">
        <v>6000018</v>
      </c>
      <c r="B222" s="16" t="s">
        <v>329</v>
      </c>
      <c r="C222" s="16">
        <v>1843</v>
      </c>
      <c r="D222" s="16" t="s">
        <v>330</v>
      </c>
      <c r="E222" s="16">
        <v>2527</v>
      </c>
      <c r="F222" s="16" t="s">
        <v>384</v>
      </c>
      <c r="G222" s="16" t="s">
        <v>80</v>
      </c>
      <c r="H222" s="17">
        <v>8</v>
      </c>
      <c r="I222" s="17">
        <v>480</v>
      </c>
      <c r="J222" s="3">
        <v>479.89294100000001</v>
      </c>
      <c r="K222" s="3">
        <v>59.6</v>
      </c>
      <c r="L222" s="16" t="s">
        <v>43</v>
      </c>
      <c r="M222" s="3">
        <v>479.89</v>
      </c>
      <c r="N222" s="3">
        <v>0</v>
      </c>
      <c r="O222" s="3">
        <v>0</v>
      </c>
      <c r="P222" s="3">
        <v>479.89</v>
      </c>
      <c r="Q222" s="3">
        <v>508.37</v>
      </c>
      <c r="R222" s="17">
        <v>12</v>
      </c>
      <c r="S222" s="16" t="s">
        <v>266</v>
      </c>
      <c r="T222" s="16" t="s">
        <v>43</v>
      </c>
    </row>
    <row r="223" spans="1:20" ht="20.100000000000001" hidden="1" customHeight="1" x14ac:dyDescent="0.25">
      <c r="A223" s="16">
        <v>6000018</v>
      </c>
      <c r="B223" s="16" t="s">
        <v>329</v>
      </c>
      <c r="C223" s="16">
        <v>1843</v>
      </c>
      <c r="D223" s="16" t="s">
        <v>330</v>
      </c>
      <c r="E223" s="16">
        <v>2528</v>
      </c>
      <c r="F223" s="16" t="s">
        <v>385</v>
      </c>
      <c r="G223" s="16" t="s">
        <v>64</v>
      </c>
      <c r="H223" s="17">
        <v>5</v>
      </c>
      <c r="I223" s="17">
        <v>280</v>
      </c>
      <c r="J223" s="3">
        <v>280</v>
      </c>
      <c r="K223" s="3">
        <v>16.77</v>
      </c>
      <c r="L223" s="16" t="s">
        <v>43</v>
      </c>
      <c r="M223" s="3">
        <v>280</v>
      </c>
      <c r="N223" s="3">
        <v>13</v>
      </c>
      <c r="O223" s="3">
        <v>0</v>
      </c>
      <c r="P223" s="3">
        <v>267</v>
      </c>
      <c r="Q223" s="3">
        <v>281.52999999999997</v>
      </c>
      <c r="R223" s="17">
        <v>8</v>
      </c>
      <c r="S223" s="16" t="s">
        <v>76</v>
      </c>
      <c r="T223" s="16" t="s">
        <v>43</v>
      </c>
    </row>
    <row r="224" spans="1:20" ht="20.100000000000001" hidden="1" customHeight="1" x14ac:dyDescent="0.25">
      <c r="A224" s="16">
        <v>6000018</v>
      </c>
      <c r="B224" s="16" t="s">
        <v>329</v>
      </c>
      <c r="C224" s="16">
        <v>1843</v>
      </c>
      <c r="D224" s="16" t="s">
        <v>330</v>
      </c>
      <c r="E224" s="16">
        <v>2529</v>
      </c>
      <c r="F224" s="16" t="s">
        <v>386</v>
      </c>
      <c r="G224" s="16" t="s">
        <v>80</v>
      </c>
      <c r="H224" s="17">
        <v>8</v>
      </c>
      <c r="I224" s="17">
        <v>480</v>
      </c>
      <c r="J224" s="3">
        <v>479.67924499999998</v>
      </c>
      <c r="K224" s="3">
        <v>63.77</v>
      </c>
      <c r="L224" s="16" t="s">
        <v>43</v>
      </c>
      <c r="M224" s="3">
        <v>479.68</v>
      </c>
      <c r="N224" s="3">
        <v>6</v>
      </c>
      <c r="O224" s="3">
        <v>0</v>
      </c>
      <c r="P224" s="3">
        <v>473.68</v>
      </c>
      <c r="Q224" s="3">
        <v>498.42</v>
      </c>
      <c r="R224" s="17">
        <v>12</v>
      </c>
      <c r="S224" s="16" t="s">
        <v>304</v>
      </c>
      <c r="T224" s="16" t="s">
        <v>43</v>
      </c>
    </row>
    <row r="225" spans="1:20" ht="20.100000000000001" hidden="1" customHeight="1" x14ac:dyDescent="0.25">
      <c r="A225" s="16">
        <v>6000018</v>
      </c>
      <c r="B225" s="16" t="s">
        <v>329</v>
      </c>
      <c r="C225" s="16">
        <v>1843</v>
      </c>
      <c r="D225" s="16" t="s">
        <v>330</v>
      </c>
      <c r="E225" s="16">
        <v>12975</v>
      </c>
      <c r="F225" s="16" t="s">
        <v>387</v>
      </c>
      <c r="G225" s="16" t="s">
        <v>29</v>
      </c>
      <c r="H225" s="17">
        <v>8</v>
      </c>
      <c r="I225" s="17">
        <v>480</v>
      </c>
      <c r="J225" s="3">
        <v>479.78609299999999</v>
      </c>
      <c r="K225" s="3">
        <v>61.07</v>
      </c>
      <c r="L225" s="16" t="s">
        <v>43</v>
      </c>
      <c r="M225" s="3">
        <v>479.79</v>
      </c>
      <c r="N225" s="3">
        <v>0</v>
      </c>
      <c r="O225" s="3">
        <v>0</v>
      </c>
      <c r="P225" s="3">
        <v>479.79</v>
      </c>
      <c r="Q225" s="3">
        <v>563.83000000000004</v>
      </c>
      <c r="R225" s="17">
        <v>12</v>
      </c>
      <c r="S225" s="16" t="s">
        <v>388</v>
      </c>
      <c r="T225" s="16" t="s">
        <v>43</v>
      </c>
    </row>
    <row r="226" spans="1:20" ht="20.100000000000001" hidden="1" customHeight="1" x14ac:dyDescent="0.25">
      <c r="A226" s="16">
        <v>6000018</v>
      </c>
      <c r="B226" s="16" t="s">
        <v>329</v>
      </c>
      <c r="C226" s="16">
        <v>1843</v>
      </c>
      <c r="D226" s="16" t="s">
        <v>330</v>
      </c>
      <c r="E226" s="16">
        <v>12977</v>
      </c>
      <c r="F226" s="16" t="s">
        <v>389</v>
      </c>
      <c r="G226" s="16" t="s">
        <v>117</v>
      </c>
      <c r="H226" s="17">
        <v>7</v>
      </c>
      <c r="I226" s="17">
        <v>441</v>
      </c>
      <c r="J226" s="3">
        <v>441</v>
      </c>
      <c r="K226" s="3">
        <v>51.17</v>
      </c>
      <c r="L226" s="16" t="s">
        <v>43</v>
      </c>
      <c r="M226" s="3">
        <v>441</v>
      </c>
      <c r="N226" s="3">
        <v>64</v>
      </c>
      <c r="O226" s="3">
        <v>0</v>
      </c>
      <c r="P226" s="3">
        <v>377</v>
      </c>
      <c r="Q226" s="3">
        <v>399.07</v>
      </c>
      <c r="R226" s="17">
        <v>11</v>
      </c>
      <c r="S226" s="16" t="s">
        <v>177</v>
      </c>
      <c r="T226" s="16" t="s">
        <v>43</v>
      </c>
    </row>
    <row r="227" spans="1:20" ht="20.100000000000001" hidden="1" customHeight="1" x14ac:dyDescent="0.25">
      <c r="A227" s="16">
        <v>6000018</v>
      </c>
      <c r="B227" s="16" t="s">
        <v>329</v>
      </c>
      <c r="C227" s="16">
        <v>1843</v>
      </c>
      <c r="D227" s="16" t="s">
        <v>330</v>
      </c>
      <c r="E227" s="16">
        <v>14884</v>
      </c>
      <c r="F227" s="16" t="s">
        <v>390</v>
      </c>
      <c r="G227" s="16" t="s">
        <v>119</v>
      </c>
      <c r="H227" s="17">
        <v>8</v>
      </c>
      <c r="I227" s="17">
        <v>480</v>
      </c>
      <c r="J227" s="3">
        <v>479.99979000000002</v>
      </c>
      <c r="K227" s="3">
        <v>71.650000000000006</v>
      </c>
      <c r="L227" s="16" t="s">
        <v>43</v>
      </c>
      <c r="M227" s="3">
        <v>480</v>
      </c>
      <c r="N227" s="3">
        <v>64</v>
      </c>
      <c r="O227" s="3">
        <v>0</v>
      </c>
      <c r="P227" s="3">
        <v>416</v>
      </c>
      <c r="Q227" s="3">
        <v>440.98</v>
      </c>
      <c r="R227" s="17">
        <v>12</v>
      </c>
      <c r="S227" s="16" t="s">
        <v>391</v>
      </c>
      <c r="T227" s="16" t="s">
        <v>43</v>
      </c>
    </row>
    <row r="228" spans="1:20" ht="20.100000000000001" hidden="1" customHeight="1" x14ac:dyDescent="0.25">
      <c r="A228" s="16">
        <v>6000018</v>
      </c>
      <c r="B228" s="16" t="s">
        <v>329</v>
      </c>
      <c r="C228" s="16">
        <v>1843</v>
      </c>
      <c r="D228" s="16" t="s">
        <v>330</v>
      </c>
      <c r="E228" s="16">
        <v>902</v>
      </c>
      <c r="F228" s="16" t="s">
        <v>392</v>
      </c>
      <c r="G228" s="16" t="s">
        <v>64</v>
      </c>
      <c r="H228" s="17">
        <v>10</v>
      </c>
      <c r="I228" s="17">
        <v>560</v>
      </c>
      <c r="J228" s="3">
        <v>559.99975500000005</v>
      </c>
      <c r="K228" s="3">
        <v>0</v>
      </c>
      <c r="L228" s="16" t="s">
        <v>43</v>
      </c>
      <c r="M228" s="3">
        <v>560</v>
      </c>
      <c r="N228" s="3">
        <v>0</v>
      </c>
      <c r="O228" s="3">
        <v>0</v>
      </c>
      <c r="P228" s="3">
        <v>560</v>
      </c>
      <c r="Q228" s="3">
        <v>748.75</v>
      </c>
      <c r="R228" s="17">
        <v>15</v>
      </c>
      <c r="S228" s="16" t="s">
        <v>323</v>
      </c>
      <c r="T228" s="16" t="s">
        <v>43</v>
      </c>
    </row>
    <row r="229" spans="1:20" ht="20.100000000000001" hidden="1" customHeight="1" x14ac:dyDescent="0.25">
      <c r="A229" s="16">
        <v>6000018</v>
      </c>
      <c r="B229" s="16" t="s">
        <v>329</v>
      </c>
      <c r="C229" s="16">
        <v>1843</v>
      </c>
      <c r="D229" s="16" t="s">
        <v>330</v>
      </c>
      <c r="E229" s="16">
        <v>2530</v>
      </c>
      <c r="F229" s="16" t="s">
        <v>393</v>
      </c>
      <c r="G229" s="16" t="s">
        <v>394</v>
      </c>
      <c r="H229" s="17">
        <v>9</v>
      </c>
      <c r="I229" s="17">
        <v>531</v>
      </c>
      <c r="J229" s="3">
        <v>531</v>
      </c>
      <c r="K229" s="3">
        <v>0</v>
      </c>
      <c r="L229" s="16" t="s">
        <v>43</v>
      </c>
      <c r="M229" s="3">
        <v>531</v>
      </c>
      <c r="N229" s="3">
        <v>0</v>
      </c>
      <c r="O229" s="3">
        <v>0</v>
      </c>
      <c r="P229" s="3">
        <v>531</v>
      </c>
      <c r="Q229" s="3">
        <v>712.62</v>
      </c>
      <c r="R229" s="17">
        <v>14</v>
      </c>
      <c r="S229" s="16" t="s">
        <v>395</v>
      </c>
      <c r="T229" s="16" t="s">
        <v>43</v>
      </c>
    </row>
    <row r="230" spans="1:20" ht="20.100000000000001" hidden="1" customHeight="1" x14ac:dyDescent="0.25">
      <c r="A230" s="16">
        <v>6000018</v>
      </c>
      <c r="B230" s="16" t="s">
        <v>329</v>
      </c>
      <c r="C230" s="16">
        <v>1843</v>
      </c>
      <c r="D230" s="16" t="s">
        <v>330</v>
      </c>
      <c r="E230" s="16">
        <v>905</v>
      </c>
      <c r="F230" s="16" t="s">
        <v>396</v>
      </c>
      <c r="G230" s="16" t="s">
        <v>105</v>
      </c>
      <c r="H230" s="17">
        <v>8</v>
      </c>
      <c r="I230" s="17">
        <v>480</v>
      </c>
      <c r="J230" s="3">
        <v>362.46569099999999</v>
      </c>
      <c r="K230" s="3">
        <v>35</v>
      </c>
      <c r="L230" s="16" t="s">
        <v>43</v>
      </c>
      <c r="M230" s="3">
        <v>362.47</v>
      </c>
      <c r="N230" s="3">
        <v>0</v>
      </c>
      <c r="O230" s="3">
        <v>0</v>
      </c>
      <c r="P230" s="3">
        <v>362.47</v>
      </c>
      <c r="Q230" s="3">
        <v>440.23</v>
      </c>
      <c r="R230" s="17">
        <v>12</v>
      </c>
      <c r="S230" s="16" t="s">
        <v>156</v>
      </c>
      <c r="T230" s="16" t="s">
        <v>43</v>
      </c>
    </row>
    <row r="231" spans="1:20" ht="20.100000000000001" hidden="1" customHeight="1" x14ac:dyDescent="0.25">
      <c r="A231" s="16">
        <v>6000018</v>
      </c>
      <c r="B231" s="16" t="s">
        <v>329</v>
      </c>
      <c r="C231" s="16">
        <v>1843</v>
      </c>
      <c r="D231" s="16" t="s">
        <v>330</v>
      </c>
      <c r="E231" s="16">
        <v>906</v>
      </c>
      <c r="F231" s="16" t="s">
        <v>397</v>
      </c>
      <c r="G231" s="16" t="s">
        <v>64</v>
      </c>
      <c r="H231" s="17">
        <v>10</v>
      </c>
      <c r="I231" s="17">
        <v>560</v>
      </c>
      <c r="J231" s="3">
        <v>559.20524699999999</v>
      </c>
      <c r="K231" s="3">
        <v>0</v>
      </c>
      <c r="L231" s="16" t="s">
        <v>43</v>
      </c>
      <c r="M231" s="3">
        <v>559.21</v>
      </c>
      <c r="N231" s="3">
        <v>0</v>
      </c>
      <c r="O231" s="3">
        <v>0</v>
      </c>
      <c r="P231" s="3">
        <v>559.21</v>
      </c>
      <c r="Q231" s="3">
        <v>701.74</v>
      </c>
      <c r="R231" s="17">
        <v>15</v>
      </c>
      <c r="S231" s="16" t="s">
        <v>398</v>
      </c>
      <c r="T231" s="16" t="s">
        <v>43</v>
      </c>
    </row>
    <row r="232" spans="1:20" ht="20.100000000000001" hidden="1" customHeight="1" x14ac:dyDescent="0.25">
      <c r="A232" s="16">
        <v>6000018</v>
      </c>
      <c r="B232" s="16" t="s">
        <v>329</v>
      </c>
      <c r="C232" s="16">
        <v>1843</v>
      </c>
      <c r="D232" s="16" t="s">
        <v>330</v>
      </c>
      <c r="E232" s="16">
        <v>898</v>
      </c>
      <c r="F232" s="16" t="s">
        <v>399</v>
      </c>
      <c r="G232" s="16" t="s">
        <v>64</v>
      </c>
      <c r="H232" s="17">
        <v>11</v>
      </c>
      <c r="I232" s="17">
        <v>583</v>
      </c>
      <c r="J232" s="3">
        <v>581.92879200000004</v>
      </c>
      <c r="K232" s="3">
        <v>0</v>
      </c>
      <c r="L232" s="16" t="s">
        <v>43</v>
      </c>
      <c r="M232" s="3">
        <v>581.92999999999995</v>
      </c>
      <c r="N232" s="3">
        <v>0</v>
      </c>
      <c r="O232" s="3">
        <v>168</v>
      </c>
      <c r="P232" s="3">
        <v>749.93</v>
      </c>
      <c r="Q232" s="3">
        <v>786.79</v>
      </c>
      <c r="R232" s="17">
        <v>17</v>
      </c>
      <c r="S232" s="16" t="s">
        <v>400</v>
      </c>
      <c r="T232" s="16" t="s">
        <v>43</v>
      </c>
    </row>
    <row r="233" spans="1:20" ht="20.100000000000001" hidden="1" customHeight="1" x14ac:dyDescent="0.25">
      <c r="A233" s="16">
        <v>6000018</v>
      </c>
      <c r="B233" s="16" t="s">
        <v>329</v>
      </c>
      <c r="C233" s="16">
        <v>1843</v>
      </c>
      <c r="D233" s="16" t="s">
        <v>330</v>
      </c>
      <c r="E233" s="16">
        <v>895</v>
      </c>
      <c r="F233" s="16" t="s">
        <v>401</v>
      </c>
      <c r="G233" s="16" t="s">
        <v>64</v>
      </c>
      <c r="H233" s="17">
        <v>8</v>
      </c>
      <c r="I233" s="17">
        <v>480</v>
      </c>
      <c r="J233" s="3">
        <v>479.89294100000001</v>
      </c>
      <c r="K233" s="3">
        <v>80.28</v>
      </c>
      <c r="L233" s="16" t="s">
        <v>43</v>
      </c>
      <c r="M233" s="3">
        <v>479.89</v>
      </c>
      <c r="N233" s="3">
        <v>0</v>
      </c>
      <c r="O233" s="3">
        <v>0</v>
      </c>
      <c r="P233" s="3">
        <v>479.89</v>
      </c>
      <c r="Q233" s="3">
        <v>507</v>
      </c>
      <c r="R233" s="17">
        <v>12</v>
      </c>
      <c r="S233" s="16" t="s">
        <v>191</v>
      </c>
      <c r="T233" s="16" t="s">
        <v>43</v>
      </c>
    </row>
    <row r="234" spans="1:20" ht="20.100000000000001" hidden="1" customHeight="1" x14ac:dyDescent="0.25">
      <c r="A234" s="16">
        <v>6000018</v>
      </c>
      <c r="B234" s="16" t="s">
        <v>329</v>
      </c>
      <c r="C234" s="16">
        <v>1843</v>
      </c>
      <c r="D234" s="16" t="s">
        <v>330</v>
      </c>
      <c r="E234" s="16">
        <v>2531</v>
      </c>
      <c r="F234" s="16" t="s">
        <v>402</v>
      </c>
      <c r="G234" s="16" t="s">
        <v>64</v>
      </c>
      <c r="H234" s="17">
        <v>8</v>
      </c>
      <c r="I234" s="17">
        <v>480</v>
      </c>
      <c r="J234" s="3">
        <v>479.99979000000002</v>
      </c>
      <c r="K234" s="3">
        <v>60.25</v>
      </c>
      <c r="L234" s="16" t="s">
        <v>43</v>
      </c>
      <c r="M234" s="3">
        <v>480</v>
      </c>
      <c r="N234" s="3">
        <v>0</v>
      </c>
      <c r="O234" s="3">
        <v>0</v>
      </c>
      <c r="P234" s="3">
        <v>480</v>
      </c>
      <c r="Q234" s="3">
        <v>511.52</v>
      </c>
      <c r="R234" s="17">
        <v>12</v>
      </c>
      <c r="S234" s="16" t="s">
        <v>403</v>
      </c>
      <c r="T234" s="16" t="s">
        <v>43</v>
      </c>
    </row>
    <row r="235" spans="1:20" ht="20.100000000000001" hidden="1" customHeight="1" x14ac:dyDescent="0.25">
      <c r="A235" s="16">
        <v>6000018</v>
      </c>
      <c r="B235" s="16" t="s">
        <v>329</v>
      </c>
      <c r="C235" s="16">
        <v>1843</v>
      </c>
      <c r="D235" s="16" t="s">
        <v>330</v>
      </c>
      <c r="E235" s="16">
        <v>896</v>
      </c>
      <c r="F235" s="16" t="s">
        <v>404</v>
      </c>
      <c r="G235" s="16" t="s">
        <v>64</v>
      </c>
      <c r="H235" s="17">
        <v>10</v>
      </c>
      <c r="I235" s="17">
        <v>560</v>
      </c>
      <c r="J235" s="3">
        <v>559.84085300000004</v>
      </c>
      <c r="K235" s="3">
        <v>0</v>
      </c>
      <c r="L235" s="16" t="s">
        <v>43</v>
      </c>
      <c r="M235" s="3">
        <v>559.84</v>
      </c>
      <c r="N235" s="3">
        <v>0</v>
      </c>
      <c r="O235" s="3">
        <v>186</v>
      </c>
      <c r="P235" s="3">
        <v>745.84</v>
      </c>
      <c r="Q235" s="3">
        <v>774.62</v>
      </c>
      <c r="R235" s="17">
        <v>15</v>
      </c>
      <c r="S235" s="16" t="s">
        <v>373</v>
      </c>
      <c r="T235" s="16" t="s">
        <v>43</v>
      </c>
    </row>
    <row r="236" spans="1:20" ht="20.100000000000001" hidden="1" customHeight="1" x14ac:dyDescent="0.25">
      <c r="A236" s="16">
        <v>6000018</v>
      </c>
      <c r="B236" s="16" t="s">
        <v>329</v>
      </c>
      <c r="C236" s="16">
        <v>1843</v>
      </c>
      <c r="D236" s="16" t="s">
        <v>330</v>
      </c>
      <c r="E236" s="16">
        <v>2533</v>
      </c>
      <c r="F236" s="16" t="s">
        <v>405</v>
      </c>
      <c r="G236" s="16" t="s">
        <v>64</v>
      </c>
      <c r="H236" s="17">
        <v>10</v>
      </c>
      <c r="I236" s="17">
        <v>560</v>
      </c>
      <c r="J236" s="3">
        <v>559.99975500000005</v>
      </c>
      <c r="K236" s="3">
        <v>0</v>
      </c>
      <c r="L236" s="16" t="s">
        <v>43</v>
      </c>
      <c r="M236" s="3">
        <v>560</v>
      </c>
      <c r="N236" s="3">
        <v>0</v>
      </c>
      <c r="O236" s="3">
        <v>248</v>
      </c>
      <c r="P236" s="3">
        <v>808</v>
      </c>
      <c r="Q236" s="3">
        <v>840.43</v>
      </c>
      <c r="R236" s="17">
        <v>15</v>
      </c>
      <c r="S236" s="16" t="s">
        <v>153</v>
      </c>
      <c r="T236" s="16" t="s">
        <v>43</v>
      </c>
    </row>
    <row r="237" spans="1:20" ht="20.100000000000001" hidden="1" customHeight="1" x14ac:dyDescent="0.25">
      <c r="A237" s="16">
        <v>6000018</v>
      </c>
      <c r="B237" s="16" t="s">
        <v>329</v>
      </c>
      <c r="C237" s="16">
        <v>1843</v>
      </c>
      <c r="D237" s="16" t="s">
        <v>330</v>
      </c>
      <c r="E237" s="16">
        <v>11840</v>
      </c>
      <c r="F237" s="16" t="s">
        <v>406</v>
      </c>
      <c r="G237" s="16" t="s">
        <v>64</v>
      </c>
      <c r="H237" s="17">
        <v>9</v>
      </c>
      <c r="I237" s="17">
        <v>531</v>
      </c>
      <c r="J237" s="3">
        <v>528.39474900000005</v>
      </c>
      <c r="K237" s="3">
        <v>0</v>
      </c>
      <c r="L237" s="16" t="s">
        <v>43</v>
      </c>
      <c r="M237" s="3">
        <v>528.39</v>
      </c>
      <c r="N237" s="3">
        <v>88</v>
      </c>
      <c r="O237" s="3">
        <v>0</v>
      </c>
      <c r="P237" s="3">
        <v>440.39</v>
      </c>
      <c r="Q237" s="3">
        <v>467.5</v>
      </c>
      <c r="R237" s="17">
        <v>14</v>
      </c>
      <c r="S237" s="16" t="s">
        <v>341</v>
      </c>
      <c r="T237" s="16" t="s">
        <v>43</v>
      </c>
    </row>
    <row r="238" spans="1:20" ht="20.100000000000001" hidden="1" customHeight="1" x14ac:dyDescent="0.25">
      <c r="A238" s="16">
        <v>6000018</v>
      </c>
      <c r="B238" s="16" t="s">
        <v>329</v>
      </c>
      <c r="C238" s="16">
        <v>1843</v>
      </c>
      <c r="D238" s="16" t="s">
        <v>330</v>
      </c>
      <c r="E238" s="16">
        <v>897</v>
      </c>
      <c r="F238" s="16" t="s">
        <v>407</v>
      </c>
      <c r="G238" s="16" t="s">
        <v>64</v>
      </c>
      <c r="H238" s="17">
        <v>13</v>
      </c>
      <c r="I238" s="17">
        <v>624</v>
      </c>
      <c r="J238" s="3">
        <v>618.80815399999994</v>
      </c>
      <c r="K238" s="3">
        <v>0</v>
      </c>
      <c r="L238" s="16" t="s">
        <v>43</v>
      </c>
      <c r="M238" s="3">
        <v>618.80999999999995</v>
      </c>
      <c r="N238" s="3">
        <v>0</v>
      </c>
      <c r="O238" s="3">
        <v>281</v>
      </c>
      <c r="P238" s="3">
        <v>899.81</v>
      </c>
      <c r="Q238" s="3">
        <v>934.21</v>
      </c>
      <c r="R238" s="17">
        <v>20</v>
      </c>
      <c r="S238" s="16" t="s">
        <v>307</v>
      </c>
      <c r="T238" s="16" t="s">
        <v>43</v>
      </c>
    </row>
    <row r="239" spans="1:20" ht="20.100000000000001" hidden="1" customHeight="1" x14ac:dyDescent="0.25">
      <c r="A239" s="16">
        <v>6000018</v>
      </c>
      <c r="B239" s="16" t="s">
        <v>329</v>
      </c>
      <c r="C239" s="16">
        <v>1843</v>
      </c>
      <c r="D239" s="16" t="s">
        <v>330</v>
      </c>
      <c r="E239" s="16">
        <v>900</v>
      </c>
      <c r="F239" s="16" t="s">
        <v>408</v>
      </c>
      <c r="G239" s="16" t="s">
        <v>64</v>
      </c>
      <c r="H239" s="17">
        <v>9</v>
      </c>
      <c r="I239" s="17">
        <v>531</v>
      </c>
      <c r="J239" s="3">
        <v>528.76459399999999</v>
      </c>
      <c r="K239" s="3">
        <v>0</v>
      </c>
      <c r="L239" s="16" t="s">
        <v>43</v>
      </c>
      <c r="M239" s="3">
        <v>528.76</v>
      </c>
      <c r="N239" s="3">
        <v>21</v>
      </c>
      <c r="O239" s="3">
        <v>0</v>
      </c>
      <c r="P239" s="3">
        <v>507.76</v>
      </c>
      <c r="Q239" s="3">
        <v>535.12</v>
      </c>
      <c r="R239" s="17">
        <v>14</v>
      </c>
      <c r="S239" s="16" t="s">
        <v>281</v>
      </c>
      <c r="T239" s="16" t="s">
        <v>43</v>
      </c>
    </row>
    <row r="240" spans="1:20" ht="20.100000000000001" hidden="1" customHeight="1" x14ac:dyDescent="0.25">
      <c r="A240" s="16">
        <v>6000018</v>
      </c>
      <c r="B240" s="16" t="s">
        <v>329</v>
      </c>
      <c r="C240" s="16">
        <v>1843</v>
      </c>
      <c r="D240" s="16" t="s">
        <v>330</v>
      </c>
      <c r="E240" s="16">
        <v>2534</v>
      </c>
      <c r="F240" s="16" t="s">
        <v>409</v>
      </c>
      <c r="G240" s="16" t="s">
        <v>125</v>
      </c>
      <c r="H240" s="17">
        <v>9</v>
      </c>
      <c r="I240" s="17">
        <v>531</v>
      </c>
      <c r="J240" s="3">
        <v>531</v>
      </c>
      <c r="K240" s="3">
        <v>0</v>
      </c>
      <c r="L240" s="16" t="s">
        <v>43</v>
      </c>
      <c r="M240" s="3">
        <v>531</v>
      </c>
      <c r="N240" s="3">
        <v>0</v>
      </c>
      <c r="O240" s="3">
        <v>78</v>
      </c>
      <c r="P240" s="3">
        <v>609</v>
      </c>
      <c r="Q240" s="3">
        <v>721.48</v>
      </c>
      <c r="R240" s="17">
        <v>14</v>
      </c>
      <c r="S240" s="16" t="s">
        <v>323</v>
      </c>
      <c r="T240" s="16" t="s">
        <v>43</v>
      </c>
    </row>
    <row r="241" spans="1:20" ht="20.100000000000001" hidden="1" customHeight="1" x14ac:dyDescent="0.25">
      <c r="A241" s="16">
        <v>6000018</v>
      </c>
      <c r="B241" s="16" t="s">
        <v>329</v>
      </c>
      <c r="C241" s="16">
        <v>1843</v>
      </c>
      <c r="D241" s="16" t="s">
        <v>330</v>
      </c>
      <c r="E241" s="16">
        <v>899</v>
      </c>
      <c r="F241" s="16" t="s">
        <v>410</v>
      </c>
      <c r="G241" s="16" t="s">
        <v>23</v>
      </c>
      <c r="H241" s="17">
        <v>12</v>
      </c>
      <c r="I241" s="17">
        <v>600</v>
      </c>
      <c r="J241" s="3">
        <v>598.21125800000004</v>
      </c>
      <c r="K241" s="3">
        <v>0</v>
      </c>
      <c r="L241" s="16" t="s">
        <v>43</v>
      </c>
      <c r="M241" s="3">
        <v>598.21</v>
      </c>
      <c r="N241" s="3">
        <v>0</v>
      </c>
      <c r="O241" s="3">
        <v>293</v>
      </c>
      <c r="P241" s="3">
        <v>891.21</v>
      </c>
      <c r="Q241" s="3">
        <v>927.47</v>
      </c>
      <c r="R241" s="17">
        <v>18</v>
      </c>
      <c r="S241" s="16" t="s">
        <v>411</v>
      </c>
      <c r="T241" s="16" t="s">
        <v>43</v>
      </c>
    </row>
    <row r="242" spans="1:20" ht="20.100000000000001" hidden="1" customHeight="1" x14ac:dyDescent="0.25">
      <c r="A242" s="16">
        <v>6000018</v>
      </c>
      <c r="B242" s="16" t="s">
        <v>329</v>
      </c>
      <c r="C242" s="16">
        <v>1843</v>
      </c>
      <c r="D242" s="16" t="s">
        <v>330</v>
      </c>
      <c r="E242" s="16">
        <v>2535</v>
      </c>
      <c r="F242" s="16" t="s">
        <v>412</v>
      </c>
      <c r="G242" s="16" t="s">
        <v>125</v>
      </c>
      <c r="H242" s="17">
        <v>13</v>
      </c>
      <c r="I242" s="17">
        <v>624</v>
      </c>
      <c r="J242" s="3">
        <v>623.99989100000005</v>
      </c>
      <c r="K242" s="3">
        <v>0.25</v>
      </c>
      <c r="L242" s="16" t="s">
        <v>43</v>
      </c>
      <c r="M242" s="3">
        <v>624</v>
      </c>
      <c r="N242" s="3">
        <v>0</v>
      </c>
      <c r="O242" s="3">
        <v>245</v>
      </c>
      <c r="P242" s="3">
        <v>869</v>
      </c>
      <c r="Q242" s="3">
        <v>900.5</v>
      </c>
      <c r="R242" s="17">
        <v>20</v>
      </c>
      <c r="S242" s="16" t="s">
        <v>413</v>
      </c>
      <c r="T242" s="16" t="s">
        <v>43</v>
      </c>
    </row>
    <row r="243" spans="1:20" ht="20.100000000000001" hidden="1" customHeight="1" x14ac:dyDescent="0.25">
      <c r="A243" s="16">
        <v>6000018</v>
      </c>
      <c r="B243" s="16" t="s">
        <v>329</v>
      </c>
      <c r="C243" s="16">
        <v>1843</v>
      </c>
      <c r="D243" s="16" t="s">
        <v>330</v>
      </c>
      <c r="E243" s="16">
        <v>2536</v>
      </c>
      <c r="F243" s="16" t="s">
        <v>414</v>
      </c>
      <c r="G243" s="16" t="s">
        <v>64</v>
      </c>
      <c r="H243" s="17">
        <v>6</v>
      </c>
      <c r="I243" s="17">
        <v>378</v>
      </c>
      <c r="J243" s="3">
        <v>378</v>
      </c>
      <c r="K243" s="3">
        <v>16.5</v>
      </c>
      <c r="L243" s="16" t="s">
        <v>43</v>
      </c>
      <c r="M243" s="3">
        <v>378</v>
      </c>
      <c r="N243" s="3">
        <v>82</v>
      </c>
      <c r="O243" s="3">
        <v>0</v>
      </c>
      <c r="P243" s="3">
        <v>296</v>
      </c>
      <c r="Q243" s="3">
        <v>315.8</v>
      </c>
      <c r="R243" s="17">
        <v>9</v>
      </c>
      <c r="S243" s="16" t="s">
        <v>304</v>
      </c>
      <c r="T243" s="16" t="s">
        <v>43</v>
      </c>
    </row>
    <row r="244" spans="1:20" ht="20.100000000000001" hidden="1" customHeight="1" x14ac:dyDescent="0.25">
      <c r="A244" s="16">
        <v>6000018</v>
      </c>
      <c r="B244" s="16" t="s">
        <v>329</v>
      </c>
      <c r="C244" s="16">
        <v>1843</v>
      </c>
      <c r="D244" s="16" t="s">
        <v>330</v>
      </c>
      <c r="E244" s="16">
        <v>15598</v>
      </c>
      <c r="F244" s="16" t="s">
        <v>415</v>
      </c>
      <c r="G244" s="16" t="s">
        <v>64</v>
      </c>
      <c r="H244" s="17">
        <v>7</v>
      </c>
      <c r="I244" s="17">
        <v>441</v>
      </c>
      <c r="J244" s="3">
        <v>440.82760999999999</v>
      </c>
      <c r="K244" s="3">
        <v>45.89</v>
      </c>
      <c r="L244" s="16" t="s">
        <v>43</v>
      </c>
      <c r="M244" s="3">
        <v>440.83</v>
      </c>
      <c r="N244" s="3">
        <v>130</v>
      </c>
      <c r="O244" s="3">
        <v>0</v>
      </c>
      <c r="P244" s="3">
        <v>310.83</v>
      </c>
      <c r="Q244" s="3">
        <v>333.52</v>
      </c>
      <c r="R244" s="17">
        <v>11</v>
      </c>
      <c r="S244" s="16" t="s">
        <v>281</v>
      </c>
      <c r="T244" s="16" t="s">
        <v>43</v>
      </c>
    </row>
    <row r="245" spans="1:20" ht="20.100000000000001" hidden="1" customHeight="1" x14ac:dyDescent="0.25">
      <c r="A245" s="16">
        <v>6000018</v>
      </c>
      <c r="B245" s="16" t="s">
        <v>329</v>
      </c>
      <c r="C245" s="16">
        <v>1843</v>
      </c>
      <c r="D245" s="16" t="s">
        <v>330</v>
      </c>
      <c r="E245" s="16">
        <v>2537</v>
      </c>
      <c r="F245" s="16" t="s">
        <v>416</v>
      </c>
      <c r="G245" s="16" t="s">
        <v>64</v>
      </c>
      <c r="H245" s="17">
        <v>9</v>
      </c>
      <c r="I245" s="17">
        <v>531</v>
      </c>
      <c r="J245" s="3">
        <v>530.58104800000001</v>
      </c>
      <c r="K245" s="3">
        <v>1</v>
      </c>
      <c r="L245" s="16" t="s">
        <v>43</v>
      </c>
      <c r="M245" s="3">
        <v>530.58000000000004</v>
      </c>
      <c r="N245" s="3">
        <v>0</v>
      </c>
      <c r="O245" s="3">
        <v>177</v>
      </c>
      <c r="P245" s="3">
        <v>707.58</v>
      </c>
      <c r="Q245" s="3">
        <v>735.43</v>
      </c>
      <c r="R245" s="17">
        <v>14</v>
      </c>
      <c r="S245" s="16" t="s">
        <v>291</v>
      </c>
      <c r="T245" s="16" t="s">
        <v>43</v>
      </c>
    </row>
    <row r="246" spans="1:20" ht="20.100000000000001" hidden="1" customHeight="1" x14ac:dyDescent="0.25">
      <c r="A246" s="16">
        <v>6000018</v>
      </c>
      <c r="B246" s="16" t="s">
        <v>329</v>
      </c>
      <c r="C246" s="16">
        <v>1843</v>
      </c>
      <c r="D246" s="16" t="s">
        <v>330</v>
      </c>
      <c r="E246" s="16">
        <v>2538</v>
      </c>
      <c r="F246" s="16" t="s">
        <v>417</v>
      </c>
      <c r="G246" s="16" t="s">
        <v>64</v>
      </c>
      <c r="H246" s="17">
        <v>11</v>
      </c>
      <c r="I246" s="17">
        <v>583</v>
      </c>
      <c r="J246" s="3">
        <v>581.45481800000005</v>
      </c>
      <c r="K246" s="3">
        <v>0</v>
      </c>
      <c r="L246" s="16" t="s">
        <v>43</v>
      </c>
      <c r="M246" s="3">
        <v>581.45000000000005</v>
      </c>
      <c r="N246" s="3">
        <v>0</v>
      </c>
      <c r="O246" s="3">
        <v>0</v>
      </c>
      <c r="P246" s="3">
        <v>581.45000000000005</v>
      </c>
      <c r="Q246" s="3">
        <v>616.87</v>
      </c>
      <c r="R246" s="17">
        <v>17</v>
      </c>
      <c r="S246" s="16" t="s">
        <v>418</v>
      </c>
      <c r="T246" s="16" t="s">
        <v>43</v>
      </c>
    </row>
    <row r="247" spans="1:20" ht="20.100000000000001" hidden="1" customHeight="1" x14ac:dyDescent="0.25">
      <c r="A247" s="16">
        <v>6000018</v>
      </c>
      <c r="B247" s="16" t="s">
        <v>329</v>
      </c>
      <c r="C247" s="16">
        <v>1843</v>
      </c>
      <c r="D247" s="16" t="s">
        <v>330</v>
      </c>
      <c r="E247" s="16">
        <v>2539</v>
      </c>
      <c r="F247" s="16" t="s">
        <v>419</v>
      </c>
      <c r="G247" s="16" t="s">
        <v>64</v>
      </c>
      <c r="H247" s="17">
        <v>9</v>
      </c>
      <c r="I247" s="17">
        <v>531</v>
      </c>
      <c r="J247" s="3">
        <v>515.70430899999997</v>
      </c>
      <c r="K247" s="3">
        <v>0</v>
      </c>
      <c r="L247" s="16" t="s">
        <v>43</v>
      </c>
      <c r="M247" s="3">
        <v>515.70000000000005</v>
      </c>
      <c r="N247" s="3">
        <v>0</v>
      </c>
      <c r="O247" s="3">
        <v>0</v>
      </c>
      <c r="P247" s="3">
        <v>515.70000000000005</v>
      </c>
      <c r="Q247" s="3">
        <v>591.57000000000005</v>
      </c>
      <c r="R247" s="17">
        <v>14</v>
      </c>
      <c r="S247" s="16" t="s">
        <v>391</v>
      </c>
      <c r="T247" s="16" t="s">
        <v>43</v>
      </c>
    </row>
    <row r="248" spans="1:20" ht="20.100000000000001" hidden="1" customHeight="1" x14ac:dyDescent="0.25">
      <c r="A248" s="16">
        <v>6000018</v>
      </c>
      <c r="B248" s="16" t="s">
        <v>329</v>
      </c>
      <c r="C248" s="16">
        <v>1843</v>
      </c>
      <c r="D248" s="16" t="s">
        <v>330</v>
      </c>
      <c r="E248" s="16">
        <v>2540</v>
      </c>
      <c r="F248" s="16" t="s">
        <v>420</v>
      </c>
      <c r="G248" s="16" t="s">
        <v>64</v>
      </c>
      <c r="H248" s="17">
        <v>7</v>
      </c>
      <c r="I248" s="17">
        <v>441</v>
      </c>
      <c r="J248" s="3">
        <v>407.95635399999998</v>
      </c>
      <c r="K248" s="3">
        <v>46.89</v>
      </c>
      <c r="L248" s="16" t="s">
        <v>43</v>
      </c>
      <c r="M248" s="3">
        <v>407.96</v>
      </c>
      <c r="N248" s="3">
        <v>52</v>
      </c>
      <c r="O248" s="3">
        <v>0</v>
      </c>
      <c r="P248" s="3">
        <v>355.96</v>
      </c>
      <c r="Q248" s="3">
        <v>376.68</v>
      </c>
      <c r="R248" s="17">
        <v>11</v>
      </c>
      <c r="S248" s="16" t="s">
        <v>191</v>
      </c>
      <c r="T248" s="16" t="s">
        <v>43</v>
      </c>
    </row>
    <row r="249" spans="1:20" ht="20.100000000000001" hidden="1" customHeight="1" x14ac:dyDescent="0.25">
      <c r="A249" s="16">
        <v>6000018</v>
      </c>
      <c r="B249" s="16" t="s">
        <v>329</v>
      </c>
      <c r="C249" s="16">
        <v>1843</v>
      </c>
      <c r="D249" s="16" t="s">
        <v>330</v>
      </c>
      <c r="E249" s="16">
        <v>2541</v>
      </c>
      <c r="F249" s="16" t="s">
        <v>421</v>
      </c>
      <c r="G249" s="16" t="s">
        <v>23</v>
      </c>
      <c r="H249" s="17">
        <v>6</v>
      </c>
      <c r="I249" s="17">
        <v>378</v>
      </c>
      <c r="J249" s="3">
        <v>378</v>
      </c>
      <c r="K249" s="3">
        <v>14.86</v>
      </c>
      <c r="L249" s="16" t="s">
        <v>43</v>
      </c>
      <c r="M249" s="3">
        <v>378</v>
      </c>
      <c r="N249" s="3">
        <v>38</v>
      </c>
      <c r="O249" s="3">
        <v>0</v>
      </c>
      <c r="P249" s="3">
        <v>340</v>
      </c>
      <c r="Q249" s="3">
        <v>359.29</v>
      </c>
      <c r="R249" s="17">
        <v>9</v>
      </c>
      <c r="S249" s="16" t="s">
        <v>149</v>
      </c>
      <c r="T249" s="16" t="s">
        <v>43</v>
      </c>
    </row>
    <row r="250" spans="1:20" ht="20.100000000000001" hidden="1" customHeight="1" x14ac:dyDescent="0.25">
      <c r="A250" s="16">
        <v>6000018</v>
      </c>
      <c r="B250" s="16" t="s">
        <v>329</v>
      </c>
      <c r="C250" s="16">
        <v>1843</v>
      </c>
      <c r="D250" s="16" t="s">
        <v>330</v>
      </c>
      <c r="E250" s="16">
        <v>15415</v>
      </c>
      <c r="F250" s="16" t="s">
        <v>422</v>
      </c>
      <c r="G250" s="16" t="s">
        <v>394</v>
      </c>
      <c r="H250" s="17">
        <v>5</v>
      </c>
      <c r="I250" s="17">
        <v>280</v>
      </c>
      <c r="J250" s="3">
        <v>259.97815000000003</v>
      </c>
      <c r="K250" s="3">
        <v>14.95</v>
      </c>
      <c r="L250" s="16" t="s">
        <v>43</v>
      </c>
      <c r="M250" s="3">
        <v>259.98</v>
      </c>
      <c r="N250" s="3">
        <v>0</v>
      </c>
      <c r="O250" s="3">
        <v>0</v>
      </c>
      <c r="P250" s="3">
        <v>259.98</v>
      </c>
      <c r="Q250" s="3">
        <v>273.8</v>
      </c>
      <c r="R250" s="17">
        <v>8</v>
      </c>
      <c r="S250" s="16" t="s">
        <v>76</v>
      </c>
      <c r="T250" s="16" t="s">
        <v>43</v>
      </c>
    </row>
    <row r="251" spans="1:20" ht="20.100000000000001" hidden="1" customHeight="1" x14ac:dyDescent="0.25">
      <c r="A251" s="16">
        <v>6000018</v>
      </c>
      <c r="B251" s="16" t="s">
        <v>329</v>
      </c>
      <c r="C251" s="16">
        <v>1843</v>
      </c>
      <c r="D251" s="16" t="s">
        <v>330</v>
      </c>
      <c r="E251" s="16">
        <v>16978</v>
      </c>
      <c r="F251" s="16" t="s">
        <v>423</v>
      </c>
      <c r="G251" s="16" t="s">
        <v>64</v>
      </c>
      <c r="H251" s="17">
        <v>10</v>
      </c>
      <c r="I251" s="17">
        <v>560</v>
      </c>
      <c r="J251" s="3">
        <v>558.49018999999998</v>
      </c>
      <c r="K251" s="3">
        <v>1.44</v>
      </c>
      <c r="L251" s="16" t="s">
        <v>43</v>
      </c>
      <c r="M251" s="3">
        <v>558.49</v>
      </c>
      <c r="N251" s="3">
        <v>0</v>
      </c>
      <c r="O251" s="3">
        <v>0</v>
      </c>
      <c r="P251" s="3">
        <v>558.49</v>
      </c>
      <c r="Q251" s="3">
        <v>739.1</v>
      </c>
      <c r="R251" s="17">
        <v>15</v>
      </c>
      <c r="S251" s="16" t="s">
        <v>323</v>
      </c>
      <c r="T251" s="16" t="s">
        <v>43</v>
      </c>
    </row>
    <row r="252" spans="1:20" ht="20.100000000000001" hidden="1" customHeight="1" x14ac:dyDescent="0.25">
      <c r="A252" s="16">
        <v>6000018</v>
      </c>
      <c r="B252" s="16" t="s">
        <v>329</v>
      </c>
      <c r="C252" s="16">
        <v>1843</v>
      </c>
      <c r="D252" s="16" t="s">
        <v>330</v>
      </c>
      <c r="E252" s="16">
        <v>25602</v>
      </c>
      <c r="F252" s="16" t="s">
        <v>424</v>
      </c>
      <c r="G252" s="16" t="s">
        <v>64</v>
      </c>
      <c r="H252" s="17">
        <v>6</v>
      </c>
      <c r="I252" s="17">
        <v>378</v>
      </c>
      <c r="J252" s="3">
        <v>378</v>
      </c>
      <c r="K252" s="3">
        <v>19.82</v>
      </c>
      <c r="L252" s="16" t="s">
        <v>43</v>
      </c>
      <c r="M252" s="3">
        <v>378</v>
      </c>
      <c r="N252" s="3">
        <v>28</v>
      </c>
      <c r="O252" s="3">
        <v>0</v>
      </c>
      <c r="P252" s="3">
        <v>350</v>
      </c>
      <c r="Q252" s="3">
        <v>368.92</v>
      </c>
      <c r="R252" s="17">
        <v>9</v>
      </c>
      <c r="S252" s="16" t="s">
        <v>304</v>
      </c>
      <c r="T252" s="16" t="s">
        <v>43</v>
      </c>
    </row>
    <row r="253" spans="1:20" ht="20.100000000000001" hidden="1" customHeight="1" x14ac:dyDescent="0.25">
      <c r="A253" s="16">
        <v>6000018</v>
      </c>
      <c r="B253" s="16" t="s">
        <v>329</v>
      </c>
      <c r="C253" s="16">
        <v>1843</v>
      </c>
      <c r="D253" s="16" t="s">
        <v>330</v>
      </c>
      <c r="E253" s="16">
        <v>24764</v>
      </c>
      <c r="F253" s="16" t="s">
        <v>425</v>
      </c>
      <c r="G253" s="16" t="s">
        <v>64</v>
      </c>
      <c r="H253" s="17">
        <v>15</v>
      </c>
      <c r="I253" s="17">
        <v>675</v>
      </c>
      <c r="J253" s="3">
        <v>674.99967600000002</v>
      </c>
      <c r="K253" s="3">
        <v>0</v>
      </c>
      <c r="L253" s="16" t="s">
        <v>43</v>
      </c>
      <c r="M253" s="3">
        <v>675</v>
      </c>
      <c r="N253" s="3">
        <v>0</v>
      </c>
      <c r="O253" s="3">
        <v>321</v>
      </c>
      <c r="P253" s="3">
        <v>996</v>
      </c>
      <c r="Q253" s="3">
        <v>1032.3</v>
      </c>
      <c r="R253" s="17">
        <v>23</v>
      </c>
      <c r="S253" s="16" t="s">
        <v>426</v>
      </c>
      <c r="T253" s="16" t="s">
        <v>43</v>
      </c>
    </row>
    <row r="254" spans="1:20" ht="20.100000000000001" hidden="1" customHeight="1" x14ac:dyDescent="0.25">
      <c r="A254" s="16">
        <v>6000018</v>
      </c>
      <c r="B254" s="16" t="s">
        <v>329</v>
      </c>
      <c r="C254" s="16">
        <v>1843</v>
      </c>
      <c r="D254" s="16" t="s">
        <v>330</v>
      </c>
      <c r="E254" s="16">
        <v>27429</v>
      </c>
      <c r="F254" s="16" t="s">
        <v>427</v>
      </c>
      <c r="G254" s="16" t="s">
        <v>37</v>
      </c>
      <c r="H254" s="17">
        <v>6</v>
      </c>
      <c r="I254" s="17">
        <v>378</v>
      </c>
      <c r="J254" s="3">
        <v>378</v>
      </c>
      <c r="K254" s="3">
        <v>17.690000000000001</v>
      </c>
      <c r="L254" s="16" t="s">
        <v>43</v>
      </c>
      <c r="M254" s="3">
        <v>378</v>
      </c>
      <c r="N254" s="3">
        <v>99</v>
      </c>
      <c r="O254" s="3">
        <v>0</v>
      </c>
      <c r="P254" s="3">
        <v>279</v>
      </c>
      <c r="Q254" s="3">
        <v>298.13</v>
      </c>
      <c r="R254" s="17">
        <v>9</v>
      </c>
      <c r="S254" s="16" t="s">
        <v>98</v>
      </c>
      <c r="T254" s="16" t="s">
        <v>43</v>
      </c>
    </row>
    <row r="255" spans="1:20" ht="20.100000000000001" hidden="1" customHeight="1" x14ac:dyDescent="0.25">
      <c r="A255" s="16">
        <v>6000018</v>
      </c>
      <c r="B255" s="16" t="s">
        <v>329</v>
      </c>
      <c r="C255" s="16">
        <v>1843</v>
      </c>
      <c r="D255" s="16" t="s">
        <v>330</v>
      </c>
      <c r="E255" s="16">
        <v>27468</v>
      </c>
      <c r="F255" s="16" t="s">
        <v>428</v>
      </c>
      <c r="G255" s="16" t="s">
        <v>37</v>
      </c>
      <c r="H255" s="17">
        <v>10</v>
      </c>
      <c r="I255" s="17">
        <v>560</v>
      </c>
      <c r="J255" s="3">
        <v>540.78060200000004</v>
      </c>
      <c r="K255" s="3">
        <v>7</v>
      </c>
      <c r="L255" s="16" t="s">
        <v>43</v>
      </c>
      <c r="M255" s="3">
        <v>540.78</v>
      </c>
      <c r="N255" s="3">
        <v>0</v>
      </c>
      <c r="O255" s="3">
        <v>0</v>
      </c>
      <c r="P255" s="3">
        <v>540.78</v>
      </c>
      <c r="Q255" s="3">
        <v>630.62</v>
      </c>
      <c r="R255" s="17">
        <v>15</v>
      </c>
      <c r="S255" s="16" t="s">
        <v>429</v>
      </c>
      <c r="T255" s="16" t="s">
        <v>43</v>
      </c>
    </row>
    <row r="256" spans="1:20" ht="20.100000000000001" hidden="1" customHeight="1" x14ac:dyDescent="0.25">
      <c r="A256" s="16">
        <v>6000018</v>
      </c>
      <c r="B256" s="16" t="s">
        <v>329</v>
      </c>
      <c r="C256" s="16">
        <v>1843</v>
      </c>
      <c r="D256" s="16" t="s">
        <v>330</v>
      </c>
      <c r="E256" s="16">
        <v>17609</v>
      </c>
      <c r="F256" s="16" t="s">
        <v>430</v>
      </c>
      <c r="G256" s="16" t="s">
        <v>125</v>
      </c>
      <c r="H256" s="17">
        <v>6</v>
      </c>
      <c r="I256" s="17">
        <v>378</v>
      </c>
      <c r="J256" s="3">
        <v>378</v>
      </c>
      <c r="K256" s="3">
        <v>16.5</v>
      </c>
      <c r="L256" s="16" t="s">
        <v>43</v>
      </c>
      <c r="M256" s="3">
        <v>378</v>
      </c>
      <c r="N256" s="3">
        <v>0</v>
      </c>
      <c r="O256" s="3">
        <v>0</v>
      </c>
      <c r="P256" s="3">
        <v>378</v>
      </c>
      <c r="Q256" s="3">
        <v>398.77</v>
      </c>
      <c r="R256" s="17">
        <v>9</v>
      </c>
      <c r="S256" s="16" t="s">
        <v>184</v>
      </c>
      <c r="T256" s="16" t="s">
        <v>43</v>
      </c>
    </row>
    <row r="257" spans="1:20" ht="20.100000000000001" hidden="1" customHeight="1" x14ac:dyDescent="0.25">
      <c r="A257" s="16">
        <v>6000018</v>
      </c>
      <c r="B257" s="16" t="s">
        <v>329</v>
      </c>
      <c r="C257" s="16">
        <v>1843</v>
      </c>
      <c r="D257" s="16" t="s">
        <v>330</v>
      </c>
      <c r="E257" s="16">
        <v>12976</v>
      </c>
      <c r="F257" s="16" t="s">
        <v>431</v>
      </c>
      <c r="G257" s="16" t="s">
        <v>32</v>
      </c>
      <c r="H257" s="17">
        <v>10</v>
      </c>
      <c r="I257" s="17">
        <v>560</v>
      </c>
      <c r="J257" s="3">
        <v>551.28197299999999</v>
      </c>
      <c r="K257" s="3">
        <v>3.8</v>
      </c>
      <c r="L257" s="16" t="s">
        <v>43</v>
      </c>
      <c r="M257" s="3">
        <v>551.28</v>
      </c>
      <c r="N257" s="3">
        <v>0</v>
      </c>
      <c r="O257" s="3">
        <v>0</v>
      </c>
      <c r="P257" s="3">
        <v>551.28</v>
      </c>
      <c r="Q257" s="3">
        <v>704.86</v>
      </c>
      <c r="R257" s="17">
        <v>15</v>
      </c>
      <c r="S257" s="16" t="s">
        <v>418</v>
      </c>
      <c r="T257" s="16" t="s">
        <v>43</v>
      </c>
    </row>
    <row r="258" spans="1:20" ht="20.100000000000001" hidden="1" customHeight="1" x14ac:dyDescent="0.25">
      <c r="A258" s="16">
        <v>6000018</v>
      </c>
      <c r="B258" s="16" t="s">
        <v>329</v>
      </c>
      <c r="C258" s="16">
        <v>5422</v>
      </c>
      <c r="D258" s="16" t="s">
        <v>432</v>
      </c>
      <c r="E258" s="16">
        <v>13479</v>
      </c>
      <c r="F258" s="16" t="s">
        <v>433</v>
      </c>
      <c r="G258" s="16" t="s">
        <v>284</v>
      </c>
      <c r="H258" s="17">
        <v>8</v>
      </c>
      <c r="I258" s="17">
        <v>480</v>
      </c>
      <c r="J258" s="3">
        <v>191.57254900000001</v>
      </c>
      <c r="K258" s="3">
        <v>28.3</v>
      </c>
      <c r="L258" s="16" t="s">
        <v>24</v>
      </c>
      <c r="M258" s="3">
        <v>219.87</v>
      </c>
      <c r="N258" s="3">
        <v>56</v>
      </c>
      <c r="O258" s="3">
        <v>0</v>
      </c>
      <c r="P258" s="3">
        <v>163.87</v>
      </c>
      <c r="Q258" s="3">
        <v>175.35</v>
      </c>
      <c r="R258" s="17">
        <v>12</v>
      </c>
      <c r="S258" s="16" t="s">
        <v>52</v>
      </c>
      <c r="T258" s="16" t="s">
        <v>43</v>
      </c>
    </row>
    <row r="259" spans="1:20" ht="20.100000000000001" hidden="1" customHeight="1" x14ac:dyDescent="0.25">
      <c r="A259" s="16">
        <v>6000018</v>
      </c>
      <c r="B259" s="16" t="s">
        <v>329</v>
      </c>
      <c r="C259" s="16">
        <v>5422</v>
      </c>
      <c r="D259" s="16" t="s">
        <v>432</v>
      </c>
      <c r="E259" s="16">
        <v>6689</v>
      </c>
      <c r="F259" s="16" t="s">
        <v>434</v>
      </c>
      <c r="G259" s="16" t="s">
        <v>64</v>
      </c>
      <c r="H259" s="17">
        <v>6</v>
      </c>
      <c r="I259" s="17">
        <v>378</v>
      </c>
      <c r="J259" s="3">
        <v>156.37815800000001</v>
      </c>
      <c r="K259" s="3">
        <v>15.26</v>
      </c>
      <c r="L259" s="16" t="s">
        <v>43</v>
      </c>
      <c r="M259" s="3">
        <v>156.38</v>
      </c>
      <c r="N259" s="3">
        <v>94</v>
      </c>
      <c r="O259" s="3">
        <v>0</v>
      </c>
      <c r="P259" s="3">
        <v>62.38</v>
      </c>
      <c r="Q259" s="3">
        <v>70.52</v>
      </c>
      <c r="R259" s="17">
        <v>9</v>
      </c>
      <c r="S259" s="16" t="s">
        <v>78</v>
      </c>
      <c r="T259" s="16" t="s">
        <v>43</v>
      </c>
    </row>
    <row r="260" spans="1:20" ht="20.100000000000001" hidden="1" customHeight="1" x14ac:dyDescent="0.25">
      <c r="A260" s="16">
        <v>6000018</v>
      </c>
      <c r="B260" s="16" t="s">
        <v>329</v>
      </c>
      <c r="C260" s="16">
        <v>1014</v>
      </c>
      <c r="D260" s="16" t="s">
        <v>435</v>
      </c>
      <c r="E260" s="16">
        <v>17855</v>
      </c>
      <c r="F260" s="16" t="s">
        <v>436</v>
      </c>
      <c r="G260" s="16" t="s">
        <v>119</v>
      </c>
      <c r="H260" s="17">
        <v>5</v>
      </c>
      <c r="I260" s="17">
        <v>280</v>
      </c>
      <c r="J260" s="3">
        <v>280</v>
      </c>
      <c r="K260" s="3">
        <v>17.09</v>
      </c>
      <c r="L260" s="16" t="s">
        <v>24</v>
      </c>
      <c r="M260" s="3">
        <v>297.08999999999997</v>
      </c>
      <c r="N260" s="3">
        <v>47</v>
      </c>
      <c r="O260" s="3">
        <v>0</v>
      </c>
      <c r="P260" s="3">
        <v>250.09</v>
      </c>
      <c r="Q260" s="3">
        <v>265.43</v>
      </c>
      <c r="R260" s="17">
        <v>8</v>
      </c>
      <c r="S260" s="16" t="s">
        <v>52</v>
      </c>
      <c r="T260" s="16" t="s">
        <v>43</v>
      </c>
    </row>
    <row r="261" spans="1:20" ht="20.100000000000001" hidden="1" customHeight="1" x14ac:dyDescent="0.25">
      <c r="A261" s="16">
        <v>6000018</v>
      </c>
      <c r="B261" s="16" t="s">
        <v>329</v>
      </c>
      <c r="C261" s="16">
        <v>1014</v>
      </c>
      <c r="D261" s="16" t="s">
        <v>435</v>
      </c>
      <c r="E261" s="16">
        <v>19409</v>
      </c>
      <c r="F261" s="16" t="s">
        <v>437</v>
      </c>
      <c r="G261" s="16" t="s">
        <v>23</v>
      </c>
      <c r="H261" s="17">
        <v>6</v>
      </c>
      <c r="I261" s="17">
        <v>378</v>
      </c>
      <c r="J261" s="3">
        <v>362.27413899999999</v>
      </c>
      <c r="K261" s="3">
        <v>23.03</v>
      </c>
      <c r="L261" s="16" t="s">
        <v>24</v>
      </c>
      <c r="M261" s="3">
        <v>385.3</v>
      </c>
      <c r="N261" s="3">
        <v>0</v>
      </c>
      <c r="O261" s="3">
        <v>0</v>
      </c>
      <c r="P261" s="3">
        <v>385.3</v>
      </c>
      <c r="Q261" s="3">
        <v>453.6</v>
      </c>
      <c r="R261" s="17">
        <v>9</v>
      </c>
      <c r="S261" s="16" t="s">
        <v>304</v>
      </c>
      <c r="T261" s="16" t="s">
        <v>43</v>
      </c>
    </row>
    <row r="262" spans="1:20" ht="20.100000000000001" hidden="1" customHeight="1" x14ac:dyDescent="0.25">
      <c r="A262" s="16">
        <v>6000018</v>
      </c>
      <c r="B262" s="16" t="s">
        <v>329</v>
      </c>
      <c r="C262" s="16">
        <v>1014</v>
      </c>
      <c r="D262" s="16" t="s">
        <v>435</v>
      </c>
      <c r="E262" s="16">
        <v>22379</v>
      </c>
      <c r="F262" s="16" t="s">
        <v>438</v>
      </c>
      <c r="G262" s="16" t="s">
        <v>119</v>
      </c>
      <c r="H262" s="17">
        <v>8</v>
      </c>
      <c r="I262" s="17">
        <v>480</v>
      </c>
      <c r="J262" s="3">
        <v>479.72033900000002</v>
      </c>
      <c r="K262" s="3">
        <v>80.23</v>
      </c>
      <c r="L262" s="16" t="s">
        <v>24</v>
      </c>
      <c r="M262" s="3">
        <v>559.95000000000005</v>
      </c>
      <c r="N262" s="3">
        <v>174</v>
      </c>
      <c r="O262" s="3">
        <v>0</v>
      </c>
      <c r="P262" s="3">
        <v>385.95</v>
      </c>
      <c r="Q262" s="3">
        <v>414.08</v>
      </c>
      <c r="R262" s="17">
        <v>12</v>
      </c>
      <c r="S262" s="16" t="s">
        <v>291</v>
      </c>
      <c r="T262" s="16" t="s">
        <v>43</v>
      </c>
    </row>
    <row r="263" spans="1:20" ht="20.100000000000001" hidden="1" customHeight="1" x14ac:dyDescent="0.25">
      <c r="A263" s="16">
        <v>6000019</v>
      </c>
      <c r="B263" s="16" t="s">
        <v>439</v>
      </c>
      <c r="C263" s="16">
        <v>18569</v>
      </c>
      <c r="D263" s="16" t="s">
        <v>440</v>
      </c>
      <c r="E263" s="16">
        <v>18716</v>
      </c>
      <c r="F263" s="16" t="s">
        <v>441</v>
      </c>
      <c r="G263" s="16" t="s">
        <v>23</v>
      </c>
      <c r="H263" s="17">
        <v>1</v>
      </c>
      <c r="I263" s="17">
        <v>28</v>
      </c>
      <c r="J263" s="3">
        <v>28</v>
      </c>
      <c r="K263" s="3">
        <v>0</v>
      </c>
      <c r="L263" s="16" t="s">
        <v>24</v>
      </c>
      <c r="M263" s="3">
        <v>28</v>
      </c>
      <c r="N263" s="3">
        <v>0</v>
      </c>
      <c r="O263" s="3">
        <v>0</v>
      </c>
      <c r="P263" s="3">
        <v>28</v>
      </c>
      <c r="Q263" s="3">
        <v>42.5</v>
      </c>
      <c r="R263" s="17">
        <v>3</v>
      </c>
      <c r="S263" s="16" t="s">
        <v>78</v>
      </c>
      <c r="T263" s="16" t="s">
        <v>43</v>
      </c>
    </row>
    <row r="264" spans="1:20" ht="20.100000000000001" hidden="1" customHeight="1" x14ac:dyDescent="0.25">
      <c r="A264" s="16">
        <v>6000019</v>
      </c>
      <c r="B264" s="16" t="s">
        <v>439</v>
      </c>
      <c r="C264" s="16">
        <v>3152</v>
      </c>
      <c r="D264" s="16" t="s">
        <v>442</v>
      </c>
      <c r="E264" s="16">
        <v>19509</v>
      </c>
      <c r="F264" s="16" t="s">
        <v>443</v>
      </c>
      <c r="G264" s="16" t="s">
        <v>23</v>
      </c>
      <c r="H264" s="17">
        <v>1</v>
      </c>
      <c r="I264" s="17">
        <v>28</v>
      </c>
      <c r="J264" s="3">
        <v>28</v>
      </c>
      <c r="K264" s="3">
        <v>0</v>
      </c>
      <c r="L264" s="16" t="s">
        <v>24</v>
      </c>
      <c r="M264" s="3">
        <v>28</v>
      </c>
      <c r="N264" s="3">
        <v>0</v>
      </c>
      <c r="O264" s="3">
        <v>0</v>
      </c>
      <c r="P264" s="3">
        <v>28</v>
      </c>
      <c r="Q264" s="3">
        <v>37.75</v>
      </c>
      <c r="R264" s="17">
        <v>3</v>
      </c>
      <c r="S264" s="16" t="s">
        <v>78</v>
      </c>
      <c r="T264" s="16" t="s">
        <v>43</v>
      </c>
    </row>
    <row r="265" spans="1:20" ht="20.100000000000001" hidden="1" customHeight="1" x14ac:dyDescent="0.25">
      <c r="A265" s="16">
        <v>6000019</v>
      </c>
      <c r="B265" s="16" t="s">
        <v>439</v>
      </c>
      <c r="C265" s="16">
        <v>18049</v>
      </c>
      <c r="D265" s="16" t="s">
        <v>444</v>
      </c>
      <c r="E265" s="16">
        <v>18050</v>
      </c>
      <c r="F265" s="16" t="s">
        <v>445</v>
      </c>
      <c r="G265" s="16" t="s">
        <v>23</v>
      </c>
      <c r="H265" s="17">
        <v>1</v>
      </c>
      <c r="I265" s="17">
        <v>28</v>
      </c>
      <c r="J265" s="3">
        <v>28</v>
      </c>
      <c r="K265" s="3">
        <v>0</v>
      </c>
      <c r="L265" s="16" t="s">
        <v>24</v>
      </c>
      <c r="M265" s="3">
        <v>28</v>
      </c>
      <c r="N265" s="3">
        <v>0</v>
      </c>
      <c r="O265" s="3">
        <v>0</v>
      </c>
      <c r="P265" s="3">
        <v>28</v>
      </c>
      <c r="Q265" s="3">
        <v>52.25</v>
      </c>
      <c r="R265" s="17">
        <v>3</v>
      </c>
      <c r="S265" s="16" t="s">
        <v>78</v>
      </c>
      <c r="T265" s="16" t="s">
        <v>43</v>
      </c>
    </row>
    <row r="266" spans="1:20" ht="20.100000000000001" hidden="1" customHeight="1" x14ac:dyDescent="0.25">
      <c r="A266" s="16">
        <v>6000019</v>
      </c>
      <c r="B266" s="16" t="s">
        <v>439</v>
      </c>
      <c r="C266" s="16">
        <v>18049</v>
      </c>
      <c r="D266" s="16" t="s">
        <v>444</v>
      </c>
      <c r="E266" s="16">
        <v>37888</v>
      </c>
      <c r="F266" s="16" t="s">
        <v>446</v>
      </c>
      <c r="G266" s="16" t="s">
        <v>23</v>
      </c>
      <c r="H266" s="17">
        <v>1</v>
      </c>
      <c r="I266" s="17">
        <v>28</v>
      </c>
      <c r="J266" s="3">
        <v>11.430137</v>
      </c>
      <c r="K266" s="3">
        <v>0</v>
      </c>
      <c r="L266" s="16" t="s">
        <v>24</v>
      </c>
      <c r="M266" s="3">
        <v>11.43</v>
      </c>
      <c r="N266" s="3">
        <v>0</v>
      </c>
      <c r="O266" s="3">
        <v>0</v>
      </c>
      <c r="P266" s="3">
        <v>11.43</v>
      </c>
      <c r="Q266" s="3">
        <v>25.75</v>
      </c>
      <c r="R266" s="17">
        <v>3</v>
      </c>
      <c r="S266" s="16" t="s">
        <v>42</v>
      </c>
      <c r="T266" s="16" t="s">
        <v>43</v>
      </c>
    </row>
    <row r="267" spans="1:20" ht="20.100000000000001" hidden="1" customHeight="1" x14ac:dyDescent="0.25">
      <c r="A267" s="16">
        <v>6000020</v>
      </c>
      <c r="B267" s="16" t="s">
        <v>447</v>
      </c>
      <c r="C267" s="16">
        <v>5649</v>
      </c>
      <c r="D267" s="16" t="s">
        <v>448</v>
      </c>
      <c r="E267" s="16">
        <v>5650</v>
      </c>
      <c r="F267" s="16" t="s">
        <v>449</v>
      </c>
      <c r="G267" s="16" t="s">
        <v>37</v>
      </c>
      <c r="H267" s="17">
        <v>1</v>
      </c>
      <c r="I267" s="17">
        <v>28</v>
      </c>
      <c r="J267" s="3">
        <v>28</v>
      </c>
      <c r="K267" s="3">
        <v>0</v>
      </c>
      <c r="L267" s="16" t="s">
        <v>24</v>
      </c>
      <c r="M267" s="3">
        <v>28</v>
      </c>
      <c r="N267" s="3">
        <v>0</v>
      </c>
      <c r="O267" s="3">
        <v>0</v>
      </c>
      <c r="P267" s="3">
        <v>28</v>
      </c>
      <c r="Q267" s="3">
        <v>30.08</v>
      </c>
      <c r="R267" s="17">
        <v>3</v>
      </c>
      <c r="S267" s="16" t="s">
        <v>58</v>
      </c>
      <c r="T267" s="16" t="s">
        <v>43</v>
      </c>
    </row>
    <row r="268" spans="1:20" ht="20.100000000000001" hidden="1" customHeight="1" x14ac:dyDescent="0.25">
      <c r="A268" s="16">
        <v>6000020</v>
      </c>
      <c r="B268" s="16" t="s">
        <v>447</v>
      </c>
      <c r="C268" s="16">
        <v>35124</v>
      </c>
      <c r="D268" s="16" t="s">
        <v>450</v>
      </c>
      <c r="E268" s="16">
        <v>35125</v>
      </c>
      <c r="F268" s="16" t="s">
        <v>451</v>
      </c>
      <c r="G268" s="16" t="s">
        <v>37</v>
      </c>
      <c r="H268" s="17">
        <v>2</v>
      </c>
      <c r="I268" s="17">
        <v>70</v>
      </c>
      <c r="J268" s="3">
        <v>69.999995999999996</v>
      </c>
      <c r="K268" s="3">
        <v>0</v>
      </c>
      <c r="L268" s="16" t="s">
        <v>24</v>
      </c>
      <c r="M268" s="3">
        <v>70</v>
      </c>
      <c r="N268" s="3">
        <v>0</v>
      </c>
      <c r="O268" s="3">
        <v>0</v>
      </c>
      <c r="P268" s="3">
        <v>70</v>
      </c>
      <c r="Q268" s="3">
        <v>87.97</v>
      </c>
      <c r="R268" s="17">
        <v>4</v>
      </c>
      <c r="S268" s="16" t="s">
        <v>78</v>
      </c>
      <c r="T268" s="16" t="s">
        <v>43</v>
      </c>
    </row>
    <row r="269" spans="1:20" ht="20.100000000000001" hidden="1" customHeight="1" x14ac:dyDescent="0.25">
      <c r="A269" s="16">
        <v>6000021</v>
      </c>
      <c r="B269" s="16" t="s">
        <v>452</v>
      </c>
      <c r="C269" s="16">
        <v>16379</v>
      </c>
      <c r="D269" s="16" t="s">
        <v>453</v>
      </c>
      <c r="E269" s="16">
        <v>16381</v>
      </c>
      <c r="F269" s="16" t="s">
        <v>454</v>
      </c>
      <c r="G269" s="16" t="s">
        <v>64</v>
      </c>
      <c r="H269" s="17">
        <v>3</v>
      </c>
      <c r="I269" s="17">
        <v>126</v>
      </c>
      <c r="J269" s="3">
        <v>126</v>
      </c>
      <c r="K269" s="3">
        <v>14</v>
      </c>
      <c r="L269" s="16" t="s">
        <v>43</v>
      </c>
      <c r="M269" s="3">
        <v>126</v>
      </c>
      <c r="N269" s="3">
        <v>0</v>
      </c>
      <c r="O269" s="3">
        <v>0</v>
      </c>
      <c r="P269" s="3">
        <v>126</v>
      </c>
      <c r="Q269" s="3">
        <v>150.25</v>
      </c>
      <c r="R269" s="17">
        <v>5</v>
      </c>
      <c r="S269" s="16" t="s">
        <v>30</v>
      </c>
      <c r="T269" s="16" t="s">
        <v>43</v>
      </c>
    </row>
    <row r="270" spans="1:20" ht="20.100000000000001" hidden="1" customHeight="1" x14ac:dyDescent="0.25">
      <c r="A270" s="16">
        <v>6000021</v>
      </c>
      <c r="B270" s="16" t="s">
        <v>452</v>
      </c>
      <c r="C270" s="16">
        <v>16379</v>
      </c>
      <c r="D270" s="16" t="s">
        <v>453</v>
      </c>
      <c r="E270" s="16">
        <v>16380</v>
      </c>
      <c r="F270" s="16" t="s">
        <v>455</v>
      </c>
      <c r="G270" s="16" t="s">
        <v>64</v>
      </c>
      <c r="H270" s="17">
        <v>8</v>
      </c>
      <c r="I270" s="17">
        <v>480</v>
      </c>
      <c r="J270" s="3">
        <v>465.46843999999999</v>
      </c>
      <c r="K270" s="3">
        <v>0</v>
      </c>
      <c r="L270" s="16" t="s">
        <v>43</v>
      </c>
      <c r="M270" s="3">
        <v>465.47</v>
      </c>
      <c r="N270" s="3">
        <v>0</v>
      </c>
      <c r="O270" s="3">
        <v>0</v>
      </c>
      <c r="P270" s="3">
        <v>465.47</v>
      </c>
      <c r="Q270" s="3">
        <v>525.07000000000005</v>
      </c>
      <c r="R270" s="17">
        <v>12</v>
      </c>
      <c r="S270" s="16" t="s">
        <v>403</v>
      </c>
      <c r="T270" s="16" t="s">
        <v>43</v>
      </c>
    </row>
    <row r="271" spans="1:20" ht="20.100000000000001" hidden="1" customHeight="1" x14ac:dyDescent="0.25">
      <c r="A271" s="16">
        <v>6000023</v>
      </c>
      <c r="B271" s="16" t="s">
        <v>456</v>
      </c>
      <c r="C271" s="16">
        <v>36183</v>
      </c>
      <c r="D271" s="16" t="s">
        <v>457</v>
      </c>
      <c r="E271" s="16">
        <v>36184</v>
      </c>
      <c r="F271" s="16" t="s">
        <v>458</v>
      </c>
      <c r="G271" s="16" t="s">
        <v>80</v>
      </c>
      <c r="H271" s="17">
        <v>2</v>
      </c>
      <c r="I271" s="17">
        <v>70</v>
      </c>
      <c r="J271" s="3">
        <v>69.999995999999996</v>
      </c>
      <c r="K271" s="3">
        <v>0</v>
      </c>
      <c r="L271" s="16" t="s">
        <v>24</v>
      </c>
      <c r="M271" s="3">
        <v>70</v>
      </c>
      <c r="N271" s="3">
        <v>0</v>
      </c>
      <c r="O271" s="3">
        <v>0</v>
      </c>
      <c r="P271" s="3">
        <v>70</v>
      </c>
      <c r="Q271" s="3">
        <v>71.349999999999994</v>
      </c>
      <c r="R271" s="17">
        <v>4</v>
      </c>
      <c r="S271" s="16" t="s">
        <v>78</v>
      </c>
      <c r="T271" s="16" t="s">
        <v>43</v>
      </c>
    </row>
    <row r="272" spans="1:20" ht="20.100000000000001" hidden="1" customHeight="1" x14ac:dyDescent="0.25">
      <c r="A272" s="16">
        <v>6000023</v>
      </c>
      <c r="B272" s="16" t="s">
        <v>456</v>
      </c>
      <c r="C272" s="16">
        <v>6385</v>
      </c>
      <c r="D272" s="16" t="s">
        <v>459</v>
      </c>
      <c r="E272" s="16">
        <v>12542</v>
      </c>
      <c r="F272" s="16" t="s">
        <v>460</v>
      </c>
      <c r="G272" s="16" t="s">
        <v>80</v>
      </c>
      <c r="H272" s="17">
        <v>6</v>
      </c>
      <c r="I272" s="17">
        <v>378</v>
      </c>
      <c r="J272" s="3">
        <v>378</v>
      </c>
      <c r="K272" s="3">
        <v>7.08</v>
      </c>
      <c r="L272" s="16" t="s">
        <v>24</v>
      </c>
      <c r="M272" s="3">
        <v>385.08</v>
      </c>
      <c r="N272" s="3">
        <v>0</v>
      </c>
      <c r="O272" s="3">
        <v>0</v>
      </c>
      <c r="P272" s="3">
        <v>385.08</v>
      </c>
      <c r="Q272" s="3">
        <v>304.22000000000003</v>
      </c>
      <c r="R272" s="17">
        <v>9</v>
      </c>
      <c r="S272" s="16" t="s">
        <v>177</v>
      </c>
      <c r="T272" s="16" t="s">
        <v>24</v>
      </c>
    </row>
    <row r="273" spans="1:20" ht="20.100000000000001" hidden="1" customHeight="1" x14ac:dyDescent="0.25">
      <c r="A273" s="16">
        <v>6000023</v>
      </c>
      <c r="B273" s="16" t="s">
        <v>456</v>
      </c>
      <c r="C273" s="16">
        <v>12893</v>
      </c>
      <c r="D273" s="16" t="s">
        <v>461</v>
      </c>
      <c r="E273" s="16">
        <v>12894</v>
      </c>
      <c r="F273" s="16" t="s">
        <v>462</v>
      </c>
      <c r="G273" s="16" t="s">
        <v>80</v>
      </c>
      <c r="H273" s="17">
        <v>2</v>
      </c>
      <c r="I273" s="17">
        <v>70</v>
      </c>
      <c r="J273" s="3">
        <v>69.999995999999996</v>
      </c>
      <c r="K273" s="3">
        <v>0</v>
      </c>
      <c r="L273" s="16" t="s">
        <v>24</v>
      </c>
      <c r="M273" s="3">
        <v>70</v>
      </c>
      <c r="N273" s="3">
        <v>0</v>
      </c>
      <c r="O273" s="3">
        <v>0</v>
      </c>
      <c r="P273" s="3">
        <v>70</v>
      </c>
      <c r="Q273" s="3">
        <v>73.150000000000006</v>
      </c>
      <c r="R273" s="17">
        <v>4</v>
      </c>
      <c r="S273" s="16" t="s">
        <v>58</v>
      </c>
      <c r="T273" s="16" t="s">
        <v>43</v>
      </c>
    </row>
    <row r="274" spans="1:20" ht="20.100000000000001" hidden="1" customHeight="1" x14ac:dyDescent="0.25">
      <c r="A274" s="16">
        <v>6000023</v>
      </c>
      <c r="B274" s="16" t="s">
        <v>456</v>
      </c>
      <c r="C274" s="16">
        <v>12893</v>
      </c>
      <c r="D274" s="16" t="s">
        <v>461</v>
      </c>
      <c r="E274" s="16">
        <v>12896</v>
      </c>
      <c r="F274" s="16" t="s">
        <v>463</v>
      </c>
      <c r="G274" s="16" t="s">
        <v>80</v>
      </c>
      <c r="H274" s="17">
        <v>2</v>
      </c>
      <c r="I274" s="17">
        <v>70</v>
      </c>
      <c r="J274" s="3">
        <v>69.999995999999996</v>
      </c>
      <c r="K274" s="3">
        <v>0</v>
      </c>
      <c r="L274" s="16" t="s">
        <v>24</v>
      </c>
      <c r="M274" s="3">
        <v>70</v>
      </c>
      <c r="N274" s="3">
        <v>0</v>
      </c>
      <c r="O274" s="3">
        <v>0</v>
      </c>
      <c r="P274" s="3">
        <v>70</v>
      </c>
      <c r="Q274" s="3">
        <v>68.349999999999994</v>
      </c>
      <c r="R274" s="17">
        <v>4</v>
      </c>
      <c r="S274" s="16" t="s">
        <v>58</v>
      </c>
      <c r="T274" s="16" t="s">
        <v>24</v>
      </c>
    </row>
    <row r="275" spans="1:20" ht="20.100000000000001" hidden="1" customHeight="1" x14ac:dyDescent="0.25">
      <c r="A275" s="16">
        <v>6000023</v>
      </c>
      <c r="B275" s="16" t="s">
        <v>456</v>
      </c>
      <c r="C275" s="16">
        <v>12893</v>
      </c>
      <c r="D275" s="16" t="s">
        <v>461</v>
      </c>
      <c r="E275" s="16">
        <v>21049</v>
      </c>
      <c r="F275" s="16" t="s">
        <v>464</v>
      </c>
      <c r="G275" s="16" t="s">
        <v>80</v>
      </c>
      <c r="H275" s="17">
        <v>2</v>
      </c>
      <c r="I275" s="17">
        <v>70</v>
      </c>
      <c r="J275" s="3">
        <v>69.999995999999996</v>
      </c>
      <c r="K275" s="3">
        <v>0</v>
      </c>
      <c r="L275" s="16" t="s">
        <v>24</v>
      </c>
      <c r="M275" s="3">
        <v>70</v>
      </c>
      <c r="N275" s="3">
        <v>0</v>
      </c>
      <c r="O275" s="3">
        <v>0</v>
      </c>
      <c r="P275" s="3">
        <v>70</v>
      </c>
      <c r="Q275" s="3">
        <v>62.85</v>
      </c>
      <c r="R275" s="17">
        <v>4</v>
      </c>
      <c r="S275" s="16" t="s">
        <v>58</v>
      </c>
      <c r="T275" s="16" t="s">
        <v>24</v>
      </c>
    </row>
    <row r="276" spans="1:20" ht="20.100000000000001" hidden="1" customHeight="1" x14ac:dyDescent="0.25">
      <c r="A276" s="16">
        <v>6000023</v>
      </c>
      <c r="B276" s="16" t="s">
        <v>456</v>
      </c>
      <c r="C276" s="16">
        <v>15673</v>
      </c>
      <c r="D276" s="16" t="s">
        <v>465</v>
      </c>
      <c r="E276" s="16">
        <v>15674</v>
      </c>
      <c r="F276" s="16" t="s">
        <v>466</v>
      </c>
      <c r="G276" s="16" t="s">
        <v>80</v>
      </c>
      <c r="H276" s="17">
        <v>4</v>
      </c>
      <c r="I276" s="17">
        <v>196</v>
      </c>
      <c r="J276" s="3">
        <v>195.999989</v>
      </c>
      <c r="K276" s="3">
        <v>0.4</v>
      </c>
      <c r="L276" s="16" t="s">
        <v>24</v>
      </c>
      <c r="M276" s="3">
        <v>196.4</v>
      </c>
      <c r="N276" s="3">
        <v>0</v>
      </c>
      <c r="O276" s="3">
        <v>0</v>
      </c>
      <c r="P276" s="3">
        <v>196.4</v>
      </c>
      <c r="Q276" s="3">
        <v>216.3</v>
      </c>
      <c r="R276" s="17">
        <v>6</v>
      </c>
      <c r="S276" s="16" t="s">
        <v>83</v>
      </c>
      <c r="T276" s="16" t="s">
        <v>43</v>
      </c>
    </row>
    <row r="277" spans="1:20" ht="20.100000000000001" hidden="1" customHeight="1" x14ac:dyDescent="0.25">
      <c r="A277" s="16">
        <v>6000024</v>
      </c>
      <c r="B277" s="16" t="s">
        <v>467</v>
      </c>
      <c r="C277" s="16">
        <v>17266</v>
      </c>
      <c r="D277" s="16" t="s">
        <v>468</v>
      </c>
      <c r="E277" s="16">
        <v>18655</v>
      </c>
      <c r="F277" s="16" t="s">
        <v>469</v>
      </c>
      <c r="G277" s="16" t="s">
        <v>64</v>
      </c>
      <c r="H277" s="17">
        <v>9</v>
      </c>
      <c r="I277" s="17">
        <v>531</v>
      </c>
      <c r="J277" s="3">
        <v>531</v>
      </c>
      <c r="K277" s="3">
        <v>0</v>
      </c>
      <c r="L277" s="16" t="s">
        <v>43</v>
      </c>
      <c r="M277" s="3">
        <v>531</v>
      </c>
      <c r="N277" s="3">
        <v>207.15</v>
      </c>
      <c r="O277" s="3">
        <v>0</v>
      </c>
      <c r="P277" s="3">
        <v>323.85000000000002</v>
      </c>
      <c r="Q277" s="3">
        <v>323.85000000000002</v>
      </c>
      <c r="R277" s="17">
        <v>14</v>
      </c>
      <c r="S277" s="16" t="s">
        <v>271</v>
      </c>
      <c r="T277" s="16" t="s">
        <v>43</v>
      </c>
    </row>
    <row r="278" spans="1:20" ht="20.100000000000001" hidden="1" customHeight="1" x14ac:dyDescent="0.25">
      <c r="A278" s="16">
        <v>6000024</v>
      </c>
      <c r="B278" s="16" t="s">
        <v>467</v>
      </c>
      <c r="C278" s="16">
        <v>17266</v>
      </c>
      <c r="D278" s="16" t="s">
        <v>468</v>
      </c>
      <c r="E278" s="16">
        <v>30091</v>
      </c>
      <c r="F278" s="16" t="s">
        <v>470</v>
      </c>
      <c r="G278" s="16" t="s">
        <v>471</v>
      </c>
      <c r="H278" s="17">
        <v>8</v>
      </c>
      <c r="I278" s="17">
        <v>480</v>
      </c>
      <c r="J278" s="3">
        <v>479.99979000000002</v>
      </c>
      <c r="K278" s="3">
        <v>114.31</v>
      </c>
      <c r="L278" s="16" t="s">
        <v>43</v>
      </c>
      <c r="M278" s="3">
        <v>480</v>
      </c>
      <c r="N278" s="3">
        <v>65.92</v>
      </c>
      <c r="O278" s="3">
        <v>0</v>
      </c>
      <c r="P278" s="3">
        <v>414.08</v>
      </c>
      <c r="Q278" s="3">
        <v>414.08</v>
      </c>
      <c r="R278" s="17">
        <v>12</v>
      </c>
      <c r="S278" s="16" t="s">
        <v>291</v>
      </c>
      <c r="T278" s="16" t="s">
        <v>43</v>
      </c>
    </row>
    <row r="279" spans="1:20" ht="20.100000000000001" hidden="1" customHeight="1" x14ac:dyDescent="0.25">
      <c r="A279" s="16">
        <v>6000024</v>
      </c>
      <c r="B279" s="16" t="s">
        <v>467</v>
      </c>
      <c r="C279" s="16">
        <v>17266</v>
      </c>
      <c r="D279" s="16" t="s">
        <v>468</v>
      </c>
      <c r="E279" s="16">
        <v>25196</v>
      </c>
      <c r="F279" s="16" t="s">
        <v>472</v>
      </c>
      <c r="G279" s="16" t="s">
        <v>64</v>
      </c>
      <c r="H279" s="17">
        <v>6</v>
      </c>
      <c r="I279" s="17">
        <v>378</v>
      </c>
      <c r="J279" s="3">
        <v>378</v>
      </c>
      <c r="K279" s="3">
        <v>43.88</v>
      </c>
      <c r="L279" s="16" t="s">
        <v>43</v>
      </c>
      <c r="M279" s="3">
        <v>378</v>
      </c>
      <c r="N279" s="3">
        <v>88.67</v>
      </c>
      <c r="O279" s="3">
        <v>0</v>
      </c>
      <c r="P279" s="3">
        <v>289.33</v>
      </c>
      <c r="Q279" s="3">
        <v>289.33</v>
      </c>
      <c r="R279" s="17">
        <v>9</v>
      </c>
      <c r="S279" s="16" t="s">
        <v>304</v>
      </c>
      <c r="T279" s="16" t="s">
        <v>43</v>
      </c>
    </row>
    <row r="280" spans="1:20" ht="20.100000000000001" hidden="1" customHeight="1" x14ac:dyDescent="0.25">
      <c r="A280" s="16">
        <v>6000024</v>
      </c>
      <c r="B280" s="16" t="s">
        <v>467</v>
      </c>
      <c r="C280" s="16">
        <v>17266</v>
      </c>
      <c r="D280" s="16" t="s">
        <v>468</v>
      </c>
      <c r="E280" s="16">
        <v>21610</v>
      </c>
      <c r="F280" s="16" t="s">
        <v>473</v>
      </c>
      <c r="G280" s="16" t="s">
        <v>32</v>
      </c>
      <c r="H280" s="17">
        <v>9</v>
      </c>
      <c r="I280" s="17">
        <v>531</v>
      </c>
      <c r="J280" s="3">
        <v>531</v>
      </c>
      <c r="K280" s="3">
        <v>28.54</v>
      </c>
      <c r="L280" s="16" t="s">
        <v>43</v>
      </c>
      <c r="M280" s="3">
        <v>531</v>
      </c>
      <c r="N280" s="3">
        <v>0</v>
      </c>
      <c r="O280" s="3">
        <v>21.41</v>
      </c>
      <c r="P280" s="3">
        <v>552.41</v>
      </c>
      <c r="Q280" s="3">
        <v>552.41</v>
      </c>
      <c r="R280" s="17">
        <v>14</v>
      </c>
      <c r="S280" s="16" t="s">
        <v>266</v>
      </c>
      <c r="T280" s="16" t="s">
        <v>43</v>
      </c>
    </row>
    <row r="281" spans="1:20" ht="20.100000000000001" hidden="1" customHeight="1" x14ac:dyDescent="0.25">
      <c r="A281" s="16">
        <v>6000024</v>
      </c>
      <c r="B281" s="16" t="s">
        <v>467</v>
      </c>
      <c r="C281" s="16">
        <v>17266</v>
      </c>
      <c r="D281" s="16" t="s">
        <v>468</v>
      </c>
      <c r="E281" s="16">
        <v>17763</v>
      </c>
      <c r="F281" s="16" t="s">
        <v>474</v>
      </c>
      <c r="G281" s="16" t="s">
        <v>218</v>
      </c>
      <c r="H281" s="17">
        <v>7</v>
      </c>
      <c r="I281" s="17">
        <v>441</v>
      </c>
      <c r="J281" s="3">
        <v>441</v>
      </c>
      <c r="K281" s="3">
        <v>100.37</v>
      </c>
      <c r="L281" s="16" t="s">
        <v>43</v>
      </c>
      <c r="M281" s="3">
        <v>441</v>
      </c>
      <c r="N281" s="3">
        <v>122.22</v>
      </c>
      <c r="O281" s="3">
        <v>0</v>
      </c>
      <c r="P281" s="3">
        <v>318.77999999999997</v>
      </c>
      <c r="Q281" s="3">
        <v>318.77999999999997</v>
      </c>
      <c r="R281" s="17">
        <v>11</v>
      </c>
      <c r="S281" s="16" t="s">
        <v>281</v>
      </c>
      <c r="T281" s="16" t="s">
        <v>43</v>
      </c>
    </row>
    <row r="282" spans="1:20" ht="20.100000000000001" hidden="1" customHeight="1" x14ac:dyDescent="0.25">
      <c r="A282" s="16">
        <v>6000024</v>
      </c>
      <c r="B282" s="16" t="s">
        <v>467</v>
      </c>
      <c r="C282" s="16">
        <v>17266</v>
      </c>
      <c r="D282" s="16" t="s">
        <v>468</v>
      </c>
      <c r="E282" s="16">
        <v>19068</v>
      </c>
      <c r="F282" s="16" t="s">
        <v>475</v>
      </c>
      <c r="G282" s="16" t="s">
        <v>117</v>
      </c>
      <c r="H282" s="17">
        <v>7</v>
      </c>
      <c r="I282" s="17">
        <v>441</v>
      </c>
      <c r="J282" s="3">
        <v>441</v>
      </c>
      <c r="K282" s="3">
        <v>68.84</v>
      </c>
      <c r="L282" s="16" t="s">
        <v>43</v>
      </c>
      <c r="M282" s="3">
        <v>441</v>
      </c>
      <c r="N282" s="3">
        <v>0</v>
      </c>
      <c r="O282" s="3">
        <v>131.84</v>
      </c>
      <c r="P282" s="3">
        <v>572.84</v>
      </c>
      <c r="Q282" s="3">
        <v>329.45</v>
      </c>
      <c r="R282" s="17">
        <v>11</v>
      </c>
      <c r="S282" s="16" t="s">
        <v>149</v>
      </c>
      <c r="T282" s="16" t="s">
        <v>24</v>
      </c>
    </row>
    <row r="283" spans="1:20" ht="20.100000000000001" hidden="1" customHeight="1" x14ac:dyDescent="0.25">
      <c r="A283" s="16">
        <v>6000024</v>
      </c>
      <c r="B283" s="16" t="s">
        <v>467</v>
      </c>
      <c r="C283" s="16">
        <v>17266</v>
      </c>
      <c r="D283" s="16" t="s">
        <v>468</v>
      </c>
      <c r="E283" s="16">
        <v>30090</v>
      </c>
      <c r="F283" s="16" t="s">
        <v>476</v>
      </c>
      <c r="G283" s="16" t="s">
        <v>64</v>
      </c>
      <c r="H283" s="17">
        <v>10</v>
      </c>
      <c r="I283" s="17">
        <v>560</v>
      </c>
      <c r="J283" s="3">
        <v>559.99975500000005</v>
      </c>
      <c r="K283" s="3">
        <v>25.22</v>
      </c>
      <c r="L283" s="16" t="s">
        <v>43</v>
      </c>
      <c r="M283" s="3">
        <v>560</v>
      </c>
      <c r="N283" s="3">
        <v>0</v>
      </c>
      <c r="O283" s="3">
        <v>94.07</v>
      </c>
      <c r="P283" s="3">
        <v>654.07000000000005</v>
      </c>
      <c r="Q283" s="3">
        <v>654.07000000000005</v>
      </c>
      <c r="R283" s="17">
        <v>15</v>
      </c>
      <c r="S283" s="16" t="s">
        <v>307</v>
      </c>
      <c r="T283" s="16" t="s">
        <v>43</v>
      </c>
    </row>
    <row r="284" spans="1:20" ht="20.100000000000001" hidden="1" customHeight="1" x14ac:dyDescent="0.25">
      <c r="A284" s="16">
        <v>6000024</v>
      </c>
      <c r="B284" s="16" t="s">
        <v>467</v>
      </c>
      <c r="C284" s="16">
        <v>17266</v>
      </c>
      <c r="D284" s="16" t="s">
        <v>468</v>
      </c>
      <c r="E284" s="16">
        <v>33905</v>
      </c>
      <c r="F284" s="16" t="s">
        <v>477</v>
      </c>
      <c r="G284" s="16" t="s">
        <v>64</v>
      </c>
      <c r="H284" s="17">
        <v>5</v>
      </c>
      <c r="I284" s="17">
        <v>280</v>
      </c>
      <c r="J284" s="3">
        <v>280</v>
      </c>
      <c r="K284" s="3">
        <v>4.4000000000000004</v>
      </c>
      <c r="L284" s="16" t="s">
        <v>43</v>
      </c>
      <c r="M284" s="3">
        <v>280</v>
      </c>
      <c r="N284" s="3">
        <v>0</v>
      </c>
      <c r="O284" s="3">
        <v>3.15</v>
      </c>
      <c r="P284" s="3">
        <v>283.14999999999998</v>
      </c>
      <c r="Q284" s="3">
        <v>283.14999999999998</v>
      </c>
      <c r="R284" s="17">
        <v>8</v>
      </c>
      <c r="S284" s="16" t="s">
        <v>149</v>
      </c>
      <c r="T284" s="16" t="s">
        <v>43</v>
      </c>
    </row>
    <row r="285" spans="1:20" ht="20.100000000000001" hidden="1" customHeight="1" x14ac:dyDescent="0.25">
      <c r="A285" s="16">
        <v>6000024</v>
      </c>
      <c r="B285" s="16" t="s">
        <v>467</v>
      </c>
      <c r="C285" s="16">
        <v>17266</v>
      </c>
      <c r="D285" s="16" t="s">
        <v>468</v>
      </c>
      <c r="E285" s="16">
        <v>30098</v>
      </c>
      <c r="F285" s="16" t="s">
        <v>478</v>
      </c>
      <c r="G285" s="16" t="s">
        <v>37</v>
      </c>
      <c r="H285" s="17">
        <v>10</v>
      </c>
      <c r="I285" s="17">
        <v>560</v>
      </c>
      <c r="J285" s="3">
        <v>553.20523700000001</v>
      </c>
      <c r="K285" s="3">
        <v>86.78</v>
      </c>
      <c r="L285" s="16" t="s">
        <v>43</v>
      </c>
      <c r="M285" s="3">
        <v>553.21</v>
      </c>
      <c r="N285" s="3">
        <v>78.83</v>
      </c>
      <c r="O285" s="3">
        <v>0</v>
      </c>
      <c r="P285" s="3">
        <v>474.38</v>
      </c>
      <c r="Q285" s="3">
        <v>474.38</v>
      </c>
      <c r="R285" s="17">
        <v>15</v>
      </c>
      <c r="S285" s="16" t="s">
        <v>323</v>
      </c>
      <c r="T285" s="16" t="s">
        <v>43</v>
      </c>
    </row>
    <row r="286" spans="1:20" ht="20.100000000000001" hidden="1" customHeight="1" x14ac:dyDescent="0.25">
      <c r="A286" s="16">
        <v>6000024</v>
      </c>
      <c r="B286" s="16" t="s">
        <v>467</v>
      </c>
      <c r="C286" s="16">
        <v>17266</v>
      </c>
      <c r="D286" s="16" t="s">
        <v>468</v>
      </c>
      <c r="E286" s="16">
        <v>22648</v>
      </c>
      <c r="F286" s="16" t="s">
        <v>479</v>
      </c>
      <c r="G286" s="16" t="s">
        <v>117</v>
      </c>
      <c r="H286" s="17">
        <v>8</v>
      </c>
      <c r="I286" s="17">
        <v>480</v>
      </c>
      <c r="J286" s="3">
        <v>479.99979000000002</v>
      </c>
      <c r="K286" s="3">
        <v>101.12</v>
      </c>
      <c r="L286" s="16" t="s">
        <v>43</v>
      </c>
      <c r="M286" s="3">
        <v>480</v>
      </c>
      <c r="N286" s="3">
        <v>139.28</v>
      </c>
      <c r="O286" s="3">
        <v>0</v>
      </c>
      <c r="P286" s="3">
        <v>340.72</v>
      </c>
      <c r="Q286" s="3">
        <v>340.72</v>
      </c>
      <c r="R286" s="17">
        <v>12</v>
      </c>
      <c r="S286" s="16" t="s">
        <v>291</v>
      </c>
      <c r="T286" s="16" t="s">
        <v>43</v>
      </c>
    </row>
    <row r="287" spans="1:20" ht="20.100000000000001" hidden="1" customHeight="1" x14ac:dyDescent="0.25">
      <c r="A287" s="16">
        <v>6000024</v>
      </c>
      <c r="B287" s="16" t="s">
        <v>467</v>
      </c>
      <c r="C287" s="16">
        <v>17266</v>
      </c>
      <c r="D287" s="16" t="s">
        <v>468</v>
      </c>
      <c r="E287" s="16">
        <v>30122</v>
      </c>
      <c r="F287" s="16" t="s">
        <v>480</v>
      </c>
      <c r="G287" s="16" t="s">
        <v>97</v>
      </c>
      <c r="H287" s="17">
        <v>8</v>
      </c>
      <c r="I287" s="17">
        <v>480</v>
      </c>
      <c r="J287" s="3">
        <v>479.99979000000002</v>
      </c>
      <c r="K287" s="3">
        <v>78.53</v>
      </c>
      <c r="L287" s="16" t="s">
        <v>43</v>
      </c>
      <c r="M287" s="3">
        <v>480</v>
      </c>
      <c r="N287" s="3">
        <v>1.75</v>
      </c>
      <c r="O287" s="3">
        <v>0</v>
      </c>
      <c r="P287" s="3">
        <v>478.25</v>
      </c>
      <c r="Q287" s="3">
        <v>478.22</v>
      </c>
      <c r="R287" s="17">
        <v>12</v>
      </c>
      <c r="S287" s="16" t="s">
        <v>276</v>
      </c>
      <c r="T287" s="16" t="s">
        <v>24</v>
      </c>
    </row>
    <row r="288" spans="1:20" ht="20.100000000000001" customHeight="1" x14ac:dyDescent="0.25">
      <c r="A288" s="16">
        <v>6000024</v>
      </c>
      <c r="B288" s="16" t="s">
        <v>467</v>
      </c>
      <c r="C288" s="16">
        <v>17266</v>
      </c>
      <c r="D288" s="16" t="s">
        <v>468</v>
      </c>
      <c r="E288" s="16">
        <v>40917</v>
      </c>
      <c r="F288" s="16" t="s">
        <v>481</v>
      </c>
      <c r="G288" s="16" t="s">
        <v>97</v>
      </c>
      <c r="H288" s="17">
        <v>7</v>
      </c>
      <c r="I288" s="17">
        <v>441</v>
      </c>
      <c r="J288" s="3">
        <v>84.575383000000002</v>
      </c>
      <c r="K288" s="3">
        <v>0.33</v>
      </c>
      <c r="L288" s="16" t="s">
        <v>43</v>
      </c>
      <c r="M288" s="3">
        <v>84.58</v>
      </c>
      <c r="N288" s="3">
        <v>0</v>
      </c>
      <c r="O288" s="3">
        <v>3.94</v>
      </c>
      <c r="P288" s="3">
        <v>88.52</v>
      </c>
      <c r="Q288" s="3">
        <v>88.52</v>
      </c>
      <c r="R288" s="17">
        <v>11</v>
      </c>
      <c r="S288" s="16" t="s">
        <v>78</v>
      </c>
      <c r="T288" s="16" t="s">
        <v>108</v>
      </c>
    </row>
    <row r="289" spans="1:20" ht="20.100000000000001" hidden="1" customHeight="1" x14ac:dyDescent="0.25">
      <c r="A289" s="16">
        <v>6000024</v>
      </c>
      <c r="B289" s="16" t="s">
        <v>467</v>
      </c>
      <c r="C289" s="16">
        <v>17266</v>
      </c>
      <c r="D289" s="16" t="s">
        <v>468</v>
      </c>
      <c r="E289" s="16">
        <v>26825</v>
      </c>
      <c r="F289" s="16" t="s">
        <v>482</v>
      </c>
      <c r="G289" s="16" t="s">
        <v>64</v>
      </c>
      <c r="H289" s="17">
        <v>7</v>
      </c>
      <c r="I289" s="17">
        <v>441</v>
      </c>
      <c r="J289" s="3">
        <v>441</v>
      </c>
      <c r="K289" s="3">
        <v>80.39</v>
      </c>
      <c r="L289" s="16" t="s">
        <v>43</v>
      </c>
      <c r="M289" s="3">
        <v>441</v>
      </c>
      <c r="N289" s="3">
        <v>65.92</v>
      </c>
      <c r="O289" s="3">
        <v>0</v>
      </c>
      <c r="P289" s="3">
        <v>375.08</v>
      </c>
      <c r="Q289" s="3">
        <v>356.53</v>
      </c>
      <c r="R289" s="17">
        <v>11</v>
      </c>
      <c r="S289" s="16" t="s">
        <v>291</v>
      </c>
      <c r="T289" s="16" t="s">
        <v>24</v>
      </c>
    </row>
    <row r="290" spans="1:20" ht="20.100000000000001" hidden="1" customHeight="1" x14ac:dyDescent="0.25">
      <c r="A290" s="16">
        <v>6000024</v>
      </c>
      <c r="B290" s="16" t="s">
        <v>467</v>
      </c>
      <c r="C290" s="16">
        <v>17266</v>
      </c>
      <c r="D290" s="16" t="s">
        <v>468</v>
      </c>
      <c r="E290" s="16">
        <v>35751</v>
      </c>
      <c r="F290" s="16" t="s">
        <v>483</v>
      </c>
      <c r="G290" s="16" t="s">
        <v>64</v>
      </c>
      <c r="H290" s="17">
        <v>5</v>
      </c>
      <c r="I290" s="17">
        <v>280</v>
      </c>
      <c r="J290" s="3">
        <v>280</v>
      </c>
      <c r="K290" s="3">
        <v>12.57</v>
      </c>
      <c r="L290" s="16" t="s">
        <v>43</v>
      </c>
      <c r="M290" s="3">
        <v>280</v>
      </c>
      <c r="N290" s="3">
        <v>9.3800000000000008</v>
      </c>
      <c r="O290" s="3">
        <v>0</v>
      </c>
      <c r="P290" s="3">
        <v>270.62</v>
      </c>
      <c r="Q290" s="3">
        <v>270.62</v>
      </c>
      <c r="R290" s="17">
        <v>8</v>
      </c>
      <c r="S290" s="16" t="s">
        <v>76</v>
      </c>
      <c r="T290" s="16" t="s">
        <v>43</v>
      </c>
    </row>
    <row r="291" spans="1:20" ht="20.100000000000001" hidden="1" customHeight="1" x14ac:dyDescent="0.25">
      <c r="A291" s="16">
        <v>6000024</v>
      </c>
      <c r="B291" s="16" t="s">
        <v>467</v>
      </c>
      <c r="C291" s="16">
        <v>17266</v>
      </c>
      <c r="D291" s="16" t="s">
        <v>468</v>
      </c>
      <c r="E291" s="16">
        <v>30012</v>
      </c>
      <c r="F291" s="16" t="s">
        <v>484</v>
      </c>
      <c r="G291" s="16" t="s">
        <v>64</v>
      </c>
      <c r="H291" s="17">
        <v>8</v>
      </c>
      <c r="I291" s="17">
        <v>480</v>
      </c>
      <c r="J291" s="3">
        <v>479.99979000000002</v>
      </c>
      <c r="K291" s="3">
        <v>94.93</v>
      </c>
      <c r="L291" s="16" t="s">
        <v>43</v>
      </c>
      <c r="M291" s="3">
        <v>480</v>
      </c>
      <c r="N291" s="3">
        <v>58.1</v>
      </c>
      <c r="O291" s="3">
        <v>0</v>
      </c>
      <c r="P291" s="3">
        <v>421.9</v>
      </c>
      <c r="Q291" s="3">
        <v>421.9</v>
      </c>
      <c r="R291" s="17">
        <v>12</v>
      </c>
      <c r="S291" s="16" t="s">
        <v>291</v>
      </c>
      <c r="T291" s="16" t="s">
        <v>43</v>
      </c>
    </row>
    <row r="292" spans="1:20" ht="20.100000000000001" hidden="1" customHeight="1" x14ac:dyDescent="0.25">
      <c r="A292" s="16">
        <v>6000024</v>
      </c>
      <c r="B292" s="16" t="s">
        <v>467</v>
      </c>
      <c r="C292" s="16">
        <v>17266</v>
      </c>
      <c r="D292" s="16" t="s">
        <v>468</v>
      </c>
      <c r="E292" s="16">
        <v>21667</v>
      </c>
      <c r="F292" s="16" t="s">
        <v>485</v>
      </c>
      <c r="G292" s="16" t="s">
        <v>64</v>
      </c>
      <c r="H292" s="17">
        <v>8</v>
      </c>
      <c r="I292" s="17">
        <v>480</v>
      </c>
      <c r="J292" s="3">
        <v>441</v>
      </c>
      <c r="K292" s="3">
        <v>72.73</v>
      </c>
      <c r="L292" s="16" t="s">
        <v>43</v>
      </c>
      <c r="M292" s="3">
        <v>441</v>
      </c>
      <c r="N292" s="3">
        <v>237.13</v>
      </c>
      <c r="O292" s="3">
        <v>0</v>
      </c>
      <c r="P292" s="3">
        <v>203.87</v>
      </c>
      <c r="Q292" s="3">
        <v>242.87</v>
      </c>
      <c r="R292" s="17">
        <v>12</v>
      </c>
      <c r="S292" s="16" t="s">
        <v>156</v>
      </c>
      <c r="T292" s="16" t="s">
        <v>43</v>
      </c>
    </row>
    <row r="293" spans="1:20" ht="20.100000000000001" hidden="1" customHeight="1" x14ac:dyDescent="0.25">
      <c r="A293" s="16">
        <v>6000024</v>
      </c>
      <c r="B293" s="16" t="s">
        <v>467</v>
      </c>
      <c r="C293" s="16">
        <v>17266</v>
      </c>
      <c r="D293" s="16" t="s">
        <v>468</v>
      </c>
      <c r="E293" s="16">
        <v>38323</v>
      </c>
      <c r="F293" s="16" t="s">
        <v>486</v>
      </c>
      <c r="G293" s="16" t="s">
        <v>119</v>
      </c>
      <c r="H293" s="17">
        <v>4</v>
      </c>
      <c r="I293" s="17">
        <v>196</v>
      </c>
      <c r="J293" s="3">
        <v>164.85478499999999</v>
      </c>
      <c r="K293" s="3">
        <v>20.05</v>
      </c>
      <c r="L293" s="16" t="s">
        <v>43</v>
      </c>
      <c r="M293" s="3">
        <v>164.85</v>
      </c>
      <c r="N293" s="3">
        <v>0</v>
      </c>
      <c r="O293" s="3">
        <v>66.88</v>
      </c>
      <c r="P293" s="3">
        <v>231.73</v>
      </c>
      <c r="Q293" s="3">
        <v>157.08000000000001</v>
      </c>
      <c r="R293" s="17">
        <v>6</v>
      </c>
      <c r="S293" s="16" t="s">
        <v>184</v>
      </c>
      <c r="T293" s="16" t="s">
        <v>24</v>
      </c>
    </row>
    <row r="294" spans="1:20" ht="20.100000000000001" hidden="1" customHeight="1" x14ac:dyDescent="0.25">
      <c r="A294" s="16">
        <v>6000024</v>
      </c>
      <c r="B294" s="16" t="s">
        <v>467</v>
      </c>
      <c r="C294" s="16">
        <v>17266</v>
      </c>
      <c r="D294" s="16" t="s">
        <v>468</v>
      </c>
      <c r="E294" s="16">
        <v>22674</v>
      </c>
      <c r="F294" s="16" t="s">
        <v>487</v>
      </c>
      <c r="G294" s="16" t="s">
        <v>64</v>
      </c>
      <c r="H294" s="17">
        <v>7</v>
      </c>
      <c r="I294" s="17">
        <v>441</v>
      </c>
      <c r="J294" s="3">
        <v>441</v>
      </c>
      <c r="K294" s="3">
        <v>50.87</v>
      </c>
      <c r="L294" s="16" t="s">
        <v>43</v>
      </c>
      <c r="M294" s="3">
        <v>441</v>
      </c>
      <c r="N294" s="3">
        <v>116</v>
      </c>
      <c r="O294" s="3">
        <v>0</v>
      </c>
      <c r="P294" s="3">
        <v>325</v>
      </c>
      <c r="Q294" s="3">
        <v>325.37</v>
      </c>
      <c r="R294" s="17">
        <v>11</v>
      </c>
      <c r="S294" s="16" t="s">
        <v>271</v>
      </c>
      <c r="T294" s="16" t="s">
        <v>43</v>
      </c>
    </row>
    <row r="295" spans="1:20" ht="20.100000000000001" hidden="1" customHeight="1" x14ac:dyDescent="0.25">
      <c r="A295" s="16">
        <v>6000024</v>
      </c>
      <c r="B295" s="16" t="s">
        <v>467</v>
      </c>
      <c r="C295" s="16">
        <v>17266</v>
      </c>
      <c r="D295" s="16" t="s">
        <v>468</v>
      </c>
      <c r="E295" s="16">
        <v>17814</v>
      </c>
      <c r="F295" s="16" t="s">
        <v>488</v>
      </c>
      <c r="G295" s="16" t="s">
        <v>23</v>
      </c>
      <c r="H295" s="17">
        <v>6</v>
      </c>
      <c r="I295" s="17">
        <v>378</v>
      </c>
      <c r="J295" s="3">
        <v>378</v>
      </c>
      <c r="K295" s="3">
        <v>7.29</v>
      </c>
      <c r="L295" s="16" t="s">
        <v>43</v>
      </c>
      <c r="M295" s="3">
        <v>378</v>
      </c>
      <c r="N295" s="3">
        <v>97.12</v>
      </c>
      <c r="O295" s="3">
        <v>0</v>
      </c>
      <c r="P295" s="3">
        <v>280.88</v>
      </c>
      <c r="Q295" s="3">
        <v>280.88</v>
      </c>
      <c r="R295" s="17">
        <v>9</v>
      </c>
      <c r="S295" s="16" t="s">
        <v>276</v>
      </c>
      <c r="T295" s="16" t="s">
        <v>43</v>
      </c>
    </row>
    <row r="296" spans="1:20" ht="20.100000000000001" hidden="1" customHeight="1" x14ac:dyDescent="0.25">
      <c r="A296" s="16">
        <v>6000024</v>
      </c>
      <c r="B296" s="16" t="s">
        <v>467</v>
      </c>
      <c r="C296" s="16">
        <v>17266</v>
      </c>
      <c r="D296" s="16" t="s">
        <v>468</v>
      </c>
      <c r="E296" s="16">
        <v>17949</v>
      </c>
      <c r="F296" s="16" t="s">
        <v>489</v>
      </c>
      <c r="G296" s="16" t="s">
        <v>64</v>
      </c>
      <c r="H296" s="17">
        <v>8</v>
      </c>
      <c r="I296" s="17">
        <v>480</v>
      </c>
      <c r="J296" s="3">
        <v>479.99979000000002</v>
      </c>
      <c r="K296" s="3">
        <v>90.58</v>
      </c>
      <c r="L296" s="16" t="s">
        <v>43</v>
      </c>
      <c r="M296" s="3">
        <v>480</v>
      </c>
      <c r="N296" s="3">
        <v>0</v>
      </c>
      <c r="O296" s="3">
        <v>62.8</v>
      </c>
      <c r="P296" s="3">
        <v>542.79999999999995</v>
      </c>
      <c r="Q296" s="3">
        <v>542.79999999999995</v>
      </c>
      <c r="R296" s="17">
        <v>12</v>
      </c>
      <c r="S296" s="16" t="s">
        <v>153</v>
      </c>
      <c r="T296" s="16" t="s">
        <v>43</v>
      </c>
    </row>
    <row r="297" spans="1:20" ht="20.100000000000001" hidden="1" customHeight="1" x14ac:dyDescent="0.25">
      <c r="A297" s="16">
        <v>6000024</v>
      </c>
      <c r="B297" s="16" t="s">
        <v>467</v>
      </c>
      <c r="C297" s="16">
        <v>17266</v>
      </c>
      <c r="D297" s="16" t="s">
        <v>468</v>
      </c>
      <c r="E297" s="16">
        <v>30097</v>
      </c>
      <c r="F297" s="16" t="s">
        <v>490</v>
      </c>
      <c r="G297" s="16" t="s">
        <v>166</v>
      </c>
      <c r="H297" s="17">
        <v>11</v>
      </c>
      <c r="I297" s="17">
        <v>583</v>
      </c>
      <c r="J297" s="3">
        <v>583</v>
      </c>
      <c r="K297" s="3">
        <v>79.42</v>
      </c>
      <c r="L297" s="16" t="s">
        <v>43</v>
      </c>
      <c r="M297" s="3">
        <v>583</v>
      </c>
      <c r="N297" s="3">
        <v>0</v>
      </c>
      <c r="O297" s="3">
        <v>101.18</v>
      </c>
      <c r="P297" s="3">
        <v>684.18</v>
      </c>
      <c r="Q297" s="3">
        <v>684.18</v>
      </c>
      <c r="R297" s="17">
        <v>17</v>
      </c>
      <c r="S297" s="16" t="s">
        <v>403</v>
      </c>
      <c r="T297" s="16" t="s">
        <v>43</v>
      </c>
    </row>
    <row r="298" spans="1:20" ht="20.100000000000001" hidden="1" customHeight="1" x14ac:dyDescent="0.25">
      <c r="A298" s="16">
        <v>6000024</v>
      </c>
      <c r="B298" s="16" t="s">
        <v>467</v>
      </c>
      <c r="C298" s="16">
        <v>17266</v>
      </c>
      <c r="D298" s="16" t="s">
        <v>468</v>
      </c>
      <c r="E298" s="16">
        <v>30118</v>
      </c>
      <c r="F298" s="16" t="s">
        <v>491</v>
      </c>
      <c r="G298" s="16" t="s">
        <v>105</v>
      </c>
      <c r="H298" s="17">
        <v>8</v>
      </c>
      <c r="I298" s="17">
        <v>480</v>
      </c>
      <c r="J298" s="3">
        <v>479.99979000000002</v>
      </c>
      <c r="K298" s="3">
        <v>86.85</v>
      </c>
      <c r="L298" s="16" t="s">
        <v>43</v>
      </c>
      <c r="M298" s="3">
        <v>480</v>
      </c>
      <c r="N298" s="3">
        <v>0</v>
      </c>
      <c r="O298" s="3">
        <v>71.78</v>
      </c>
      <c r="P298" s="3">
        <v>551.78</v>
      </c>
      <c r="Q298" s="3">
        <v>551.72</v>
      </c>
      <c r="R298" s="17">
        <v>12</v>
      </c>
      <c r="S298" s="16" t="s">
        <v>271</v>
      </c>
      <c r="T298" s="16" t="s">
        <v>24</v>
      </c>
    </row>
    <row r="299" spans="1:20" ht="20.100000000000001" hidden="1" customHeight="1" x14ac:dyDescent="0.25">
      <c r="A299" s="16">
        <v>6000024</v>
      </c>
      <c r="B299" s="16" t="s">
        <v>467</v>
      </c>
      <c r="C299" s="16">
        <v>17266</v>
      </c>
      <c r="D299" s="16" t="s">
        <v>468</v>
      </c>
      <c r="E299" s="16">
        <v>31527</v>
      </c>
      <c r="F299" s="16" t="s">
        <v>492</v>
      </c>
      <c r="G299" s="16" t="s">
        <v>166</v>
      </c>
      <c r="H299" s="17">
        <v>5</v>
      </c>
      <c r="I299" s="17">
        <v>280</v>
      </c>
      <c r="J299" s="3">
        <v>280</v>
      </c>
      <c r="K299" s="3">
        <v>6.66</v>
      </c>
      <c r="L299" s="16" t="s">
        <v>43</v>
      </c>
      <c r="M299" s="3">
        <v>280</v>
      </c>
      <c r="N299" s="3">
        <v>21.53</v>
      </c>
      <c r="O299" s="3">
        <v>0</v>
      </c>
      <c r="P299" s="3">
        <v>258.47000000000003</v>
      </c>
      <c r="Q299" s="3">
        <v>258.47000000000003</v>
      </c>
      <c r="R299" s="17">
        <v>8</v>
      </c>
      <c r="S299" s="16" t="s">
        <v>98</v>
      </c>
      <c r="T299" s="16" t="s">
        <v>43</v>
      </c>
    </row>
    <row r="300" spans="1:20" ht="20.100000000000001" hidden="1" customHeight="1" x14ac:dyDescent="0.25">
      <c r="A300" s="16">
        <v>6000024</v>
      </c>
      <c r="B300" s="16" t="s">
        <v>467</v>
      </c>
      <c r="C300" s="16">
        <v>17266</v>
      </c>
      <c r="D300" s="16" t="s">
        <v>468</v>
      </c>
      <c r="E300" s="16">
        <v>30096</v>
      </c>
      <c r="F300" s="16" t="s">
        <v>493</v>
      </c>
      <c r="G300" s="16" t="s">
        <v>64</v>
      </c>
      <c r="H300" s="17">
        <v>5</v>
      </c>
      <c r="I300" s="17">
        <v>280</v>
      </c>
      <c r="J300" s="3">
        <v>280</v>
      </c>
      <c r="K300" s="3">
        <v>35.33</v>
      </c>
      <c r="L300" s="16" t="s">
        <v>43</v>
      </c>
      <c r="M300" s="3">
        <v>280</v>
      </c>
      <c r="N300" s="3">
        <v>0</v>
      </c>
      <c r="O300" s="3">
        <v>127.13</v>
      </c>
      <c r="P300" s="3">
        <v>407.13</v>
      </c>
      <c r="Q300" s="3">
        <v>283.60000000000002</v>
      </c>
      <c r="R300" s="17">
        <v>8</v>
      </c>
      <c r="S300" s="16" t="s">
        <v>98</v>
      </c>
      <c r="T300" s="16" t="s">
        <v>24</v>
      </c>
    </row>
    <row r="301" spans="1:20" ht="20.100000000000001" hidden="1" customHeight="1" x14ac:dyDescent="0.25">
      <c r="A301" s="16">
        <v>6000024</v>
      </c>
      <c r="B301" s="16" t="s">
        <v>467</v>
      </c>
      <c r="C301" s="16">
        <v>17266</v>
      </c>
      <c r="D301" s="16" t="s">
        <v>468</v>
      </c>
      <c r="E301" s="16">
        <v>30116</v>
      </c>
      <c r="F301" s="16" t="s">
        <v>494</v>
      </c>
      <c r="G301" s="16" t="s">
        <v>105</v>
      </c>
      <c r="H301" s="17">
        <v>8</v>
      </c>
      <c r="I301" s="17">
        <v>480</v>
      </c>
      <c r="J301" s="3">
        <v>479.99979000000002</v>
      </c>
      <c r="K301" s="3">
        <v>88.03</v>
      </c>
      <c r="L301" s="16" t="s">
        <v>43</v>
      </c>
      <c r="M301" s="3">
        <v>480</v>
      </c>
      <c r="N301" s="3">
        <v>0</v>
      </c>
      <c r="O301" s="3">
        <v>154.54</v>
      </c>
      <c r="P301" s="3">
        <v>634.54</v>
      </c>
      <c r="Q301" s="3">
        <v>501.1</v>
      </c>
      <c r="R301" s="17">
        <v>12</v>
      </c>
      <c r="S301" s="16" t="s">
        <v>271</v>
      </c>
      <c r="T301" s="16" t="s">
        <v>24</v>
      </c>
    </row>
    <row r="302" spans="1:20" ht="20.100000000000001" hidden="1" customHeight="1" x14ac:dyDescent="0.25">
      <c r="A302" s="16">
        <v>6000024</v>
      </c>
      <c r="B302" s="16" t="s">
        <v>467</v>
      </c>
      <c r="C302" s="16">
        <v>17266</v>
      </c>
      <c r="D302" s="16" t="s">
        <v>468</v>
      </c>
      <c r="E302" s="16">
        <v>25194</v>
      </c>
      <c r="F302" s="16" t="s">
        <v>495</v>
      </c>
      <c r="G302" s="16" t="s">
        <v>368</v>
      </c>
      <c r="H302" s="17">
        <v>6</v>
      </c>
      <c r="I302" s="17">
        <v>378</v>
      </c>
      <c r="J302" s="3">
        <v>378</v>
      </c>
      <c r="K302" s="3">
        <v>6.22</v>
      </c>
      <c r="L302" s="16" t="s">
        <v>43</v>
      </c>
      <c r="M302" s="3">
        <v>378</v>
      </c>
      <c r="N302" s="3">
        <v>0</v>
      </c>
      <c r="O302" s="3">
        <v>32.43</v>
      </c>
      <c r="P302" s="3">
        <v>410.43</v>
      </c>
      <c r="Q302" s="3">
        <v>410.43</v>
      </c>
      <c r="R302" s="17">
        <v>9</v>
      </c>
      <c r="S302" s="16" t="s">
        <v>271</v>
      </c>
      <c r="T302" s="16" t="s">
        <v>43</v>
      </c>
    </row>
    <row r="303" spans="1:20" ht="20.100000000000001" hidden="1" customHeight="1" x14ac:dyDescent="0.25">
      <c r="A303" s="16">
        <v>6000024</v>
      </c>
      <c r="B303" s="16" t="s">
        <v>467</v>
      </c>
      <c r="C303" s="16">
        <v>17266</v>
      </c>
      <c r="D303" s="16" t="s">
        <v>468</v>
      </c>
      <c r="E303" s="16">
        <v>25822</v>
      </c>
      <c r="F303" s="16" t="s">
        <v>496</v>
      </c>
      <c r="G303" s="16" t="s">
        <v>368</v>
      </c>
      <c r="H303" s="17">
        <v>6</v>
      </c>
      <c r="I303" s="17">
        <v>378</v>
      </c>
      <c r="J303" s="3">
        <v>378</v>
      </c>
      <c r="K303" s="3">
        <v>24.31</v>
      </c>
      <c r="L303" s="16" t="s">
        <v>43</v>
      </c>
      <c r="M303" s="3">
        <v>378</v>
      </c>
      <c r="N303" s="3">
        <v>99.23</v>
      </c>
      <c r="O303" s="3">
        <v>0</v>
      </c>
      <c r="P303" s="3">
        <v>278.77</v>
      </c>
      <c r="Q303" s="3">
        <v>278.77</v>
      </c>
      <c r="R303" s="17">
        <v>9</v>
      </c>
      <c r="S303" s="16" t="s">
        <v>266</v>
      </c>
      <c r="T303" s="16" t="s">
        <v>43</v>
      </c>
    </row>
    <row r="304" spans="1:20" ht="20.100000000000001" hidden="1" customHeight="1" x14ac:dyDescent="0.25">
      <c r="A304" s="16">
        <v>6000024</v>
      </c>
      <c r="B304" s="16" t="s">
        <v>467</v>
      </c>
      <c r="C304" s="16">
        <v>17266</v>
      </c>
      <c r="D304" s="16" t="s">
        <v>468</v>
      </c>
      <c r="E304" s="16">
        <v>20429</v>
      </c>
      <c r="F304" s="16" t="s">
        <v>497</v>
      </c>
      <c r="G304" s="16" t="s">
        <v>70</v>
      </c>
      <c r="H304" s="17">
        <v>7</v>
      </c>
      <c r="I304" s="17">
        <v>441</v>
      </c>
      <c r="J304" s="3">
        <v>441</v>
      </c>
      <c r="K304" s="3">
        <v>71.91</v>
      </c>
      <c r="L304" s="16" t="s">
        <v>43</v>
      </c>
      <c r="M304" s="3">
        <v>441</v>
      </c>
      <c r="N304" s="3">
        <v>61.62</v>
      </c>
      <c r="O304" s="3">
        <v>0</v>
      </c>
      <c r="P304" s="3">
        <v>379.38</v>
      </c>
      <c r="Q304" s="3">
        <v>379.38</v>
      </c>
      <c r="R304" s="17">
        <v>11</v>
      </c>
      <c r="S304" s="16" t="s">
        <v>350</v>
      </c>
      <c r="T304" s="16" t="s">
        <v>43</v>
      </c>
    </row>
    <row r="305" spans="1:20" ht="20.100000000000001" hidden="1" customHeight="1" x14ac:dyDescent="0.25">
      <c r="A305" s="16">
        <v>6000024</v>
      </c>
      <c r="B305" s="16" t="s">
        <v>467</v>
      </c>
      <c r="C305" s="16">
        <v>17266</v>
      </c>
      <c r="D305" s="16" t="s">
        <v>468</v>
      </c>
      <c r="E305" s="16">
        <v>25960</v>
      </c>
      <c r="F305" s="16" t="s">
        <v>498</v>
      </c>
      <c r="G305" s="16" t="s">
        <v>127</v>
      </c>
      <c r="H305" s="17">
        <v>5</v>
      </c>
      <c r="I305" s="17">
        <v>280</v>
      </c>
      <c r="J305" s="3">
        <v>280</v>
      </c>
      <c r="K305" s="3">
        <v>16.48</v>
      </c>
      <c r="L305" s="16" t="s">
        <v>43</v>
      </c>
      <c r="M305" s="3">
        <v>280</v>
      </c>
      <c r="N305" s="3">
        <v>8.67</v>
      </c>
      <c r="O305" s="3">
        <v>0</v>
      </c>
      <c r="P305" s="3">
        <v>271.33</v>
      </c>
      <c r="Q305" s="3">
        <v>271.33</v>
      </c>
      <c r="R305" s="17">
        <v>8</v>
      </c>
      <c r="S305" s="16" t="s">
        <v>177</v>
      </c>
      <c r="T305" s="16" t="s">
        <v>43</v>
      </c>
    </row>
    <row r="306" spans="1:20" ht="20.100000000000001" hidden="1" customHeight="1" x14ac:dyDescent="0.25">
      <c r="A306" s="16">
        <v>6000024</v>
      </c>
      <c r="B306" s="16" t="s">
        <v>467</v>
      </c>
      <c r="C306" s="16">
        <v>17266</v>
      </c>
      <c r="D306" s="16" t="s">
        <v>468</v>
      </c>
      <c r="E306" s="16">
        <v>22213</v>
      </c>
      <c r="F306" s="16" t="s">
        <v>499</v>
      </c>
      <c r="G306" s="16" t="s">
        <v>37</v>
      </c>
      <c r="H306" s="17">
        <v>6</v>
      </c>
      <c r="I306" s="17">
        <v>378</v>
      </c>
      <c r="J306" s="3">
        <v>378</v>
      </c>
      <c r="K306" s="3">
        <v>20.72</v>
      </c>
      <c r="L306" s="16" t="s">
        <v>43</v>
      </c>
      <c r="M306" s="3">
        <v>378</v>
      </c>
      <c r="N306" s="3">
        <v>36.18</v>
      </c>
      <c r="O306" s="3">
        <v>0</v>
      </c>
      <c r="P306" s="3">
        <v>341.82</v>
      </c>
      <c r="Q306" s="3">
        <v>341.82</v>
      </c>
      <c r="R306" s="17">
        <v>9</v>
      </c>
      <c r="S306" s="16" t="s">
        <v>291</v>
      </c>
      <c r="T306" s="16" t="s">
        <v>43</v>
      </c>
    </row>
    <row r="307" spans="1:20" ht="20.100000000000001" hidden="1" customHeight="1" x14ac:dyDescent="0.25">
      <c r="A307" s="16">
        <v>6000024</v>
      </c>
      <c r="B307" s="16" t="s">
        <v>467</v>
      </c>
      <c r="C307" s="16">
        <v>17266</v>
      </c>
      <c r="D307" s="16" t="s">
        <v>468</v>
      </c>
      <c r="E307" s="16">
        <v>21881</v>
      </c>
      <c r="F307" s="16" t="s">
        <v>500</v>
      </c>
      <c r="G307" s="16" t="s">
        <v>64</v>
      </c>
      <c r="H307" s="17">
        <v>9</v>
      </c>
      <c r="I307" s="17">
        <v>531</v>
      </c>
      <c r="J307" s="3">
        <v>531</v>
      </c>
      <c r="K307" s="3">
        <v>27</v>
      </c>
      <c r="L307" s="16" t="s">
        <v>43</v>
      </c>
      <c r="M307" s="3">
        <v>531</v>
      </c>
      <c r="N307" s="3">
        <v>0</v>
      </c>
      <c r="O307" s="3">
        <v>2.2999999999999998</v>
      </c>
      <c r="P307" s="3">
        <v>533.29999999999995</v>
      </c>
      <c r="Q307" s="3">
        <v>533.29999999999995</v>
      </c>
      <c r="R307" s="17">
        <v>14</v>
      </c>
      <c r="S307" s="16" t="s">
        <v>271</v>
      </c>
      <c r="T307" s="16" t="s">
        <v>43</v>
      </c>
    </row>
    <row r="308" spans="1:20" ht="20.100000000000001" hidden="1" customHeight="1" x14ac:dyDescent="0.25">
      <c r="A308" s="16">
        <v>6000024</v>
      </c>
      <c r="B308" s="16" t="s">
        <v>467</v>
      </c>
      <c r="C308" s="16">
        <v>17266</v>
      </c>
      <c r="D308" s="16" t="s">
        <v>468</v>
      </c>
      <c r="E308" s="16">
        <v>21616</v>
      </c>
      <c r="F308" s="16" t="s">
        <v>501</v>
      </c>
      <c r="G308" s="16" t="s">
        <v>218</v>
      </c>
      <c r="H308" s="17">
        <v>7</v>
      </c>
      <c r="I308" s="17">
        <v>441</v>
      </c>
      <c r="J308" s="3">
        <v>441</v>
      </c>
      <c r="K308" s="3">
        <v>79.209999999999994</v>
      </c>
      <c r="L308" s="16" t="s">
        <v>43</v>
      </c>
      <c r="M308" s="3">
        <v>441</v>
      </c>
      <c r="N308" s="3">
        <v>30.7</v>
      </c>
      <c r="O308" s="3">
        <v>0</v>
      </c>
      <c r="P308" s="3">
        <v>410.3</v>
      </c>
      <c r="Q308" s="3">
        <v>410.3</v>
      </c>
      <c r="R308" s="17">
        <v>11</v>
      </c>
      <c r="S308" s="16" t="s">
        <v>153</v>
      </c>
      <c r="T308" s="16" t="s">
        <v>43</v>
      </c>
    </row>
    <row r="309" spans="1:20" ht="20.100000000000001" hidden="1" customHeight="1" x14ac:dyDescent="0.25">
      <c r="A309" s="16">
        <v>6000024</v>
      </c>
      <c r="B309" s="16" t="s">
        <v>467</v>
      </c>
      <c r="C309" s="16">
        <v>17266</v>
      </c>
      <c r="D309" s="16" t="s">
        <v>468</v>
      </c>
      <c r="E309" s="16">
        <v>29707</v>
      </c>
      <c r="F309" s="16" t="s">
        <v>502</v>
      </c>
      <c r="G309" s="16" t="s">
        <v>64</v>
      </c>
      <c r="H309" s="17">
        <v>11</v>
      </c>
      <c r="I309" s="17">
        <v>583</v>
      </c>
      <c r="J309" s="3">
        <v>583</v>
      </c>
      <c r="K309" s="3">
        <v>76.33</v>
      </c>
      <c r="L309" s="16" t="s">
        <v>43</v>
      </c>
      <c r="M309" s="3">
        <v>583</v>
      </c>
      <c r="N309" s="3">
        <v>0.8</v>
      </c>
      <c r="O309" s="3">
        <v>0</v>
      </c>
      <c r="P309" s="3">
        <v>582.20000000000005</v>
      </c>
      <c r="Q309" s="3">
        <v>582.27</v>
      </c>
      <c r="R309" s="17">
        <v>17</v>
      </c>
      <c r="S309" s="16" t="s">
        <v>307</v>
      </c>
      <c r="T309" s="16" t="s">
        <v>43</v>
      </c>
    </row>
    <row r="310" spans="1:20" ht="20.100000000000001" hidden="1" customHeight="1" x14ac:dyDescent="0.25">
      <c r="A310" s="16">
        <v>6000024</v>
      </c>
      <c r="B310" s="16" t="s">
        <v>467</v>
      </c>
      <c r="C310" s="16">
        <v>17266</v>
      </c>
      <c r="D310" s="16" t="s">
        <v>468</v>
      </c>
      <c r="E310" s="16">
        <v>25191</v>
      </c>
      <c r="F310" s="16" t="s">
        <v>503</v>
      </c>
      <c r="G310" s="16" t="s">
        <v>80</v>
      </c>
      <c r="H310" s="17">
        <v>8</v>
      </c>
      <c r="I310" s="17">
        <v>480</v>
      </c>
      <c r="J310" s="3">
        <v>479.99979000000002</v>
      </c>
      <c r="K310" s="3">
        <v>84.07</v>
      </c>
      <c r="L310" s="16" t="s">
        <v>43</v>
      </c>
      <c r="M310" s="3">
        <v>480</v>
      </c>
      <c r="N310" s="3">
        <v>160.19</v>
      </c>
      <c r="O310" s="3">
        <v>0</v>
      </c>
      <c r="P310" s="3">
        <v>319.81</v>
      </c>
      <c r="Q310" s="3">
        <v>319.87</v>
      </c>
      <c r="R310" s="17">
        <v>12</v>
      </c>
      <c r="S310" s="16" t="s">
        <v>153</v>
      </c>
      <c r="T310" s="16" t="s">
        <v>43</v>
      </c>
    </row>
    <row r="311" spans="1:20" ht="20.100000000000001" hidden="1" customHeight="1" x14ac:dyDescent="0.25">
      <c r="A311" s="16">
        <v>6000024</v>
      </c>
      <c r="B311" s="16" t="s">
        <v>467</v>
      </c>
      <c r="C311" s="16">
        <v>17266</v>
      </c>
      <c r="D311" s="16" t="s">
        <v>468</v>
      </c>
      <c r="E311" s="16">
        <v>30093</v>
      </c>
      <c r="F311" s="16" t="s">
        <v>504</v>
      </c>
      <c r="G311" s="16" t="s">
        <v>64</v>
      </c>
      <c r="H311" s="17">
        <v>7</v>
      </c>
      <c r="I311" s="17">
        <v>441</v>
      </c>
      <c r="J311" s="3">
        <v>441</v>
      </c>
      <c r="K311" s="3">
        <v>55.56</v>
      </c>
      <c r="L311" s="16" t="s">
        <v>43</v>
      </c>
      <c r="M311" s="3">
        <v>441</v>
      </c>
      <c r="N311" s="3">
        <v>0</v>
      </c>
      <c r="O311" s="3">
        <v>181.64</v>
      </c>
      <c r="P311" s="3">
        <v>622.64</v>
      </c>
      <c r="Q311" s="3">
        <v>390.87</v>
      </c>
      <c r="R311" s="17">
        <v>11</v>
      </c>
      <c r="S311" s="16" t="s">
        <v>281</v>
      </c>
      <c r="T311" s="16" t="s">
        <v>24</v>
      </c>
    </row>
    <row r="312" spans="1:20" ht="20.100000000000001" hidden="1" customHeight="1" x14ac:dyDescent="0.25">
      <c r="A312" s="16">
        <v>6000024</v>
      </c>
      <c r="B312" s="16" t="s">
        <v>467</v>
      </c>
      <c r="C312" s="16">
        <v>17266</v>
      </c>
      <c r="D312" s="16" t="s">
        <v>468</v>
      </c>
      <c r="E312" s="16">
        <v>25193</v>
      </c>
      <c r="F312" s="16" t="s">
        <v>505</v>
      </c>
      <c r="G312" s="16" t="s">
        <v>105</v>
      </c>
      <c r="H312" s="17">
        <v>10</v>
      </c>
      <c r="I312" s="17">
        <v>560</v>
      </c>
      <c r="J312" s="3">
        <v>559.99975500000005</v>
      </c>
      <c r="K312" s="3">
        <v>91.15</v>
      </c>
      <c r="L312" s="16" t="s">
        <v>43</v>
      </c>
      <c r="M312" s="3">
        <v>560</v>
      </c>
      <c r="N312" s="3">
        <v>4.4000000000000004</v>
      </c>
      <c r="O312" s="3">
        <v>0</v>
      </c>
      <c r="P312" s="3">
        <v>555.6</v>
      </c>
      <c r="Q312" s="3">
        <v>555.65</v>
      </c>
      <c r="R312" s="17">
        <v>15</v>
      </c>
      <c r="S312" s="16" t="s">
        <v>429</v>
      </c>
      <c r="T312" s="16" t="s">
        <v>43</v>
      </c>
    </row>
    <row r="313" spans="1:20" ht="20.100000000000001" customHeight="1" x14ac:dyDescent="0.25">
      <c r="A313" s="16">
        <v>6000024</v>
      </c>
      <c r="B313" s="16" t="s">
        <v>467</v>
      </c>
      <c r="C313" s="16">
        <v>17266</v>
      </c>
      <c r="D313" s="16" t="s">
        <v>468</v>
      </c>
      <c r="E313" s="16">
        <v>41410</v>
      </c>
      <c r="F313" s="16" t="s">
        <v>506</v>
      </c>
      <c r="G313" s="16" t="s">
        <v>23</v>
      </c>
      <c r="H313" s="17">
        <v>3</v>
      </c>
      <c r="I313" s="17">
        <v>126</v>
      </c>
      <c r="J313" s="3">
        <v>0.34520600000000001</v>
      </c>
      <c r="K313" s="3">
        <v>0</v>
      </c>
      <c r="L313" s="16" t="s">
        <v>43</v>
      </c>
      <c r="M313" s="3">
        <v>0.35</v>
      </c>
      <c r="N313" s="3">
        <v>0</v>
      </c>
      <c r="O313" s="3">
        <v>0</v>
      </c>
      <c r="P313" s="3">
        <v>0.35</v>
      </c>
      <c r="Q313" s="3"/>
      <c r="R313" s="17">
        <v>5</v>
      </c>
      <c r="S313" s="16" t="s">
        <v>254</v>
      </c>
      <c r="T313" s="16" t="s">
        <v>108</v>
      </c>
    </row>
    <row r="314" spans="1:20" ht="20.100000000000001" hidden="1" customHeight="1" x14ac:dyDescent="0.25">
      <c r="A314" s="16">
        <v>6000024</v>
      </c>
      <c r="B314" s="16" t="s">
        <v>467</v>
      </c>
      <c r="C314" s="16">
        <v>17266</v>
      </c>
      <c r="D314" s="16" t="s">
        <v>468</v>
      </c>
      <c r="E314" s="16">
        <v>30352</v>
      </c>
      <c r="F314" s="16" t="s">
        <v>507</v>
      </c>
      <c r="G314" s="16" t="s">
        <v>508</v>
      </c>
      <c r="H314" s="17">
        <v>12</v>
      </c>
      <c r="I314" s="17">
        <v>600</v>
      </c>
      <c r="J314" s="3">
        <v>600</v>
      </c>
      <c r="K314" s="3">
        <v>95.55</v>
      </c>
      <c r="L314" s="16" t="s">
        <v>43</v>
      </c>
      <c r="M314" s="3">
        <v>600</v>
      </c>
      <c r="N314" s="3">
        <v>0</v>
      </c>
      <c r="O314" s="3">
        <v>132.33000000000001</v>
      </c>
      <c r="P314" s="3">
        <v>732.33</v>
      </c>
      <c r="Q314" s="3">
        <v>732.33</v>
      </c>
      <c r="R314" s="17">
        <v>18</v>
      </c>
      <c r="S314" s="16" t="s">
        <v>509</v>
      </c>
      <c r="T314" s="16" t="s">
        <v>43</v>
      </c>
    </row>
    <row r="315" spans="1:20" ht="20.100000000000001" hidden="1" customHeight="1" x14ac:dyDescent="0.25">
      <c r="A315" s="16">
        <v>6000024</v>
      </c>
      <c r="B315" s="16" t="s">
        <v>467</v>
      </c>
      <c r="C315" s="16">
        <v>17266</v>
      </c>
      <c r="D315" s="16" t="s">
        <v>468</v>
      </c>
      <c r="E315" s="16">
        <v>27076</v>
      </c>
      <c r="F315" s="16" t="s">
        <v>510</v>
      </c>
      <c r="G315" s="16" t="s">
        <v>127</v>
      </c>
      <c r="H315" s="17">
        <v>10</v>
      </c>
      <c r="I315" s="17">
        <v>560</v>
      </c>
      <c r="J315" s="3">
        <v>559.99975500000005</v>
      </c>
      <c r="K315" s="3">
        <v>87.67</v>
      </c>
      <c r="L315" s="16" t="s">
        <v>43</v>
      </c>
      <c r="M315" s="3">
        <v>560</v>
      </c>
      <c r="N315" s="3">
        <v>86.85</v>
      </c>
      <c r="O315" s="3">
        <v>0</v>
      </c>
      <c r="P315" s="3">
        <v>473.15</v>
      </c>
      <c r="Q315" s="3">
        <v>473.15</v>
      </c>
      <c r="R315" s="17">
        <v>15</v>
      </c>
      <c r="S315" s="16" t="s">
        <v>391</v>
      </c>
      <c r="T315" s="16" t="s">
        <v>43</v>
      </c>
    </row>
    <row r="316" spans="1:20" ht="20.100000000000001" hidden="1" customHeight="1" x14ac:dyDescent="0.25">
      <c r="A316" s="16">
        <v>6000024</v>
      </c>
      <c r="B316" s="16" t="s">
        <v>467</v>
      </c>
      <c r="C316" s="16">
        <v>17266</v>
      </c>
      <c r="D316" s="16" t="s">
        <v>468</v>
      </c>
      <c r="E316" s="16">
        <v>34309</v>
      </c>
      <c r="F316" s="16" t="s">
        <v>511</v>
      </c>
      <c r="G316" s="16" t="s">
        <v>127</v>
      </c>
      <c r="H316" s="17">
        <v>6</v>
      </c>
      <c r="I316" s="17">
        <v>378</v>
      </c>
      <c r="J316" s="3">
        <v>378</v>
      </c>
      <c r="K316" s="3">
        <v>25.54</v>
      </c>
      <c r="L316" s="16" t="s">
        <v>43</v>
      </c>
      <c r="M316" s="3">
        <v>378</v>
      </c>
      <c r="N316" s="3">
        <v>27.97</v>
      </c>
      <c r="O316" s="3">
        <v>0</v>
      </c>
      <c r="P316" s="3">
        <v>350.03</v>
      </c>
      <c r="Q316" s="3">
        <v>350.03</v>
      </c>
      <c r="R316" s="17">
        <v>9</v>
      </c>
      <c r="S316" s="16" t="s">
        <v>281</v>
      </c>
      <c r="T316" s="16" t="s">
        <v>43</v>
      </c>
    </row>
    <row r="317" spans="1:20" ht="20.100000000000001" hidden="1" customHeight="1" x14ac:dyDescent="0.25">
      <c r="A317" s="16">
        <v>6000024</v>
      </c>
      <c r="B317" s="16" t="s">
        <v>467</v>
      </c>
      <c r="C317" s="16">
        <v>17266</v>
      </c>
      <c r="D317" s="16" t="s">
        <v>468</v>
      </c>
      <c r="E317" s="16">
        <v>17729</v>
      </c>
      <c r="F317" s="16" t="s">
        <v>512</v>
      </c>
      <c r="G317" s="16" t="s">
        <v>32</v>
      </c>
      <c r="H317" s="17">
        <v>6</v>
      </c>
      <c r="I317" s="17">
        <v>378</v>
      </c>
      <c r="J317" s="3">
        <v>378</v>
      </c>
      <c r="K317" s="3">
        <v>19.61</v>
      </c>
      <c r="L317" s="16" t="s">
        <v>43</v>
      </c>
      <c r="M317" s="3">
        <v>378</v>
      </c>
      <c r="N317" s="3">
        <v>1.37</v>
      </c>
      <c r="O317" s="3">
        <v>0</v>
      </c>
      <c r="P317" s="3">
        <v>376.63</v>
      </c>
      <c r="Q317" s="3">
        <v>376.63</v>
      </c>
      <c r="R317" s="17">
        <v>9</v>
      </c>
      <c r="S317" s="16" t="s">
        <v>191</v>
      </c>
      <c r="T317" s="16" t="s">
        <v>43</v>
      </c>
    </row>
    <row r="318" spans="1:20" ht="20.100000000000001" hidden="1" customHeight="1" x14ac:dyDescent="0.25">
      <c r="A318" s="16">
        <v>6000024</v>
      </c>
      <c r="B318" s="16" t="s">
        <v>467</v>
      </c>
      <c r="C318" s="16">
        <v>17266</v>
      </c>
      <c r="D318" s="16" t="s">
        <v>468</v>
      </c>
      <c r="E318" s="16">
        <v>19864</v>
      </c>
      <c r="F318" s="16" t="s">
        <v>513</v>
      </c>
      <c r="G318" s="16" t="s">
        <v>119</v>
      </c>
      <c r="H318" s="17">
        <v>6</v>
      </c>
      <c r="I318" s="17">
        <v>378</v>
      </c>
      <c r="J318" s="3">
        <v>378</v>
      </c>
      <c r="K318" s="3">
        <v>31.65</v>
      </c>
      <c r="L318" s="16" t="s">
        <v>43</v>
      </c>
      <c r="M318" s="3">
        <v>378</v>
      </c>
      <c r="N318" s="3">
        <v>0</v>
      </c>
      <c r="O318" s="3">
        <v>99.23</v>
      </c>
      <c r="P318" s="3">
        <v>477.23</v>
      </c>
      <c r="Q318" s="3">
        <v>265.2</v>
      </c>
      <c r="R318" s="17">
        <v>9</v>
      </c>
      <c r="S318" s="16" t="s">
        <v>98</v>
      </c>
      <c r="T318" s="16" t="s">
        <v>24</v>
      </c>
    </row>
    <row r="319" spans="1:20" ht="20.100000000000001" hidden="1" customHeight="1" x14ac:dyDescent="0.25">
      <c r="A319" s="16">
        <v>6000024</v>
      </c>
      <c r="B319" s="16" t="s">
        <v>467</v>
      </c>
      <c r="C319" s="16">
        <v>17266</v>
      </c>
      <c r="D319" s="16" t="s">
        <v>468</v>
      </c>
      <c r="E319" s="16">
        <v>37222</v>
      </c>
      <c r="F319" s="16" t="s">
        <v>514</v>
      </c>
      <c r="G319" s="16" t="s">
        <v>119</v>
      </c>
      <c r="H319" s="17">
        <v>5</v>
      </c>
      <c r="I319" s="17">
        <v>280</v>
      </c>
      <c r="J319" s="3">
        <v>280</v>
      </c>
      <c r="K319" s="3">
        <v>17.32</v>
      </c>
      <c r="L319" s="16" t="s">
        <v>43</v>
      </c>
      <c r="M319" s="3">
        <v>280</v>
      </c>
      <c r="N319" s="3">
        <v>0</v>
      </c>
      <c r="O319" s="3">
        <v>82.58</v>
      </c>
      <c r="P319" s="3">
        <v>362.58</v>
      </c>
      <c r="Q319" s="3">
        <v>215.35</v>
      </c>
      <c r="R319" s="17">
        <v>8</v>
      </c>
      <c r="S319" s="16" t="s">
        <v>76</v>
      </c>
      <c r="T319" s="16" t="s">
        <v>24</v>
      </c>
    </row>
    <row r="320" spans="1:20" ht="20.100000000000001" hidden="1" customHeight="1" x14ac:dyDescent="0.25">
      <c r="A320" s="16">
        <v>6000024</v>
      </c>
      <c r="B320" s="16" t="s">
        <v>467</v>
      </c>
      <c r="C320" s="16">
        <v>17266</v>
      </c>
      <c r="D320" s="16" t="s">
        <v>468</v>
      </c>
      <c r="E320" s="16">
        <v>17267</v>
      </c>
      <c r="F320" s="16" t="s">
        <v>515</v>
      </c>
      <c r="G320" s="16" t="s">
        <v>64</v>
      </c>
      <c r="H320" s="17">
        <v>8</v>
      </c>
      <c r="I320" s="17">
        <v>480</v>
      </c>
      <c r="J320" s="3">
        <v>479.99979000000002</v>
      </c>
      <c r="K320" s="3">
        <v>99.39</v>
      </c>
      <c r="L320" s="16" t="s">
        <v>43</v>
      </c>
      <c r="M320" s="3">
        <v>480</v>
      </c>
      <c r="N320" s="3">
        <v>0</v>
      </c>
      <c r="O320" s="3">
        <v>179.72</v>
      </c>
      <c r="P320" s="3">
        <v>659.72</v>
      </c>
      <c r="Q320" s="3">
        <v>445.33</v>
      </c>
      <c r="R320" s="17">
        <v>12</v>
      </c>
      <c r="S320" s="16" t="s">
        <v>307</v>
      </c>
      <c r="T320" s="16" t="s">
        <v>24</v>
      </c>
    </row>
    <row r="321" spans="1:20" ht="20.100000000000001" hidden="1" customHeight="1" x14ac:dyDescent="0.25">
      <c r="A321" s="16">
        <v>6000024</v>
      </c>
      <c r="B321" s="16" t="s">
        <v>467</v>
      </c>
      <c r="C321" s="16">
        <v>17266</v>
      </c>
      <c r="D321" s="16" t="s">
        <v>468</v>
      </c>
      <c r="E321" s="16">
        <v>25190</v>
      </c>
      <c r="F321" s="16" t="s">
        <v>516</v>
      </c>
      <c r="G321" s="16" t="s">
        <v>64</v>
      </c>
      <c r="H321" s="17">
        <v>8</v>
      </c>
      <c r="I321" s="17">
        <v>480</v>
      </c>
      <c r="J321" s="3">
        <v>479.99979000000002</v>
      </c>
      <c r="K321" s="3">
        <v>107.52</v>
      </c>
      <c r="L321" s="16" t="s">
        <v>43</v>
      </c>
      <c r="M321" s="3">
        <v>480</v>
      </c>
      <c r="N321" s="3">
        <v>34.979999999999997</v>
      </c>
      <c r="O321" s="3">
        <v>0</v>
      </c>
      <c r="P321" s="3">
        <v>445.02</v>
      </c>
      <c r="Q321" s="3">
        <v>445.78</v>
      </c>
      <c r="R321" s="17">
        <v>12</v>
      </c>
      <c r="S321" s="16" t="s">
        <v>281</v>
      </c>
      <c r="T321" s="16" t="s">
        <v>43</v>
      </c>
    </row>
    <row r="322" spans="1:20" ht="20.100000000000001" hidden="1" customHeight="1" x14ac:dyDescent="0.25">
      <c r="A322" s="16">
        <v>6000024</v>
      </c>
      <c r="B322" s="16" t="s">
        <v>467</v>
      </c>
      <c r="C322" s="16">
        <v>17266</v>
      </c>
      <c r="D322" s="16" t="s">
        <v>468</v>
      </c>
      <c r="E322" s="16">
        <v>30088</v>
      </c>
      <c r="F322" s="16" t="s">
        <v>517</v>
      </c>
      <c r="G322" s="16" t="s">
        <v>23</v>
      </c>
      <c r="H322" s="17">
        <v>8</v>
      </c>
      <c r="I322" s="17">
        <v>480</v>
      </c>
      <c r="J322" s="3">
        <v>479.99979000000002</v>
      </c>
      <c r="K322" s="3">
        <v>79.349999999999994</v>
      </c>
      <c r="L322" s="16" t="s">
        <v>43</v>
      </c>
      <c r="M322" s="3">
        <v>480</v>
      </c>
      <c r="N322" s="3">
        <v>0</v>
      </c>
      <c r="O322" s="3">
        <v>56.88</v>
      </c>
      <c r="P322" s="3">
        <v>536.88</v>
      </c>
      <c r="Q322" s="3">
        <v>536.88</v>
      </c>
      <c r="R322" s="17">
        <v>12</v>
      </c>
      <c r="S322" s="16" t="s">
        <v>156</v>
      </c>
      <c r="T322" s="16" t="s">
        <v>43</v>
      </c>
    </row>
    <row r="323" spans="1:20" ht="20.100000000000001" hidden="1" customHeight="1" x14ac:dyDescent="0.25">
      <c r="A323" s="16">
        <v>6000024</v>
      </c>
      <c r="B323" s="16" t="s">
        <v>467</v>
      </c>
      <c r="C323" s="16">
        <v>17266</v>
      </c>
      <c r="D323" s="16" t="s">
        <v>468</v>
      </c>
      <c r="E323" s="16">
        <v>25195</v>
      </c>
      <c r="F323" s="16" t="s">
        <v>518</v>
      </c>
      <c r="G323" s="16" t="s">
        <v>176</v>
      </c>
      <c r="H323" s="17">
        <v>10</v>
      </c>
      <c r="I323" s="17">
        <v>560</v>
      </c>
      <c r="J323" s="3">
        <v>559.99975500000005</v>
      </c>
      <c r="K323" s="3">
        <v>76.959999999999994</v>
      </c>
      <c r="L323" s="16" t="s">
        <v>43</v>
      </c>
      <c r="M323" s="3">
        <v>560</v>
      </c>
      <c r="N323" s="3">
        <v>7.73</v>
      </c>
      <c r="O323" s="3">
        <v>0</v>
      </c>
      <c r="P323" s="3">
        <v>552.27</v>
      </c>
      <c r="Q323" s="3">
        <v>552.27</v>
      </c>
      <c r="R323" s="17">
        <v>15</v>
      </c>
      <c r="S323" s="16" t="s">
        <v>307</v>
      </c>
      <c r="T323" s="16" t="s">
        <v>43</v>
      </c>
    </row>
    <row r="324" spans="1:20" ht="20.100000000000001" hidden="1" customHeight="1" x14ac:dyDescent="0.25">
      <c r="A324" s="16">
        <v>6000024</v>
      </c>
      <c r="B324" s="16" t="s">
        <v>467</v>
      </c>
      <c r="C324" s="16">
        <v>17266</v>
      </c>
      <c r="D324" s="16" t="s">
        <v>468</v>
      </c>
      <c r="E324" s="16">
        <v>32323</v>
      </c>
      <c r="F324" s="16" t="s">
        <v>519</v>
      </c>
      <c r="G324" s="16" t="s">
        <v>284</v>
      </c>
      <c r="H324" s="17">
        <v>7</v>
      </c>
      <c r="I324" s="17">
        <v>441</v>
      </c>
      <c r="J324" s="3">
        <v>441</v>
      </c>
      <c r="K324" s="3">
        <v>72.400000000000006</v>
      </c>
      <c r="L324" s="16" t="s">
        <v>43</v>
      </c>
      <c r="M324" s="3">
        <v>441</v>
      </c>
      <c r="N324" s="3">
        <v>83.38</v>
      </c>
      <c r="O324" s="3">
        <v>0</v>
      </c>
      <c r="P324" s="3">
        <v>357.62</v>
      </c>
      <c r="Q324" s="3">
        <v>357.62</v>
      </c>
      <c r="R324" s="17">
        <v>11</v>
      </c>
      <c r="S324" s="16" t="s">
        <v>350</v>
      </c>
      <c r="T324" s="16" t="s">
        <v>43</v>
      </c>
    </row>
    <row r="325" spans="1:20" ht="20.100000000000001" hidden="1" customHeight="1" x14ac:dyDescent="0.25">
      <c r="A325" s="16">
        <v>6000024</v>
      </c>
      <c r="B325" s="16" t="s">
        <v>467</v>
      </c>
      <c r="C325" s="16">
        <v>17266</v>
      </c>
      <c r="D325" s="16" t="s">
        <v>468</v>
      </c>
      <c r="E325" s="16">
        <v>30155</v>
      </c>
      <c r="F325" s="16" t="s">
        <v>520</v>
      </c>
      <c r="G325" s="16" t="s">
        <v>189</v>
      </c>
      <c r="H325" s="17">
        <v>12</v>
      </c>
      <c r="I325" s="17">
        <v>600</v>
      </c>
      <c r="J325" s="3">
        <v>600</v>
      </c>
      <c r="K325" s="3">
        <v>68.400000000000006</v>
      </c>
      <c r="L325" s="16" t="s">
        <v>43</v>
      </c>
      <c r="M325" s="3">
        <v>600</v>
      </c>
      <c r="N325" s="3">
        <v>0</v>
      </c>
      <c r="O325" s="3">
        <v>304.08</v>
      </c>
      <c r="P325" s="3">
        <v>904.08</v>
      </c>
      <c r="Q325" s="3">
        <v>904.08</v>
      </c>
      <c r="R325" s="17">
        <v>18</v>
      </c>
      <c r="S325" s="16" t="s">
        <v>521</v>
      </c>
      <c r="T325" s="16" t="s">
        <v>43</v>
      </c>
    </row>
    <row r="326" spans="1:20" ht="20.100000000000001" hidden="1" customHeight="1" x14ac:dyDescent="0.25">
      <c r="A326" s="16">
        <v>6000024</v>
      </c>
      <c r="B326" s="16" t="s">
        <v>467</v>
      </c>
      <c r="C326" s="16">
        <v>17266</v>
      </c>
      <c r="D326" s="16" t="s">
        <v>468</v>
      </c>
      <c r="E326" s="16">
        <v>25199</v>
      </c>
      <c r="F326" s="16" t="s">
        <v>522</v>
      </c>
      <c r="G326" s="16" t="s">
        <v>64</v>
      </c>
      <c r="H326" s="17">
        <v>10</v>
      </c>
      <c r="I326" s="17">
        <v>560</v>
      </c>
      <c r="J326" s="3">
        <v>543.04639499999996</v>
      </c>
      <c r="K326" s="3">
        <v>74</v>
      </c>
      <c r="L326" s="16" t="s">
        <v>43</v>
      </c>
      <c r="M326" s="3">
        <v>543.04999999999995</v>
      </c>
      <c r="N326" s="3">
        <v>82.58</v>
      </c>
      <c r="O326" s="3">
        <v>0</v>
      </c>
      <c r="P326" s="3">
        <v>460.47</v>
      </c>
      <c r="Q326" s="3">
        <v>460.47</v>
      </c>
      <c r="R326" s="17">
        <v>15</v>
      </c>
      <c r="S326" s="16" t="s">
        <v>156</v>
      </c>
      <c r="T326" s="16" t="s">
        <v>43</v>
      </c>
    </row>
    <row r="327" spans="1:20" ht="20.100000000000001" hidden="1" customHeight="1" x14ac:dyDescent="0.25">
      <c r="A327" s="16">
        <v>6000024</v>
      </c>
      <c r="B327" s="16" t="s">
        <v>467</v>
      </c>
      <c r="C327" s="16">
        <v>17266</v>
      </c>
      <c r="D327" s="16" t="s">
        <v>468</v>
      </c>
      <c r="E327" s="16">
        <v>25198</v>
      </c>
      <c r="F327" s="16" t="s">
        <v>522</v>
      </c>
      <c r="G327" s="16" t="s">
        <v>64</v>
      </c>
      <c r="H327" s="17">
        <v>6</v>
      </c>
      <c r="I327" s="17">
        <v>378</v>
      </c>
      <c r="J327" s="3">
        <v>378</v>
      </c>
      <c r="K327" s="3">
        <v>60.41</v>
      </c>
      <c r="L327" s="16" t="s">
        <v>43</v>
      </c>
      <c r="M327" s="3">
        <v>378</v>
      </c>
      <c r="N327" s="3">
        <v>91.05</v>
      </c>
      <c r="O327" s="3">
        <v>0</v>
      </c>
      <c r="P327" s="3">
        <v>286.95</v>
      </c>
      <c r="Q327" s="3">
        <v>286.95</v>
      </c>
      <c r="R327" s="17">
        <v>9</v>
      </c>
      <c r="S327" s="16" t="s">
        <v>149</v>
      </c>
      <c r="T327" s="16" t="s">
        <v>43</v>
      </c>
    </row>
    <row r="328" spans="1:20" ht="20.100000000000001" hidden="1" customHeight="1" x14ac:dyDescent="0.25">
      <c r="A328" s="16">
        <v>6000024</v>
      </c>
      <c r="B328" s="16" t="s">
        <v>467</v>
      </c>
      <c r="C328" s="16">
        <v>17266</v>
      </c>
      <c r="D328" s="16" t="s">
        <v>468</v>
      </c>
      <c r="E328" s="16">
        <v>25961</v>
      </c>
      <c r="F328" s="16" t="s">
        <v>523</v>
      </c>
      <c r="G328" s="16" t="s">
        <v>29</v>
      </c>
      <c r="H328" s="17">
        <v>5</v>
      </c>
      <c r="I328" s="17">
        <v>280</v>
      </c>
      <c r="J328" s="3">
        <v>280</v>
      </c>
      <c r="K328" s="3">
        <v>38.44</v>
      </c>
      <c r="L328" s="16" t="s">
        <v>43</v>
      </c>
      <c r="M328" s="3">
        <v>280</v>
      </c>
      <c r="N328" s="3">
        <v>0</v>
      </c>
      <c r="O328" s="3">
        <v>139.28</v>
      </c>
      <c r="P328" s="3">
        <v>419.28</v>
      </c>
      <c r="Q328" s="3">
        <v>272.75</v>
      </c>
      <c r="R328" s="17">
        <v>8</v>
      </c>
      <c r="S328" s="16" t="s">
        <v>76</v>
      </c>
      <c r="T328" s="16" t="s">
        <v>24</v>
      </c>
    </row>
    <row r="329" spans="1:20" ht="20.100000000000001" hidden="1" customHeight="1" x14ac:dyDescent="0.25">
      <c r="A329" s="16">
        <v>6000024</v>
      </c>
      <c r="B329" s="16" t="s">
        <v>467</v>
      </c>
      <c r="C329" s="16">
        <v>17266</v>
      </c>
      <c r="D329" s="16" t="s">
        <v>468</v>
      </c>
      <c r="E329" s="16">
        <v>39708</v>
      </c>
      <c r="F329" s="16" t="s">
        <v>524</v>
      </c>
      <c r="G329" s="16" t="s">
        <v>189</v>
      </c>
      <c r="H329" s="17">
        <v>8</v>
      </c>
      <c r="I329" s="17">
        <v>480</v>
      </c>
      <c r="J329" s="3">
        <v>236.71222499999999</v>
      </c>
      <c r="K329" s="3">
        <v>0</v>
      </c>
      <c r="L329" s="16" t="s">
        <v>43</v>
      </c>
      <c r="M329" s="3">
        <v>236.71</v>
      </c>
      <c r="N329" s="3">
        <v>0</v>
      </c>
      <c r="O329" s="3">
        <v>77.510000000000005</v>
      </c>
      <c r="P329" s="3">
        <v>314.22000000000003</v>
      </c>
      <c r="Q329" s="3">
        <v>285.83</v>
      </c>
      <c r="R329" s="17">
        <v>12</v>
      </c>
      <c r="S329" s="16" t="s">
        <v>76</v>
      </c>
      <c r="T329" s="16" t="s">
        <v>24</v>
      </c>
    </row>
    <row r="330" spans="1:20" ht="20.100000000000001" hidden="1" customHeight="1" x14ac:dyDescent="0.25">
      <c r="A330" s="16">
        <v>6000025</v>
      </c>
      <c r="B330" s="16" t="s">
        <v>525</v>
      </c>
      <c r="C330" s="16">
        <v>37455</v>
      </c>
      <c r="D330" s="16" t="s">
        <v>526</v>
      </c>
      <c r="E330" s="16">
        <v>37456</v>
      </c>
      <c r="F330" s="16" t="s">
        <v>527</v>
      </c>
      <c r="G330" s="16" t="s">
        <v>117</v>
      </c>
      <c r="H330" s="17">
        <v>5</v>
      </c>
      <c r="I330" s="17">
        <v>280</v>
      </c>
      <c r="J330" s="3">
        <v>280</v>
      </c>
      <c r="K330" s="3">
        <v>5.81</v>
      </c>
      <c r="L330" s="16" t="s">
        <v>24</v>
      </c>
      <c r="M330" s="3">
        <v>285.81</v>
      </c>
      <c r="N330" s="3">
        <v>92.14</v>
      </c>
      <c r="O330" s="3">
        <v>0</v>
      </c>
      <c r="P330" s="3">
        <v>193.67</v>
      </c>
      <c r="Q330" s="3">
        <v>193.67</v>
      </c>
      <c r="R330" s="17">
        <v>8</v>
      </c>
      <c r="S330" s="16" t="s">
        <v>281</v>
      </c>
      <c r="T330" s="16" t="s">
        <v>43</v>
      </c>
    </row>
    <row r="331" spans="1:20" ht="20.100000000000001" hidden="1" customHeight="1" x14ac:dyDescent="0.25">
      <c r="A331" s="16">
        <v>6000025</v>
      </c>
      <c r="B331" s="16" t="s">
        <v>525</v>
      </c>
      <c r="C331" s="16">
        <v>2977</v>
      </c>
      <c r="D331" s="16" t="s">
        <v>528</v>
      </c>
      <c r="E331" s="16">
        <v>28018</v>
      </c>
      <c r="F331" s="16" t="s">
        <v>529</v>
      </c>
      <c r="G331" s="16" t="s">
        <v>23</v>
      </c>
      <c r="H331" s="17">
        <v>2</v>
      </c>
      <c r="I331" s="17">
        <v>70</v>
      </c>
      <c r="J331" s="3">
        <v>69.999995999999996</v>
      </c>
      <c r="K331" s="3">
        <v>0</v>
      </c>
      <c r="L331" s="16" t="s">
        <v>24</v>
      </c>
      <c r="M331" s="3">
        <v>70</v>
      </c>
      <c r="N331" s="3">
        <v>0</v>
      </c>
      <c r="O331" s="3">
        <v>17</v>
      </c>
      <c r="P331" s="3">
        <v>87</v>
      </c>
      <c r="Q331" s="3">
        <v>87</v>
      </c>
      <c r="R331" s="17">
        <v>4</v>
      </c>
      <c r="S331" s="16" t="s">
        <v>27</v>
      </c>
      <c r="T331" s="16" t="s">
        <v>43</v>
      </c>
    </row>
    <row r="332" spans="1:20" ht="20.100000000000001" hidden="1" customHeight="1" x14ac:dyDescent="0.25">
      <c r="A332" s="16">
        <v>6000025</v>
      </c>
      <c r="B332" s="16" t="s">
        <v>525</v>
      </c>
      <c r="C332" s="16">
        <v>2977</v>
      </c>
      <c r="D332" s="16" t="s">
        <v>528</v>
      </c>
      <c r="E332" s="16">
        <v>6644</v>
      </c>
      <c r="F332" s="16" t="s">
        <v>530</v>
      </c>
      <c r="G332" s="16" t="s">
        <v>23</v>
      </c>
      <c r="H332" s="17">
        <v>2</v>
      </c>
      <c r="I332" s="17">
        <v>70</v>
      </c>
      <c r="J332" s="3">
        <v>69.999995999999996</v>
      </c>
      <c r="K332" s="3">
        <v>0</v>
      </c>
      <c r="L332" s="16" t="s">
        <v>24</v>
      </c>
      <c r="M332" s="3">
        <v>70</v>
      </c>
      <c r="N332" s="3">
        <v>0</v>
      </c>
      <c r="O332" s="3">
        <v>32.979999999999997</v>
      </c>
      <c r="P332" s="3">
        <v>102.98</v>
      </c>
      <c r="Q332" s="3">
        <v>102.98</v>
      </c>
      <c r="R332" s="17">
        <v>4</v>
      </c>
      <c r="S332" s="16" t="s">
        <v>83</v>
      </c>
      <c r="T332" s="16" t="s">
        <v>43</v>
      </c>
    </row>
    <row r="333" spans="1:20" ht="20.100000000000001" hidden="1" customHeight="1" x14ac:dyDescent="0.25">
      <c r="A333" s="16">
        <v>6000025</v>
      </c>
      <c r="B333" s="16" t="s">
        <v>525</v>
      </c>
      <c r="C333" s="16">
        <v>2973</v>
      </c>
      <c r="D333" s="16" t="s">
        <v>531</v>
      </c>
      <c r="E333" s="16">
        <v>20914</v>
      </c>
      <c r="F333" s="16" t="s">
        <v>532</v>
      </c>
      <c r="G333" s="16" t="s">
        <v>23</v>
      </c>
      <c r="H333" s="17">
        <v>4</v>
      </c>
      <c r="I333" s="17">
        <v>196</v>
      </c>
      <c r="J333" s="3">
        <v>195.999989</v>
      </c>
      <c r="K333" s="3">
        <v>34.08</v>
      </c>
      <c r="L333" s="16" t="s">
        <v>24</v>
      </c>
      <c r="M333" s="3">
        <v>230.08</v>
      </c>
      <c r="N333" s="3">
        <v>0</v>
      </c>
      <c r="O333" s="3">
        <v>0</v>
      </c>
      <c r="P333" s="3">
        <v>230.08</v>
      </c>
      <c r="Q333" s="3">
        <v>187.55</v>
      </c>
      <c r="R333" s="17">
        <v>6</v>
      </c>
      <c r="S333" s="16" t="s">
        <v>95</v>
      </c>
      <c r="T333" s="16" t="s">
        <v>24</v>
      </c>
    </row>
    <row r="334" spans="1:20" ht="20.100000000000001" hidden="1" customHeight="1" x14ac:dyDescent="0.25">
      <c r="A334" s="16">
        <v>6000025</v>
      </c>
      <c r="B334" s="16" t="s">
        <v>525</v>
      </c>
      <c r="C334" s="16">
        <v>2973</v>
      </c>
      <c r="D334" s="16" t="s">
        <v>531</v>
      </c>
      <c r="E334" s="16">
        <v>20984</v>
      </c>
      <c r="F334" s="16" t="s">
        <v>533</v>
      </c>
      <c r="G334" s="16" t="s">
        <v>23</v>
      </c>
      <c r="H334" s="17">
        <v>2</v>
      </c>
      <c r="I334" s="17">
        <v>70</v>
      </c>
      <c r="J334" s="3">
        <v>69.999995999999996</v>
      </c>
      <c r="K334" s="3">
        <v>0</v>
      </c>
      <c r="L334" s="16" t="s">
        <v>24</v>
      </c>
      <c r="M334" s="3">
        <v>70</v>
      </c>
      <c r="N334" s="3">
        <v>0</v>
      </c>
      <c r="O334" s="3">
        <v>44.5</v>
      </c>
      <c r="P334" s="3">
        <v>114.5</v>
      </c>
      <c r="Q334" s="3">
        <v>114.5</v>
      </c>
      <c r="R334" s="17">
        <v>4</v>
      </c>
      <c r="S334" s="16" t="s">
        <v>25</v>
      </c>
      <c r="T334" s="16" t="s">
        <v>43</v>
      </c>
    </row>
    <row r="335" spans="1:20" ht="20.100000000000001" hidden="1" customHeight="1" x14ac:dyDescent="0.25">
      <c r="A335" s="16">
        <v>6000025</v>
      </c>
      <c r="B335" s="16" t="s">
        <v>525</v>
      </c>
      <c r="C335" s="16">
        <v>2973</v>
      </c>
      <c r="D335" s="16" t="s">
        <v>531</v>
      </c>
      <c r="E335" s="16">
        <v>35083</v>
      </c>
      <c r="F335" s="16" t="s">
        <v>534</v>
      </c>
      <c r="G335" s="16" t="s">
        <v>23</v>
      </c>
      <c r="H335" s="17">
        <v>2</v>
      </c>
      <c r="I335" s="17">
        <v>70</v>
      </c>
      <c r="J335" s="3">
        <v>69.999995999999996</v>
      </c>
      <c r="K335" s="3">
        <v>0</v>
      </c>
      <c r="L335" s="16" t="s">
        <v>24</v>
      </c>
      <c r="M335" s="3">
        <v>70</v>
      </c>
      <c r="N335" s="3">
        <v>0</v>
      </c>
      <c r="O335" s="3">
        <v>45.68</v>
      </c>
      <c r="P335" s="3">
        <v>115.68</v>
      </c>
      <c r="Q335" s="3">
        <v>115.68</v>
      </c>
      <c r="R335" s="17">
        <v>4</v>
      </c>
      <c r="S335" s="16" t="s">
        <v>25</v>
      </c>
      <c r="T335" s="16" t="s">
        <v>43</v>
      </c>
    </row>
    <row r="336" spans="1:20" ht="20.100000000000001" hidden="1" customHeight="1" x14ac:dyDescent="0.25">
      <c r="A336" s="16">
        <v>6000025</v>
      </c>
      <c r="B336" s="16" t="s">
        <v>525</v>
      </c>
      <c r="C336" s="16">
        <v>2973</v>
      </c>
      <c r="D336" s="16" t="s">
        <v>531</v>
      </c>
      <c r="E336" s="16">
        <v>26147</v>
      </c>
      <c r="F336" s="16" t="s">
        <v>535</v>
      </c>
      <c r="G336" s="16" t="s">
        <v>23</v>
      </c>
      <c r="H336" s="17">
        <v>3</v>
      </c>
      <c r="I336" s="17">
        <v>126</v>
      </c>
      <c r="J336" s="3">
        <v>126</v>
      </c>
      <c r="K336" s="3">
        <v>0</v>
      </c>
      <c r="L336" s="16" t="s">
        <v>24</v>
      </c>
      <c r="M336" s="3">
        <v>126</v>
      </c>
      <c r="N336" s="3">
        <v>0</v>
      </c>
      <c r="O336" s="3">
        <v>12</v>
      </c>
      <c r="P336" s="3">
        <v>138</v>
      </c>
      <c r="Q336" s="3">
        <v>138</v>
      </c>
      <c r="R336" s="17">
        <v>5</v>
      </c>
      <c r="S336" s="16" t="s">
        <v>52</v>
      </c>
      <c r="T336" s="16" t="s">
        <v>43</v>
      </c>
    </row>
    <row r="337" spans="1:20" ht="20.100000000000001" hidden="1" customHeight="1" x14ac:dyDescent="0.25">
      <c r="A337" s="16">
        <v>6000025</v>
      </c>
      <c r="B337" s="16" t="s">
        <v>525</v>
      </c>
      <c r="C337" s="16">
        <v>2973</v>
      </c>
      <c r="D337" s="16" t="s">
        <v>531</v>
      </c>
      <c r="E337" s="16">
        <v>13329</v>
      </c>
      <c r="F337" s="16" t="s">
        <v>536</v>
      </c>
      <c r="G337" s="16" t="s">
        <v>23</v>
      </c>
      <c r="H337" s="17">
        <v>3</v>
      </c>
      <c r="I337" s="17">
        <v>126</v>
      </c>
      <c r="J337" s="3">
        <v>126</v>
      </c>
      <c r="K337" s="3">
        <v>0</v>
      </c>
      <c r="L337" s="16" t="s">
        <v>24</v>
      </c>
      <c r="M337" s="3">
        <v>126</v>
      </c>
      <c r="N337" s="3">
        <v>0</v>
      </c>
      <c r="O337" s="3">
        <v>11.03</v>
      </c>
      <c r="P337" s="3">
        <v>137.03</v>
      </c>
      <c r="Q337" s="3">
        <v>137.03</v>
      </c>
      <c r="R337" s="17">
        <v>5</v>
      </c>
      <c r="S337" s="16" t="s">
        <v>83</v>
      </c>
      <c r="T337" s="16" t="s">
        <v>43</v>
      </c>
    </row>
    <row r="338" spans="1:20" ht="20.100000000000001" hidden="1" customHeight="1" x14ac:dyDescent="0.25">
      <c r="A338" s="16">
        <v>6000025</v>
      </c>
      <c r="B338" s="16" t="s">
        <v>525</v>
      </c>
      <c r="C338" s="16">
        <v>2973</v>
      </c>
      <c r="D338" s="16" t="s">
        <v>531</v>
      </c>
      <c r="E338" s="16">
        <v>21219</v>
      </c>
      <c r="F338" s="16" t="s">
        <v>537</v>
      </c>
      <c r="G338" s="16" t="s">
        <v>23</v>
      </c>
      <c r="H338" s="17">
        <v>3</v>
      </c>
      <c r="I338" s="17">
        <v>126</v>
      </c>
      <c r="J338" s="3">
        <v>126</v>
      </c>
      <c r="K338" s="3">
        <v>21.47</v>
      </c>
      <c r="L338" s="16" t="s">
        <v>24</v>
      </c>
      <c r="M338" s="3">
        <v>147.47</v>
      </c>
      <c r="N338" s="3">
        <v>0</v>
      </c>
      <c r="O338" s="3">
        <v>0</v>
      </c>
      <c r="P338" s="3">
        <v>147.47</v>
      </c>
      <c r="Q338" s="3">
        <v>135.19999999999999</v>
      </c>
      <c r="R338" s="17">
        <v>5</v>
      </c>
      <c r="S338" s="16" t="s">
        <v>33</v>
      </c>
      <c r="T338" s="16" t="s">
        <v>24</v>
      </c>
    </row>
    <row r="339" spans="1:20" ht="20.100000000000001" hidden="1" customHeight="1" x14ac:dyDescent="0.25">
      <c r="A339" s="16">
        <v>6000025</v>
      </c>
      <c r="B339" s="16" t="s">
        <v>525</v>
      </c>
      <c r="C339" s="16">
        <v>2973</v>
      </c>
      <c r="D339" s="16" t="s">
        <v>531</v>
      </c>
      <c r="E339" s="16">
        <v>24771</v>
      </c>
      <c r="F339" s="16" t="s">
        <v>538</v>
      </c>
      <c r="G339" s="16" t="s">
        <v>23</v>
      </c>
      <c r="H339" s="17">
        <v>3</v>
      </c>
      <c r="I339" s="17">
        <v>126</v>
      </c>
      <c r="J339" s="3">
        <v>126</v>
      </c>
      <c r="K339" s="3">
        <v>23.12</v>
      </c>
      <c r="L339" s="16" t="s">
        <v>24</v>
      </c>
      <c r="M339" s="3">
        <v>149.12</v>
      </c>
      <c r="N339" s="3">
        <v>0</v>
      </c>
      <c r="O339" s="3">
        <v>0</v>
      </c>
      <c r="P339" s="3">
        <v>149.12</v>
      </c>
      <c r="Q339" s="3">
        <v>139.78</v>
      </c>
      <c r="R339" s="17">
        <v>5</v>
      </c>
      <c r="S339" s="16" t="s">
        <v>33</v>
      </c>
      <c r="T339" s="16" t="s">
        <v>24</v>
      </c>
    </row>
    <row r="340" spans="1:20" ht="20.100000000000001" hidden="1" customHeight="1" x14ac:dyDescent="0.25">
      <c r="A340" s="16">
        <v>6000025</v>
      </c>
      <c r="B340" s="16" t="s">
        <v>525</v>
      </c>
      <c r="C340" s="16">
        <v>2973</v>
      </c>
      <c r="D340" s="16" t="s">
        <v>531</v>
      </c>
      <c r="E340" s="16">
        <v>6743</v>
      </c>
      <c r="F340" s="16" t="s">
        <v>539</v>
      </c>
      <c r="G340" s="16" t="s">
        <v>23</v>
      </c>
      <c r="H340" s="17">
        <v>4</v>
      </c>
      <c r="I340" s="17">
        <v>196</v>
      </c>
      <c r="J340" s="3">
        <v>195.999989</v>
      </c>
      <c r="K340" s="3">
        <v>38.35</v>
      </c>
      <c r="L340" s="16" t="s">
        <v>24</v>
      </c>
      <c r="M340" s="3">
        <v>234.35</v>
      </c>
      <c r="N340" s="3">
        <v>47.67</v>
      </c>
      <c r="O340" s="3">
        <v>0</v>
      </c>
      <c r="P340" s="3">
        <v>186.68</v>
      </c>
      <c r="Q340" s="3">
        <v>186.68</v>
      </c>
      <c r="R340" s="17">
        <v>6</v>
      </c>
      <c r="S340" s="16" t="s">
        <v>83</v>
      </c>
      <c r="T340" s="16" t="s">
        <v>43</v>
      </c>
    </row>
    <row r="341" spans="1:20" ht="20.100000000000001" hidden="1" customHeight="1" x14ac:dyDescent="0.25">
      <c r="A341" s="16">
        <v>6000025</v>
      </c>
      <c r="B341" s="16" t="s">
        <v>525</v>
      </c>
      <c r="C341" s="16">
        <v>33770</v>
      </c>
      <c r="D341" s="16" t="s">
        <v>540</v>
      </c>
      <c r="E341" s="16">
        <v>33771</v>
      </c>
      <c r="F341" s="16" t="s">
        <v>541</v>
      </c>
      <c r="G341" s="16" t="s">
        <v>117</v>
      </c>
      <c r="H341" s="17">
        <v>4</v>
      </c>
      <c r="I341" s="17">
        <v>196</v>
      </c>
      <c r="J341" s="3">
        <v>195.999989</v>
      </c>
      <c r="K341" s="3">
        <v>33.9</v>
      </c>
      <c r="L341" s="16" t="s">
        <v>24</v>
      </c>
      <c r="M341" s="3">
        <v>229.9</v>
      </c>
      <c r="N341" s="3">
        <v>23.38</v>
      </c>
      <c r="O341" s="3">
        <v>0</v>
      </c>
      <c r="P341" s="3">
        <v>206.52</v>
      </c>
      <c r="Q341" s="3">
        <v>138.68</v>
      </c>
      <c r="R341" s="17">
        <v>6</v>
      </c>
      <c r="S341" s="16" t="s">
        <v>52</v>
      </c>
      <c r="T341" s="16" t="s">
        <v>24</v>
      </c>
    </row>
    <row r="342" spans="1:20" ht="20.100000000000001" hidden="1" customHeight="1" x14ac:dyDescent="0.25">
      <c r="A342" s="16">
        <v>6000027</v>
      </c>
      <c r="B342" s="16" t="s">
        <v>542</v>
      </c>
      <c r="C342" s="16">
        <v>4887</v>
      </c>
      <c r="D342" s="16" t="s">
        <v>543</v>
      </c>
      <c r="E342" s="16">
        <v>6682</v>
      </c>
      <c r="F342" s="16" t="s">
        <v>544</v>
      </c>
      <c r="G342" s="16" t="s">
        <v>119</v>
      </c>
      <c r="H342" s="17">
        <v>5</v>
      </c>
      <c r="I342" s="17">
        <v>280</v>
      </c>
      <c r="J342" s="3">
        <v>280</v>
      </c>
      <c r="K342" s="3">
        <v>12.84</v>
      </c>
      <c r="L342" s="16" t="s">
        <v>43</v>
      </c>
      <c r="M342" s="3">
        <v>280</v>
      </c>
      <c r="N342" s="3">
        <v>52.29</v>
      </c>
      <c r="O342" s="3">
        <v>0</v>
      </c>
      <c r="P342" s="3">
        <v>227.71</v>
      </c>
      <c r="Q342" s="3">
        <v>227.71</v>
      </c>
      <c r="R342" s="17">
        <v>8</v>
      </c>
      <c r="S342" s="16" t="s">
        <v>98</v>
      </c>
      <c r="T342" s="16" t="s">
        <v>43</v>
      </c>
    </row>
    <row r="343" spans="1:20" ht="20.100000000000001" hidden="1" customHeight="1" x14ac:dyDescent="0.25">
      <c r="A343" s="16">
        <v>6000027</v>
      </c>
      <c r="B343" s="16" t="s">
        <v>542</v>
      </c>
      <c r="C343" s="16">
        <v>5348</v>
      </c>
      <c r="D343" s="16" t="s">
        <v>545</v>
      </c>
      <c r="E343" s="16">
        <v>31708</v>
      </c>
      <c r="F343" s="16" t="s">
        <v>546</v>
      </c>
      <c r="G343" s="16" t="s">
        <v>23</v>
      </c>
      <c r="H343" s="17">
        <v>5</v>
      </c>
      <c r="I343" s="17">
        <v>280</v>
      </c>
      <c r="J343" s="3">
        <v>280</v>
      </c>
      <c r="K343" s="3">
        <v>10.75</v>
      </c>
      <c r="L343" s="16" t="s">
        <v>43</v>
      </c>
      <c r="M343" s="3">
        <v>280</v>
      </c>
      <c r="N343" s="3">
        <v>0.33</v>
      </c>
      <c r="O343" s="3">
        <v>41.29</v>
      </c>
      <c r="P343" s="3">
        <v>320.95999999999998</v>
      </c>
      <c r="Q343" s="3">
        <v>320.95999999999998</v>
      </c>
      <c r="R343" s="17">
        <v>8</v>
      </c>
      <c r="S343" s="16" t="s">
        <v>76</v>
      </c>
      <c r="T343" s="16" t="s">
        <v>43</v>
      </c>
    </row>
    <row r="344" spans="1:20" ht="20.100000000000001" hidden="1" customHeight="1" x14ac:dyDescent="0.25">
      <c r="A344" s="16">
        <v>6000027</v>
      </c>
      <c r="B344" s="16" t="s">
        <v>542</v>
      </c>
      <c r="C344" s="16">
        <v>5348</v>
      </c>
      <c r="D344" s="16" t="s">
        <v>545</v>
      </c>
      <c r="E344" s="16">
        <v>28834</v>
      </c>
      <c r="F344" s="16" t="s">
        <v>547</v>
      </c>
      <c r="G344" s="16" t="s">
        <v>23</v>
      </c>
      <c r="H344" s="17">
        <v>9</v>
      </c>
      <c r="I344" s="17">
        <v>531</v>
      </c>
      <c r="J344" s="3">
        <v>471.57556099999999</v>
      </c>
      <c r="K344" s="3">
        <v>16.850000000000001</v>
      </c>
      <c r="L344" s="16" t="s">
        <v>43</v>
      </c>
      <c r="M344" s="3">
        <v>471.58</v>
      </c>
      <c r="N344" s="3">
        <v>0</v>
      </c>
      <c r="O344" s="3">
        <v>28.43</v>
      </c>
      <c r="P344" s="3">
        <v>500.01</v>
      </c>
      <c r="Q344" s="3">
        <v>500.26</v>
      </c>
      <c r="R344" s="17">
        <v>14</v>
      </c>
      <c r="S344" s="16" t="s">
        <v>509</v>
      </c>
      <c r="T344" s="16" t="s">
        <v>43</v>
      </c>
    </row>
    <row r="345" spans="1:20" ht="20.100000000000001" hidden="1" customHeight="1" x14ac:dyDescent="0.25">
      <c r="A345" s="16">
        <v>6000027</v>
      </c>
      <c r="B345" s="16" t="s">
        <v>542</v>
      </c>
      <c r="C345" s="16">
        <v>5348</v>
      </c>
      <c r="D345" s="16" t="s">
        <v>545</v>
      </c>
      <c r="E345" s="16">
        <v>13236</v>
      </c>
      <c r="F345" s="16" t="s">
        <v>548</v>
      </c>
      <c r="G345" s="16" t="s">
        <v>23</v>
      </c>
      <c r="H345" s="17">
        <v>6</v>
      </c>
      <c r="I345" s="17">
        <v>378</v>
      </c>
      <c r="J345" s="3">
        <v>378</v>
      </c>
      <c r="K345" s="3">
        <v>13</v>
      </c>
      <c r="L345" s="16" t="s">
        <v>43</v>
      </c>
      <c r="M345" s="3">
        <v>378</v>
      </c>
      <c r="N345" s="3">
        <v>0.42</v>
      </c>
      <c r="O345" s="3">
        <v>15.75</v>
      </c>
      <c r="P345" s="3">
        <v>393.33</v>
      </c>
      <c r="Q345" s="3">
        <v>393.33</v>
      </c>
      <c r="R345" s="17">
        <v>9</v>
      </c>
      <c r="S345" s="16" t="s">
        <v>291</v>
      </c>
      <c r="T345" s="16" t="s">
        <v>43</v>
      </c>
    </row>
    <row r="346" spans="1:20" ht="20.100000000000001" hidden="1" customHeight="1" x14ac:dyDescent="0.25">
      <c r="A346" s="16">
        <v>6000027</v>
      </c>
      <c r="B346" s="16" t="s">
        <v>542</v>
      </c>
      <c r="C346" s="16">
        <v>5348</v>
      </c>
      <c r="D346" s="16" t="s">
        <v>545</v>
      </c>
      <c r="E346" s="16">
        <v>16645</v>
      </c>
      <c r="F346" s="16" t="s">
        <v>549</v>
      </c>
      <c r="G346" s="16" t="s">
        <v>23</v>
      </c>
      <c r="H346" s="17">
        <v>4</v>
      </c>
      <c r="I346" s="17">
        <v>196</v>
      </c>
      <c r="J346" s="3">
        <v>195.999989</v>
      </c>
      <c r="K346" s="3">
        <v>21.34</v>
      </c>
      <c r="L346" s="16" t="s">
        <v>43</v>
      </c>
      <c r="M346" s="3">
        <v>196</v>
      </c>
      <c r="N346" s="3">
        <v>0.09</v>
      </c>
      <c r="O346" s="3">
        <v>45.1</v>
      </c>
      <c r="P346" s="3">
        <v>241.01</v>
      </c>
      <c r="Q346" s="3">
        <v>241.01</v>
      </c>
      <c r="R346" s="17">
        <v>6</v>
      </c>
      <c r="S346" s="16" t="s">
        <v>76</v>
      </c>
      <c r="T346" s="16" t="s">
        <v>43</v>
      </c>
    </row>
    <row r="347" spans="1:20" ht="20.100000000000001" hidden="1" customHeight="1" x14ac:dyDescent="0.25">
      <c r="A347" s="16">
        <v>6000027</v>
      </c>
      <c r="B347" s="16" t="s">
        <v>542</v>
      </c>
      <c r="C347" s="16">
        <v>5348</v>
      </c>
      <c r="D347" s="16" t="s">
        <v>545</v>
      </c>
      <c r="E347" s="16">
        <v>18721</v>
      </c>
      <c r="F347" s="16" t="s">
        <v>550</v>
      </c>
      <c r="G347" s="16" t="s">
        <v>23</v>
      </c>
      <c r="H347" s="17">
        <v>6</v>
      </c>
      <c r="I347" s="17">
        <v>378</v>
      </c>
      <c r="J347" s="3">
        <v>378</v>
      </c>
      <c r="K347" s="3">
        <v>18</v>
      </c>
      <c r="L347" s="16" t="s">
        <v>43</v>
      </c>
      <c r="M347" s="3">
        <v>378</v>
      </c>
      <c r="N347" s="3">
        <v>1.56</v>
      </c>
      <c r="O347" s="3">
        <v>49.71</v>
      </c>
      <c r="P347" s="3">
        <v>426.15</v>
      </c>
      <c r="Q347" s="3">
        <v>425.15</v>
      </c>
      <c r="R347" s="17">
        <v>9</v>
      </c>
      <c r="S347" s="16" t="s">
        <v>191</v>
      </c>
      <c r="T347" s="16" t="s">
        <v>24</v>
      </c>
    </row>
    <row r="348" spans="1:20" ht="20.100000000000001" hidden="1" customHeight="1" x14ac:dyDescent="0.25">
      <c r="A348" s="16">
        <v>6000027</v>
      </c>
      <c r="B348" s="16" t="s">
        <v>542</v>
      </c>
      <c r="C348" s="16">
        <v>5348</v>
      </c>
      <c r="D348" s="16" t="s">
        <v>545</v>
      </c>
      <c r="E348" s="16">
        <v>28835</v>
      </c>
      <c r="F348" s="16" t="s">
        <v>551</v>
      </c>
      <c r="G348" s="16" t="s">
        <v>23</v>
      </c>
      <c r="H348" s="17">
        <v>9</v>
      </c>
      <c r="I348" s="17">
        <v>531</v>
      </c>
      <c r="J348" s="3">
        <v>471.57556099999999</v>
      </c>
      <c r="K348" s="3">
        <v>15.07</v>
      </c>
      <c r="L348" s="16" t="s">
        <v>43</v>
      </c>
      <c r="M348" s="3">
        <v>471.58</v>
      </c>
      <c r="N348" s="3">
        <v>0.08</v>
      </c>
      <c r="O348" s="3">
        <v>117.97</v>
      </c>
      <c r="P348" s="3">
        <v>589.47</v>
      </c>
      <c r="Q348" s="3">
        <v>586.39</v>
      </c>
      <c r="R348" s="17">
        <v>14</v>
      </c>
      <c r="S348" s="16" t="s">
        <v>426</v>
      </c>
      <c r="T348" s="16" t="s">
        <v>24</v>
      </c>
    </row>
    <row r="349" spans="1:20" ht="20.100000000000001" hidden="1" customHeight="1" x14ac:dyDescent="0.25">
      <c r="A349" s="16">
        <v>6000027</v>
      </c>
      <c r="B349" s="16" t="s">
        <v>542</v>
      </c>
      <c r="C349" s="16">
        <v>5348</v>
      </c>
      <c r="D349" s="16" t="s">
        <v>545</v>
      </c>
      <c r="E349" s="16">
        <v>6691</v>
      </c>
      <c r="F349" s="16" t="s">
        <v>552</v>
      </c>
      <c r="G349" s="16" t="s">
        <v>23</v>
      </c>
      <c r="H349" s="17">
        <v>5</v>
      </c>
      <c r="I349" s="17">
        <v>280</v>
      </c>
      <c r="J349" s="3">
        <v>280</v>
      </c>
      <c r="K349" s="3">
        <v>0</v>
      </c>
      <c r="L349" s="16" t="s">
        <v>43</v>
      </c>
      <c r="M349" s="3">
        <v>280</v>
      </c>
      <c r="N349" s="3">
        <v>3.08</v>
      </c>
      <c r="O349" s="3">
        <v>42</v>
      </c>
      <c r="P349" s="3">
        <v>318.92</v>
      </c>
      <c r="Q349" s="3">
        <v>318.92</v>
      </c>
      <c r="R349" s="17">
        <v>8</v>
      </c>
      <c r="S349" s="16" t="s">
        <v>149</v>
      </c>
      <c r="T349" s="16" t="s">
        <v>43</v>
      </c>
    </row>
    <row r="350" spans="1:20" ht="20.100000000000001" hidden="1" customHeight="1" x14ac:dyDescent="0.25">
      <c r="A350" s="16">
        <v>6000027</v>
      </c>
      <c r="B350" s="16" t="s">
        <v>542</v>
      </c>
      <c r="C350" s="16">
        <v>22546</v>
      </c>
      <c r="D350" s="16" t="s">
        <v>553</v>
      </c>
      <c r="E350" s="16">
        <v>38898</v>
      </c>
      <c r="F350" s="16" t="s">
        <v>554</v>
      </c>
      <c r="G350" s="16" t="s">
        <v>218</v>
      </c>
      <c r="H350" s="17">
        <v>10</v>
      </c>
      <c r="I350" s="17">
        <v>560</v>
      </c>
      <c r="J350" s="3">
        <v>469.47924599999999</v>
      </c>
      <c r="K350" s="3">
        <v>0</v>
      </c>
      <c r="L350" s="16" t="s">
        <v>43</v>
      </c>
      <c r="M350" s="3">
        <v>469.48</v>
      </c>
      <c r="N350" s="3">
        <v>1.07</v>
      </c>
      <c r="O350" s="3">
        <v>113.62</v>
      </c>
      <c r="P350" s="3">
        <v>582.03</v>
      </c>
      <c r="Q350" s="3">
        <v>582.03</v>
      </c>
      <c r="R350" s="17">
        <v>15</v>
      </c>
      <c r="S350" s="16" t="s">
        <v>281</v>
      </c>
      <c r="T350" s="16" t="s">
        <v>43</v>
      </c>
    </row>
    <row r="351" spans="1:20" ht="20.100000000000001" hidden="1" customHeight="1" x14ac:dyDescent="0.25">
      <c r="A351" s="16">
        <v>6000027</v>
      </c>
      <c r="B351" s="16" t="s">
        <v>542</v>
      </c>
      <c r="C351" s="16">
        <v>22546</v>
      </c>
      <c r="D351" s="16" t="s">
        <v>553</v>
      </c>
      <c r="E351" s="16">
        <v>26037</v>
      </c>
      <c r="F351" s="16" t="s">
        <v>555</v>
      </c>
      <c r="G351" s="16" t="s">
        <v>180</v>
      </c>
      <c r="H351" s="17">
        <v>6</v>
      </c>
      <c r="I351" s="17">
        <v>378</v>
      </c>
      <c r="J351" s="3">
        <v>378</v>
      </c>
      <c r="K351" s="3">
        <v>17.600000000000001</v>
      </c>
      <c r="L351" s="16" t="s">
        <v>43</v>
      </c>
      <c r="M351" s="3">
        <v>378</v>
      </c>
      <c r="N351" s="3">
        <v>41.57</v>
      </c>
      <c r="O351" s="3">
        <v>0</v>
      </c>
      <c r="P351" s="3">
        <v>336.43</v>
      </c>
      <c r="Q351" s="3">
        <v>336.43</v>
      </c>
      <c r="R351" s="17">
        <v>9</v>
      </c>
      <c r="S351" s="16" t="s">
        <v>177</v>
      </c>
      <c r="T351" s="16" t="s">
        <v>43</v>
      </c>
    </row>
    <row r="352" spans="1:20" ht="20.100000000000001" customHeight="1" x14ac:dyDescent="0.25">
      <c r="A352" s="16">
        <v>6000027</v>
      </c>
      <c r="B352" s="16" t="s">
        <v>542</v>
      </c>
      <c r="C352" s="16">
        <v>22546</v>
      </c>
      <c r="D352" s="16" t="s">
        <v>553</v>
      </c>
      <c r="E352" s="16">
        <v>41699</v>
      </c>
      <c r="F352" s="16" t="s">
        <v>556</v>
      </c>
      <c r="G352" s="16" t="s">
        <v>80</v>
      </c>
      <c r="H352" s="17">
        <v>6</v>
      </c>
      <c r="I352" s="17">
        <v>378</v>
      </c>
      <c r="J352" s="3">
        <v>32.104125000000003</v>
      </c>
      <c r="K352" s="3">
        <v>0</v>
      </c>
      <c r="L352" s="16" t="s">
        <v>43</v>
      </c>
      <c r="M352" s="3">
        <v>32.1</v>
      </c>
      <c r="N352" s="3">
        <v>4.7699999999999996</v>
      </c>
      <c r="O352" s="3">
        <v>20.82</v>
      </c>
      <c r="P352" s="3">
        <v>48.15</v>
      </c>
      <c r="Q352" s="3">
        <v>52.92</v>
      </c>
      <c r="R352" s="17">
        <v>9</v>
      </c>
      <c r="S352" s="16" t="s">
        <v>25</v>
      </c>
      <c r="T352" s="16" t="s">
        <v>108</v>
      </c>
    </row>
    <row r="353" spans="1:20" ht="20.100000000000001" hidden="1" customHeight="1" x14ac:dyDescent="0.25">
      <c r="A353" s="16">
        <v>6000027</v>
      </c>
      <c r="B353" s="16" t="s">
        <v>542</v>
      </c>
      <c r="C353" s="16">
        <v>22546</v>
      </c>
      <c r="D353" s="16" t="s">
        <v>553</v>
      </c>
      <c r="E353" s="16">
        <v>22548</v>
      </c>
      <c r="F353" s="16" t="s">
        <v>557</v>
      </c>
      <c r="G353" s="16" t="s">
        <v>80</v>
      </c>
      <c r="H353" s="17">
        <v>6</v>
      </c>
      <c r="I353" s="17">
        <v>378</v>
      </c>
      <c r="J353" s="3">
        <v>378</v>
      </c>
      <c r="K353" s="3">
        <v>7</v>
      </c>
      <c r="L353" s="16" t="s">
        <v>43</v>
      </c>
      <c r="M353" s="3">
        <v>378</v>
      </c>
      <c r="N353" s="3">
        <v>68.930000000000007</v>
      </c>
      <c r="O353" s="3">
        <v>0</v>
      </c>
      <c r="P353" s="3">
        <v>309.07</v>
      </c>
      <c r="Q353" s="3">
        <v>309.07</v>
      </c>
      <c r="R353" s="17">
        <v>9</v>
      </c>
      <c r="S353" s="16" t="s">
        <v>191</v>
      </c>
      <c r="T353" s="16" t="s">
        <v>43</v>
      </c>
    </row>
    <row r="354" spans="1:20" ht="20.100000000000001" hidden="1" customHeight="1" x14ac:dyDescent="0.25">
      <c r="A354" s="16">
        <v>6000027</v>
      </c>
      <c r="B354" s="16" t="s">
        <v>542</v>
      </c>
      <c r="C354" s="16">
        <v>22546</v>
      </c>
      <c r="D354" s="16" t="s">
        <v>553</v>
      </c>
      <c r="E354" s="16">
        <v>25512</v>
      </c>
      <c r="F354" s="16" t="s">
        <v>558</v>
      </c>
      <c r="G354" s="16" t="s">
        <v>180</v>
      </c>
      <c r="H354" s="17">
        <v>9</v>
      </c>
      <c r="I354" s="17">
        <v>531</v>
      </c>
      <c r="J354" s="3">
        <v>531</v>
      </c>
      <c r="K354" s="3">
        <v>0</v>
      </c>
      <c r="L354" s="16" t="s">
        <v>43</v>
      </c>
      <c r="M354" s="3">
        <v>531</v>
      </c>
      <c r="N354" s="3">
        <v>11.33</v>
      </c>
      <c r="O354" s="3">
        <v>0</v>
      </c>
      <c r="P354" s="3">
        <v>519.66999999999996</v>
      </c>
      <c r="Q354" s="3">
        <v>519.66999999999996</v>
      </c>
      <c r="R354" s="17">
        <v>14</v>
      </c>
      <c r="S354" s="16" t="s">
        <v>559</v>
      </c>
      <c r="T354" s="16" t="s">
        <v>43</v>
      </c>
    </row>
    <row r="355" spans="1:20" ht="20.100000000000001" hidden="1" customHeight="1" x14ac:dyDescent="0.25">
      <c r="A355" s="16">
        <v>6000027</v>
      </c>
      <c r="B355" s="16" t="s">
        <v>542</v>
      </c>
      <c r="C355" s="16">
        <v>22546</v>
      </c>
      <c r="D355" s="16" t="s">
        <v>553</v>
      </c>
      <c r="E355" s="16">
        <v>34941</v>
      </c>
      <c r="F355" s="16" t="s">
        <v>560</v>
      </c>
      <c r="G355" s="16" t="s">
        <v>64</v>
      </c>
      <c r="H355" s="17">
        <v>9</v>
      </c>
      <c r="I355" s="17">
        <v>531</v>
      </c>
      <c r="J355" s="3">
        <v>531</v>
      </c>
      <c r="K355" s="3">
        <v>5.5</v>
      </c>
      <c r="L355" s="16" t="s">
        <v>43</v>
      </c>
      <c r="M355" s="3">
        <v>531</v>
      </c>
      <c r="N355" s="3">
        <v>66.92</v>
      </c>
      <c r="O355" s="3">
        <v>0</v>
      </c>
      <c r="P355" s="3">
        <v>464.08</v>
      </c>
      <c r="Q355" s="3">
        <v>464.08</v>
      </c>
      <c r="R355" s="17">
        <v>14</v>
      </c>
      <c r="S355" s="16" t="s">
        <v>413</v>
      </c>
      <c r="T355" s="16" t="s">
        <v>43</v>
      </c>
    </row>
    <row r="356" spans="1:20" ht="20.100000000000001" customHeight="1" x14ac:dyDescent="0.25">
      <c r="A356" s="16">
        <v>6000027</v>
      </c>
      <c r="B356" s="16" t="s">
        <v>542</v>
      </c>
      <c r="C356" s="16">
        <v>22546</v>
      </c>
      <c r="D356" s="16" t="s">
        <v>553</v>
      </c>
      <c r="E356" s="16">
        <v>41698</v>
      </c>
      <c r="F356" s="16" t="s">
        <v>561</v>
      </c>
      <c r="G356" s="16" t="s">
        <v>80</v>
      </c>
      <c r="H356" s="17">
        <v>2</v>
      </c>
      <c r="I356" s="17">
        <v>70</v>
      </c>
      <c r="J356" s="3">
        <v>5.9452049999999996</v>
      </c>
      <c r="K356" s="3">
        <v>0</v>
      </c>
      <c r="L356" s="16" t="s">
        <v>43</v>
      </c>
      <c r="M356" s="3">
        <v>5.95</v>
      </c>
      <c r="N356" s="3">
        <v>0</v>
      </c>
      <c r="O356" s="3">
        <v>4.7699999999999996</v>
      </c>
      <c r="P356" s="3">
        <v>10.72</v>
      </c>
      <c r="Q356" s="3">
        <v>12.4</v>
      </c>
      <c r="R356" s="17">
        <v>4</v>
      </c>
      <c r="S356" s="16" t="s">
        <v>55</v>
      </c>
      <c r="T356" s="16" t="s">
        <v>108</v>
      </c>
    </row>
    <row r="357" spans="1:20" ht="20.100000000000001" hidden="1" customHeight="1" x14ac:dyDescent="0.25">
      <c r="A357" s="16">
        <v>6000027</v>
      </c>
      <c r="B357" s="16" t="s">
        <v>542</v>
      </c>
      <c r="C357" s="16">
        <v>22546</v>
      </c>
      <c r="D357" s="16" t="s">
        <v>553</v>
      </c>
      <c r="E357" s="16">
        <v>33152</v>
      </c>
      <c r="F357" s="16" t="s">
        <v>562</v>
      </c>
      <c r="G357" s="16" t="s">
        <v>189</v>
      </c>
      <c r="H357" s="17">
        <v>9</v>
      </c>
      <c r="I357" s="17">
        <v>531</v>
      </c>
      <c r="J357" s="3">
        <v>531</v>
      </c>
      <c r="K357" s="3">
        <v>1.8</v>
      </c>
      <c r="L357" s="16" t="s">
        <v>43</v>
      </c>
      <c r="M357" s="3">
        <v>531</v>
      </c>
      <c r="N357" s="3">
        <v>1.75</v>
      </c>
      <c r="O357" s="3">
        <v>161.18</v>
      </c>
      <c r="P357" s="3">
        <v>690.43</v>
      </c>
      <c r="Q357" s="3">
        <v>690.43</v>
      </c>
      <c r="R357" s="17">
        <v>14</v>
      </c>
      <c r="S357" s="16" t="s">
        <v>373</v>
      </c>
      <c r="T357" s="16" t="s">
        <v>43</v>
      </c>
    </row>
    <row r="358" spans="1:20" ht="20.100000000000001" hidden="1" customHeight="1" x14ac:dyDescent="0.25">
      <c r="A358" s="16">
        <v>6000027</v>
      </c>
      <c r="B358" s="16" t="s">
        <v>542</v>
      </c>
      <c r="C358" s="16">
        <v>22546</v>
      </c>
      <c r="D358" s="16" t="s">
        <v>553</v>
      </c>
      <c r="E358" s="16">
        <v>27507</v>
      </c>
      <c r="F358" s="16" t="s">
        <v>563</v>
      </c>
      <c r="G358" s="16" t="s">
        <v>119</v>
      </c>
      <c r="H358" s="17">
        <v>4</v>
      </c>
      <c r="I358" s="17">
        <v>196</v>
      </c>
      <c r="J358" s="3">
        <v>195.999989</v>
      </c>
      <c r="K358" s="3">
        <v>24.8</v>
      </c>
      <c r="L358" s="16" t="s">
        <v>43</v>
      </c>
      <c r="M358" s="3">
        <v>196</v>
      </c>
      <c r="N358" s="3">
        <v>0</v>
      </c>
      <c r="O358" s="3">
        <v>78.92</v>
      </c>
      <c r="P358" s="3">
        <v>274.92</v>
      </c>
      <c r="Q358" s="3">
        <v>205.47</v>
      </c>
      <c r="R358" s="17">
        <v>6</v>
      </c>
      <c r="S358" s="16" t="s">
        <v>95</v>
      </c>
      <c r="T358" s="16" t="s">
        <v>24</v>
      </c>
    </row>
    <row r="359" spans="1:20" ht="20.100000000000001" hidden="1" customHeight="1" x14ac:dyDescent="0.25">
      <c r="A359" s="16">
        <v>6000027</v>
      </c>
      <c r="B359" s="16" t="s">
        <v>542</v>
      </c>
      <c r="C359" s="16">
        <v>22546</v>
      </c>
      <c r="D359" s="16" t="s">
        <v>553</v>
      </c>
      <c r="E359" s="16">
        <v>31524</v>
      </c>
      <c r="F359" s="16" t="s">
        <v>564</v>
      </c>
      <c r="G359" s="16" t="s">
        <v>218</v>
      </c>
      <c r="H359" s="17">
        <v>5</v>
      </c>
      <c r="I359" s="17">
        <v>280</v>
      </c>
      <c r="J359" s="3">
        <v>280</v>
      </c>
      <c r="K359" s="3">
        <v>14.42</v>
      </c>
      <c r="L359" s="16" t="s">
        <v>43</v>
      </c>
      <c r="M359" s="3">
        <v>280</v>
      </c>
      <c r="N359" s="3">
        <v>50.32</v>
      </c>
      <c r="O359" s="3">
        <v>0</v>
      </c>
      <c r="P359" s="3">
        <v>229.68</v>
      </c>
      <c r="Q359" s="3">
        <v>229.68</v>
      </c>
      <c r="R359" s="17">
        <v>8</v>
      </c>
      <c r="S359" s="16" t="s">
        <v>76</v>
      </c>
      <c r="T359" s="16" t="s">
        <v>43</v>
      </c>
    </row>
    <row r="360" spans="1:20" ht="20.100000000000001" customHeight="1" x14ac:dyDescent="0.25">
      <c r="A360" s="16">
        <v>6000027</v>
      </c>
      <c r="B360" s="16" t="s">
        <v>542</v>
      </c>
      <c r="C360" s="16">
        <v>22546</v>
      </c>
      <c r="D360" s="16" t="s">
        <v>553</v>
      </c>
      <c r="E360" s="16">
        <v>41696</v>
      </c>
      <c r="F360" s="16" t="s">
        <v>565</v>
      </c>
      <c r="G360" s="16" t="s">
        <v>80</v>
      </c>
      <c r="H360" s="17">
        <v>5</v>
      </c>
      <c r="I360" s="17">
        <v>280</v>
      </c>
      <c r="J360" s="3">
        <v>23.780830000000002</v>
      </c>
      <c r="K360" s="3">
        <v>0</v>
      </c>
      <c r="L360" s="16" t="s">
        <v>43</v>
      </c>
      <c r="M360" s="3">
        <v>23.78</v>
      </c>
      <c r="N360" s="3">
        <v>0</v>
      </c>
      <c r="O360" s="3">
        <v>17.28</v>
      </c>
      <c r="P360" s="3">
        <v>41.06</v>
      </c>
      <c r="Q360" s="3">
        <v>60.72</v>
      </c>
      <c r="R360" s="17">
        <v>8</v>
      </c>
      <c r="S360" s="16" t="s">
        <v>25</v>
      </c>
      <c r="T360" s="16" t="s">
        <v>108</v>
      </c>
    </row>
    <row r="361" spans="1:20" ht="20.100000000000001" customHeight="1" x14ac:dyDescent="0.25">
      <c r="A361" s="16">
        <v>6000027</v>
      </c>
      <c r="B361" s="16" t="s">
        <v>542</v>
      </c>
      <c r="C361" s="16">
        <v>22546</v>
      </c>
      <c r="D361" s="16" t="s">
        <v>553</v>
      </c>
      <c r="E361" s="16">
        <v>41697</v>
      </c>
      <c r="F361" s="16" t="s">
        <v>566</v>
      </c>
      <c r="G361" s="16" t="s">
        <v>80</v>
      </c>
      <c r="H361" s="17">
        <v>5</v>
      </c>
      <c r="I361" s="17">
        <v>280</v>
      </c>
      <c r="J361" s="3">
        <v>23.780830000000002</v>
      </c>
      <c r="K361" s="3">
        <v>0</v>
      </c>
      <c r="L361" s="16" t="s">
        <v>43</v>
      </c>
      <c r="M361" s="3">
        <v>23.78</v>
      </c>
      <c r="N361" s="3">
        <v>6.98</v>
      </c>
      <c r="O361" s="3">
        <v>18.87</v>
      </c>
      <c r="P361" s="3">
        <v>35.67</v>
      </c>
      <c r="Q361" s="3">
        <v>42.65</v>
      </c>
      <c r="R361" s="17">
        <v>8</v>
      </c>
      <c r="S361" s="16" t="s">
        <v>123</v>
      </c>
      <c r="T361" s="16" t="s">
        <v>108</v>
      </c>
    </row>
    <row r="362" spans="1:20" ht="20.100000000000001" hidden="1" customHeight="1" x14ac:dyDescent="0.25">
      <c r="A362" s="16">
        <v>6000027</v>
      </c>
      <c r="B362" s="16" t="s">
        <v>542</v>
      </c>
      <c r="C362" s="16">
        <v>22546</v>
      </c>
      <c r="D362" s="16" t="s">
        <v>553</v>
      </c>
      <c r="E362" s="16">
        <v>22547</v>
      </c>
      <c r="F362" s="16" t="s">
        <v>567</v>
      </c>
      <c r="G362" s="16" t="s">
        <v>29</v>
      </c>
      <c r="H362" s="17">
        <v>6</v>
      </c>
      <c r="I362" s="17">
        <v>378</v>
      </c>
      <c r="J362" s="3">
        <v>378</v>
      </c>
      <c r="K362" s="3">
        <v>6.93</v>
      </c>
      <c r="L362" s="16" t="s">
        <v>43</v>
      </c>
      <c r="M362" s="3">
        <v>378</v>
      </c>
      <c r="N362" s="3">
        <v>64.739999999999995</v>
      </c>
      <c r="O362" s="3">
        <v>0</v>
      </c>
      <c r="P362" s="3">
        <v>313.26</v>
      </c>
      <c r="Q362" s="3">
        <v>313.26</v>
      </c>
      <c r="R362" s="17">
        <v>9</v>
      </c>
      <c r="S362" s="16" t="s">
        <v>291</v>
      </c>
      <c r="T362" s="16" t="s">
        <v>43</v>
      </c>
    </row>
    <row r="363" spans="1:20" ht="20.100000000000001" hidden="1" customHeight="1" x14ac:dyDescent="0.25">
      <c r="A363" s="16">
        <v>6000027</v>
      </c>
      <c r="B363" s="16" t="s">
        <v>542</v>
      </c>
      <c r="C363" s="16">
        <v>14983</v>
      </c>
      <c r="D363" s="16" t="s">
        <v>568</v>
      </c>
      <c r="E363" s="16">
        <v>14984</v>
      </c>
      <c r="F363" s="16" t="s">
        <v>556</v>
      </c>
      <c r="G363" s="16" t="s">
        <v>80</v>
      </c>
      <c r="H363" s="17">
        <v>6</v>
      </c>
      <c r="I363" s="17">
        <v>378</v>
      </c>
      <c r="J363" s="3">
        <v>345.89605699999998</v>
      </c>
      <c r="K363" s="3">
        <v>15.49</v>
      </c>
      <c r="L363" s="16" t="s">
        <v>43</v>
      </c>
      <c r="M363" s="3">
        <v>345.9</v>
      </c>
      <c r="N363" s="3">
        <v>121.5</v>
      </c>
      <c r="O363" s="3">
        <v>0</v>
      </c>
      <c r="P363" s="3">
        <v>224.4</v>
      </c>
      <c r="Q363" s="3">
        <v>224.4</v>
      </c>
      <c r="R363" s="17">
        <v>9</v>
      </c>
      <c r="S363" s="16" t="s">
        <v>149</v>
      </c>
      <c r="T363" s="16" t="s">
        <v>43</v>
      </c>
    </row>
    <row r="364" spans="1:20" ht="20.100000000000001" hidden="1" customHeight="1" x14ac:dyDescent="0.25">
      <c r="A364" s="16">
        <v>6000027</v>
      </c>
      <c r="B364" s="16" t="s">
        <v>542</v>
      </c>
      <c r="C364" s="16">
        <v>2375</v>
      </c>
      <c r="D364" s="16" t="s">
        <v>569</v>
      </c>
      <c r="E364" s="16">
        <v>6627</v>
      </c>
      <c r="F364" s="16" t="s">
        <v>561</v>
      </c>
      <c r="G364" s="16" t="s">
        <v>80</v>
      </c>
      <c r="H364" s="17">
        <v>2</v>
      </c>
      <c r="I364" s="17">
        <v>70</v>
      </c>
      <c r="J364" s="3">
        <v>64.054790999999994</v>
      </c>
      <c r="K364" s="3">
        <v>0</v>
      </c>
      <c r="L364" s="16" t="s">
        <v>43</v>
      </c>
      <c r="M364" s="3">
        <v>64.05</v>
      </c>
      <c r="N364" s="3">
        <v>0</v>
      </c>
      <c r="O364" s="3">
        <v>53.22</v>
      </c>
      <c r="P364" s="3">
        <v>117.27</v>
      </c>
      <c r="Q364" s="3">
        <v>72.73</v>
      </c>
      <c r="R364" s="17">
        <v>4</v>
      </c>
      <c r="S364" s="16" t="s">
        <v>58</v>
      </c>
      <c r="T364" s="16" t="s">
        <v>24</v>
      </c>
    </row>
    <row r="365" spans="1:20" ht="20.100000000000001" hidden="1" customHeight="1" x14ac:dyDescent="0.25">
      <c r="A365" s="16">
        <v>6000027</v>
      </c>
      <c r="B365" s="16" t="s">
        <v>542</v>
      </c>
      <c r="C365" s="16">
        <v>2375</v>
      </c>
      <c r="D365" s="16" t="s">
        <v>569</v>
      </c>
      <c r="E365" s="16">
        <v>13310</v>
      </c>
      <c r="F365" s="16" t="s">
        <v>565</v>
      </c>
      <c r="G365" s="16" t="s">
        <v>80</v>
      </c>
      <c r="H365" s="17">
        <v>5</v>
      </c>
      <c r="I365" s="17">
        <v>280</v>
      </c>
      <c r="J365" s="3">
        <v>256.21926200000001</v>
      </c>
      <c r="K365" s="3">
        <v>4.9000000000000004</v>
      </c>
      <c r="L365" s="16" t="s">
        <v>43</v>
      </c>
      <c r="M365" s="3">
        <v>256.22000000000003</v>
      </c>
      <c r="N365" s="3">
        <v>0</v>
      </c>
      <c r="O365" s="3">
        <v>61</v>
      </c>
      <c r="P365" s="3">
        <v>317.22000000000003</v>
      </c>
      <c r="Q365" s="3">
        <v>213.43</v>
      </c>
      <c r="R365" s="17">
        <v>8</v>
      </c>
      <c r="S365" s="16" t="s">
        <v>30</v>
      </c>
      <c r="T365" s="16" t="s">
        <v>24</v>
      </c>
    </row>
    <row r="366" spans="1:20" ht="20.100000000000001" hidden="1" customHeight="1" x14ac:dyDescent="0.25">
      <c r="A366" s="16">
        <v>6000027</v>
      </c>
      <c r="B366" s="16" t="s">
        <v>542</v>
      </c>
      <c r="C366" s="16">
        <v>2375</v>
      </c>
      <c r="D366" s="16" t="s">
        <v>569</v>
      </c>
      <c r="E366" s="16">
        <v>6658</v>
      </c>
      <c r="F366" s="16" t="s">
        <v>570</v>
      </c>
      <c r="G366" s="16" t="s">
        <v>80</v>
      </c>
      <c r="H366" s="17">
        <v>5</v>
      </c>
      <c r="I366" s="17">
        <v>280</v>
      </c>
      <c r="J366" s="3">
        <v>256.21926200000001</v>
      </c>
      <c r="K366" s="3">
        <v>7.25</v>
      </c>
      <c r="L366" s="16" t="s">
        <v>43</v>
      </c>
      <c r="M366" s="3">
        <v>256.22000000000003</v>
      </c>
      <c r="N366" s="3">
        <v>50.47</v>
      </c>
      <c r="O366" s="3">
        <v>0</v>
      </c>
      <c r="P366" s="3">
        <v>205.75</v>
      </c>
      <c r="Q366" s="3">
        <v>205.75</v>
      </c>
      <c r="R366" s="17">
        <v>8</v>
      </c>
      <c r="S366" s="16" t="s">
        <v>83</v>
      </c>
      <c r="T366" s="16" t="s">
        <v>43</v>
      </c>
    </row>
    <row r="367" spans="1:20" ht="20.100000000000001" hidden="1" customHeight="1" x14ac:dyDescent="0.25">
      <c r="A367" s="16">
        <v>6000027</v>
      </c>
      <c r="B367" s="16" t="s">
        <v>542</v>
      </c>
      <c r="C367" s="16">
        <v>13234</v>
      </c>
      <c r="D367" s="16" t="s">
        <v>571</v>
      </c>
      <c r="E367" s="16">
        <v>13235</v>
      </c>
      <c r="F367" s="16" t="s">
        <v>572</v>
      </c>
      <c r="G367" s="16" t="s">
        <v>117</v>
      </c>
      <c r="H367" s="17">
        <v>7</v>
      </c>
      <c r="I367" s="17">
        <v>441</v>
      </c>
      <c r="J367" s="3">
        <v>441</v>
      </c>
      <c r="K367" s="3">
        <v>23.95</v>
      </c>
      <c r="L367" s="16" t="s">
        <v>43</v>
      </c>
      <c r="M367" s="3">
        <v>441</v>
      </c>
      <c r="N367" s="3">
        <v>148.03</v>
      </c>
      <c r="O367" s="3">
        <v>0</v>
      </c>
      <c r="P367" s="3">
        <v>292.97000000000003</v>
      </c>
      <c r="Q367" s="3">
        <v>292.97000000000003</v>
      </c>
      <c r="R367" s="17">
        <v>11</v>
      </c>
      <c r="S367" s="16" t="s">
        <v>153</v>
      </c>
      <c r="T367" s="16" t="s">
        <v>43</v>
      </c>
    </row>
    <row r="368" spans="1:20" ht="20.100000000000001" hidden="1" customHeight="1" x14ac:dyDescent="0.25">
      <c r="A368" s="16">
        <v>6000027</v>
      </c>
      <c r="B368" s="16" t="s">
        <v>542</v>
      </c>
      <c r="C368" s="16">
        <v>21813</v>
      </c>
      <c r="D368" s="16" t="s">
        <v>573</v>
      </c>
      <c r="E368" s="16">
        <v>21814</v>
      </c>
      <c r="F368" s="16" t="s">
        <v>574</v>
      </c>
      <c r="G368" s="16" t="s">
        <v>64</v>
      </c>
      <c r="H368" s="17">
        <v>5</v>
      </c>
      <c r="I368" s="17">
        <v>280</v>
      </c>
      <c r="J368" s="3">
        <v>280</v>
      </c>
      <c r="K368" s="3">
        <v>11.5</v>
      </c>
      <c r="L368" s="16" t="s">
        <v>43</v>
      </c>
      <c r="M368" s="3">
        <v>280</v>
      </c>
      <c r="N368" s="3">
        <v>27</v>
      </c>
      <c r="O368" s="3">
        <v>0</v>
      </c>
      <c r="P368" s="3">
        <v>253</v>
      </c>
      <c r="Q368" s="3">
        <v>253</v>
      </c>
      <c r="R368" s="17">
        <v>8</v>
      </c>
      <c r="S368" s="16" t="s">
        <v>95</v>
      </c>
      <c r="T368" s="16" t="s">
        <v>43</v>
      </c>
    </row>
    <row r="369" spans="1:20" ht="20.100000000000001" hidden="1" customHeight="1" x14ac:dyDescent="0.25">
      <c r="A369" s="16">
        <v>6000027</v>
      </c>
      <c r="B369" s="16" t="s">
        <v>542</v>
      </c>
      <c r="C369" s="16">
        <v>16655</v>
      </c>
      <c r="D369" s="16" t="s">
        <v>575</v>
      </c>
      <c r="E369" s="16">
        <v>16656</v>
      </c>
      <c r="F369" s="16" t="s">
        <v>576</v>
      </c>
      <c r="G369" s="16" t="s">
        <v>64</v>
      </c>
      <c r="H369" s="17">
        <v>6</v>
      </c>
      <c r="I369" s="17">
        <v>378</v>
      </c>
      <c r="J369" s="3">
        <v>378</v>
      </c>
      <c r="K369" s="3">
        <v>16.29</v>
      </c>
      <c r="L369" s="16" t="s">
        <v>43</v>
      </c>
      <c r="M369" s="3">
        <v>378</v>
      </c>
      <c r="N369" s="3">
        <v>87.22</v>
      </c>
      <c r="O369" s="3">
        <v>0</v>
      </c>
      <c r="P369" s="3">
        <v>290.77999999999997</v>
      </c>
      <c r="Q369" s="3">
        <v>290.83</v>
      </c>
      <c r="R369" s="17">
        <v>9</v>
      </c>
      <c r="S369" s="16" t="s">
        <v>177</v>
      </c>
      <c r="T369" s="16" t="s">
        <v>43</v>
      </c>
    </row>
    <row r="370" spans="1:20" ht="20.100000000000001" hidden="1" customHeight="1" x14ac:dyDescent="0.25">
      <c r="A370" s="16">
        <v>6000027</v>
      </c>
      <c r="B370" s="16" t="s">
        <v>542</v>
      </c>
      <c r="C370" s="16">
        <v>17200</v>
      </c>
      <c r="D370" s="16" t="s">
        <v>577</v>
      </c>
      <c r="E370" s="16">
        <v>22693</v>
      </c>
      <c r="F370" s="16" t="s">
        <v>578</v>
      </c>
      <c r="G370" s="16" t="s">
        <v>176</v>
      </c>
      <c r="H370" s="17">
        <v>5</v>
      </c>
      <c r="I370" s="17">
        <v>280</v>
      </c>
      <c r="J370" s="3">
        <v>280</v>
      </c>
      <c r="K370" s="3">
        <v>15.6</v>
      </c>
      <c r="L370" s="16" t="s">
        <v>43</v>
      </c>
      <c r="M370" s="3">
        <v>280</v>
      </c>
      <c r="N370" s="3">
        <v>28.8</v>
      </c>
      <c r="O370" s="3">
        <v>0</v>
      </c>
      <c r="P370" s="3">
        <v>251.2</v>
      </c>
      <c r="Q370" s="3">
        <v>251.2</v>
      </c>
      <c r="R370" s="17">
        <v>8</v>
      </c>
      <c r="S370" s="16" t="s">
        <v>184</v>
      </c>
      <c r="T370" s="16" t="s">
        <v>43</v>
      </c>
    </row>
    <row r="371" spans="1:20" ht="20.100000000000001" hidden="1" customHeight="1" x14ac:dyDescent="0.25">
      <c r="A371" s="16">
        <v>6000027</v>
      </c>
      <c r="B371" s="16" t="s">
        <v>542</v>
      </c>
      <c r="C371" s="16">
        <v>17200</v>
      </c>
      <c r="D371" s="16" t="s">
        <v>577</v>
      </c>
      <c r="E371" s="16">
        <v>17201</v>
      </c>
      <c r="F371" s="16" t="s">
        <v>579</v>
      </c>
      <c r="G371" s="16" t="s">
        <v>176</v>
      </c>
      <c r="H371" s="17">
        <v>6</v>
      </c>
      <c r="I371" s="17">
        <v>378</v>
      </c>
      <c r="J371" s="3">
        <v>378</v>
      </c>
      <c r="K371" s="3">
        <v>14.51</v>
      </c>
      <c r="L371" s="16" t="s">
        <v>43</v>
      </c>
      <c r="M371" s="3">
        <v>378</v>
      </c>
      <c r="N371" s="3">
        <v>30.68</v>
      </c>
      <c r="O371" s="3">
        <v>0</v>
      </c>
      <c r="P371" s="3">
        <v>347.32</v>
      </c>
      <c r="Q371" s="3">
        <v>348.57</v>
      </c>
      <c r="R371" s="17">
        <v>9</v>
      </c>
      <c r="S371" s="16" t="s">
        <v>271</v>
      </c>
      <c r="T371" s="16" t="s">
        <v>43</v>
      </c>
    </row>
    <row r="372" spans="1:20" ht="20.100000000000001" hidden="1" customHeight="1" x14ac:dyDescent="0.25">
      <c r="A372" s="16">
        <v>6000028</v>
      </c>
      <c r="B372" s="16" t="s">
        <v>580</v>
      </c>
      <c r="C372" s="16">
        <v>40961</v>
      </c>
      <c r="D372" s="16" t="s">
        <v>581</v>
      </c>
      <c r="E372" s="16">
        <v>40962</v>
      </c>
      <c r="F372" s="16" t="s">
        <v>582</v>
      </c>
      <c r="G372" s="16" t="s">
        <v>218</v>
      </c>
      <c r="H372" s="17">
        <v>3</v>
      </c>
      <c r="I372" s="17">
        <v>126</v>
      </c>
      <c r="J372" s="3">
        <v>39.353430000000003</v>
      </c>
      <c r="K372" s="3">
        <v>0</v>
      </c>
      <c r="L372" s="16" t="s">
        <v>24</v>
      </c>
      <c r="M372" s="3">
        <v>39.35</v>
      </c>
      <c r="N372" s="3">
        <v>0</v>
      </c>
      <c r="O372" s="3">
        <v>0</v>
      </c>
      <c r="P372" s="3">
        <v>39.35</v>
      </c>
      <c r="Q372" s="3">
        <v>35.299999999999997</v>
      </c>
      <c r="R372" s="17">
        <v>5</v>
      </c>
      <c r="S372" s="16" t="s">
        <v>55</v>
      </c>
      <c r="T372" s="16" t="s">
        <v>24</v>
      </c>
    </row>
    <row r="373" spans="1:20" ht="20.100000000000001" customHeight="1" x14ac:dyDescent="0.25">
      <c r="A373" s="16">
        <v>6000028</v>
      </c>
      <c r="B373" s="16" t="s">
        <v>580</v>
      </c>
      <c r="C373" s="16">
        <v>15568</v>
      </c>
      <c r="D373" s="16" t="s">
        <v>583</v>
      </c>
      <c r="E373" s="16">
        <v>41661</v>
      </c>
      <c r="F373" s="16" t="s">
        <v>582</v>
      </c>
      <c r="G373" s="16" t="s">
        <v>218</v>
      </c>
      <c r="H373" s="17">
        <v>3</v>
      </c>
      <c r="I373" s="17">
        <v>126</v>
      </c>
      <c r="J373" s="3">
        <v>10.701371</v>
      </c>
      <c r="K373" s="3">
        <v>0</v>
      </c>
      <c r="L373" s="16" t="s">
        <v>24</v>
      </c>
      <c r="M373" s="3">
        <v>10.7</v>
      </c>
      <c r="N373" s="3">
        <v>0</v>
      </c>
      <c r="O373" s="3">
        <v>0</v>
      </c>
      <c r="P373" s="3">
        <v>10.7</v>
      </c>
      <c r="Q373" s="3">
        <v>5</v>
      </c>
      <c r="R373" s="17">
        <v>5</v>
      </c>
      <c r="S373" s="16" t="s">
        <v>237</v>
      </c>
      <c r="T373" s="16" t="s">
        <v>108</v>
      </c>
    </row>
    <row r="374" spans="1:20" ht="20.100000000000001" hidden="1" customHeight="1" x14ac:dyDescent="0.25">
      <c r="A374" s="16">
        <v>6000028</v>
      </c>
      <c r="B374" s="16" t="s">
        <v>580</v>
      </c>
      <c r="C374" s="16">
        <v>15568</v>
      </c>
      <c r="D374" s="16" t="s">
        <v>583</v>
      </c>
      <c r="E374" s="16">
        <v>15569</v>
      </c>
      <c r="F374" s="16" t="s">
        <v>584</v>
      </c>
      <c r="G374" s="16" t="s">
        <v>64</v>
      </c>
      <c r="H374" s="17">
        <v>6</v>
      </c>
      <c r="I374" s="17">
        <v>378</v>
      </c>
      <c r="J374" s="3">
        <v>378</v>
      </c>
      <c r="K374" s="3">
        <v>60.3</v>
      </c>
      <c r="L374" s="16" t="s">
        <v>43</v>
      </c>
      <c r="M374" s="3">
        <v>378</v>
      </c>
      <c r="N374" s="3">
        <v>0</v>
      </c>
      <c r="O374" s="3">
        <v>0</v>
      </c>
      <c r="P374" s="3">
        <v>378</v>
      </c>
      <c r="Q374" s="3">
        <v>358.45</v>
      </c>
      <c r="R374" s="17">
        <v>9</v>
      </c>
      <c r="S374" s="16" t="s">
        <v>95</v>
      </c>
      <c r="T374" s="16" t="s">
        <v>24</v>
      </c>
    </row>
    <row r="375" spans="1:20" ht="20.100000000000001" hidden="1" customHeight="1" x14ac:dyDescent="0.25">
      <c r="A375" s="16">
        <v>6000028</v>
      </c>
      <c r="B375" s="16" t="s">
        <v>580</v>
      </c>
      <c r="C375" s="16">
        <v>15568</v>
      </c>
      <c r="D375" s="16" t="s">
        <v>583</v>
      </c>
      <c r="E375" s="16">
        <v>34307</v>
      </c>
      <c r="F375" s="16" t="s">
        <v>585</v>
      </c>
      <c r="G375" s="16" t="s">
        <v>64</v>
      </c>
      <c r="H375" s="17">
        <v>4</v>
      </c>
      <c r="I375" s="17">
        <v>196</v>
      </c>
      <c r="J375" s="3">
        <v>195.999989</v>
      </c>
      <c r="K375" s="3">
        <v>30.28</v>
      </c>
      <c r="L375" s="16" t="s">
        <v>43</v>
      </c>
      <c r="M375" s="3">
        <v>196</v>
      </c>
      <c r="N375" s="3">
        <v>0</v>
      </c>
      <c r="O375" s="3">
        <v>0</v>
      </c>
      <c r="P375" s="3">
        <v>196</v>
      </c>
      <c r="Q375" s="3">
        <v>187.45</v>
      </c>
      <c r="R375" s="17">
        <v>6</v>
      </c>
      <c r="S375" s="16" t="s">
        <v>33</v>
      </c>
      <c r="T375" s="16" t="s">
        <v>24</v>
      </c>
    </row>
    <row r="376" spans="1:20" ht="20.100000000000001" hidden="1" customHeight="1" x14ac:dyDescent="0.25">
      <c r="A376" s="16">
        <v>6000028</v>
      </c>
      <c r="B376" s="16" t="s">
        <v>580</v>
      </c>
      <c r="C376" s="16">
        <v>15568</v>
      </c>
      <c r="D376" s="16" t="s">
        <v>583</v>
      </c>
      <c r="E376" s="16">
        <v>27873</v>
      </c>
      <c r="F376" s="16" t="s">
        <v>586</v>
      </c>
      <c r="G376" s="16" t="s">
        <v>218</v>
      </c>
      <c r="H376" s="17">
        <v>4</v>
      </c>
      <c r="I376" s="17">
        <v>196</v>
      </c>
      <c r="J376" s="3">
        <v>195.999989</v>
      </c>
      <c r="K376" s="3">
        <v>33.6</v>
      </c>
      <c r="L376" s="16" t="s">
        <v>24</v>
      </c>
      <c r="M376" s="3">
        <v>229.6</v>
      </c>
      <c r="N376" s="3">
        <v>0</v>
      </c>
      <c r="O376" s="3">
        <v>0</v>
      </c>
      <c r="P376" s="3">
        <v>229.6</v>
      </c>
      <c r="Q376" s="3">
        <v>205.35</v>
      </c>
      <c r="R376" s="17">
        <v>6</v>
      </c>
      <c r="S376" s="16" t="s">
        <v>27</v>
      </c>
      <c r="T376" s="16" t="s">
        <v>24</v>
      </c>
    </row>
    <row r="377" spans="1:20" ht="20.100000000000001" hidden="1" customHeight="1" x14ac:dyDescent="0.25">
      <c r="A377" s="16">
        <v>6000028</v>
      </c>
      <c r="B377" s="16" t="s">
        <v>580</v>
      </c>
      <c r="C377" s="16">
        <v>15568</v>
      </c>
      <c r="D377" s="16" t="s">
        <v>583</v>
      </c>
      <c r="E377" s="16">
        <v>27876</v>
      </c>
      <c r="F377" s="16" t="s">
        <v>587</v>
      </c>
      <c r="G377" s="16" t="s">
        <v>64</v>
      </c>
      <c r="H377" s="17">
        <v>3</v>
      </c>
      <c r="I377" s="17">
        <v>126</v>
      </c>
      <c r="J377" s="3">
        <v>98.383568999999994</v>
      </c>
      <c r="K377" s="3">
        <v>0</v>
      </c>
      <c r="L377" s="16" t="s">
        <v>43</v>
      </c>
      <c r="M377" s="3">
        <v>98.38</v>
      </c>
      <c r="N377" s="3">
        <v>0</v>
      </c>
      <c r="O377" s="3">
        <v>0</v>
      </c>
      <c r="P377" s="3">
        <v>98.38</v>
      </c>
      <c r="Q377" s="3">
        <v>90.8</v>
      </c>
      <c r="R377" s="17">
        <v>5</v>
      </c>
      <c r="S377" s="16" t="s">
        <v>58</v>
      </c>
      <c r="T377" s="16" t="s">
        <v>24</v>
      </c>
    </row>
    <row r="378" spans="1:20" ht="20.100000000000001" hidden="1" customHeight="1" x14ac:dyDescent="0.25">
      <c r="A378" s="16">
        <v>6000028</v>
      </c>
      <c r="B378" s="16" t="s">
        <v>580</v>
      </c>
      <c r="C378" s="16">
        <v>15568</v>
      </c>
      <c r="D378" s="16" t="s">
        <v>583</v>
      </c>
      <c r="E378" s="16">
        <v>31541</v>
      </c>
      <c r="F378" s="16" t="s">
        <v>588</v>
      </c>
      <c r="G378" s="16" t="s">
        <v>64</v>
      </c>
      <c r="H378" s="17">
        <v>4</v>
      </c>
      <c r="I378" s="17">
        <v>196</v>
      </c>
      <c r="J378" s="3">
        <v>195.999989</v>
      </c>
      <c r="K378" s="3">
        <v>38.25</v>
      </c>
      <c r="L378" s="16" t="s">
        <v>43</v>
      </c>
      <c r="M378" s="3">
        <v>196</v>
      </c>
      <c r="N378" s="3">
        <v>0</v>
      </c>
      <c r="O378" s="3">
        <v>0</v>
      </c>
      <c r="P378" s="3">
        <v>196</v>
      </c>
      <c r="Q378" s="3">
        <v>202.15</v>
      </c>
      <c r="R378" s="17">
        <v>6</v>
      </c>
      <c r="S378" s="16" t="s">
        <v>83</v>
      </c>
      <c r="T378" s="16" t="s">
        <v>43</v>
      </c>
    </row>
    <row r="379" spans="1:20" ht="20.100000000000001" hidden="1" customHeight="1" x14ac:dyDescent="0.25">
      <c r="A379" s="16">
        <v>6000095</v>
      </c>
      <c r="B379" s="16" t="s">
        <v>589</v>
      </c>
      <c r="C379" s="16">
        <v>15263</v>
      </c>
      <c r="D379" s="16" t="s">
        <v>590</v>
      </c>
      <c r="E379" s="16">
        <v>15264</v>
      </c>
      <c r="F379" s="16" t="s">
        <v>591</v>
      </c>
      <c r="G379" s="16" t="s">
        <v>64</v>
      </c>
      <c r="H379" s="17">
        <v>6</v>
      </c>
      <c r="I379" s="17">
        <v>378</v>
      </c>
      <c r="J379" s="3">
        <v>378</v>
      </c>
      <c r="K379" s="3">
        <v>63.11</v>
      </c>
      <c r="L379" s="16" t="s">
        <v>43</v>
      </c>
      <c r="M379" s="3">
        <v>378</v>
      </c>
      <c r="N379" s="3">
        <v>0</v>
      </c>
      <c r="O379" s="3">
        <v>0</v>
      </c>
      <c r="P379" s="3">
        <v>378</v>
      </c>
      <c r="Q379" s="3">
        <v>416.63</v>
      </c>
      <c r="R379" s="17">
        <v>9</v>
      </c>
      <c r="S379" s="16" t="s">
        <v>276</v>
      </c>
      <c r="T379" s="16" t="s">
        <v>43</v>
      </c>
    </row>
    <row r="380" spans="1:20" ht="20.100000000000001" hidden="1" customHeight="1" x14ac:dyDescent="0.25">
      <c r="A380" s="16">
        <v>6000029</v>
      </c>
      <c r="B380" s="16" t="s">
        <v>592</v>
      </c>
      <c r="C380" s="16">
        <v>14006</v>
      </c>
      <c r="D380" s="16" t="s">
        <v>593</v>
      </c>
      <c r="E380" s="16">
        <v>14007</v>
      </c>
      <c r="F380" s="16" t="s">
        <v>594</v>
      </c>
      <c r="G380" s="16" t="s">
        <v>64</v>
      </c>
      <c r="H380" s="17">
        <v>11</v>
      </c>
      <c r="I380" s="17">
        <v>583</v>
      </c>
      <c r="J380" s="3">
        <v>583</v>
      </c>
      <c r="K380" s="3">
        <v>0.25</v>
      </c>
      <c r="L380" s="16" t="s">
        <v>43</v>
      </c>
      <c r="M380" s="3">
        <v>583</v>
      </c>
      <c r="N380" s="3">
        <v>0</v>
      </c>
      <c r="O380" s="3">
        <v>0</v>
      </c>
      <c r="P380" s="3">
        <v>583</v>
      </c>
      <c r="Q380" s="3">
        <v>588.83000000000004</v>
      </c>
      <c r="R380" s="17">
        <v>17</v>
      </c>
      <c r="S380" s="16" t="s">
        <v>595</v>
      </c>
      <c r="T380" s="16" t="s">
        <v>43</v>
      </c>
    </row>
    <row r="381" spans="1:20" ht="20.100000000000001" hidden="1" customHeight="1" x14ac:dyDescent="0.25">
      <c r="A381" s="16">
        <v>6000029</v>
      </c>
      <c r="B381" s="16" t="s">
        <v>592</v>
      </c>
      <c r="C381" s="16">
        <v>1944</v>
      </c>
      <c r="D381" s="16" t="s">
        <v>596</v>
      </c>
      <c r="E381" s="16">
        <v>6636</v>
      </c>
      <c r="F381" s="16" t="s">
        <v>597</v>
      </c>
      <c r="G381" s="16" t="s">
        <v>64</v>
      </c>
      <c r="H381" s="17">
        <v>9</v>
      </c>
      <c r="I381" s="17">
        <v>531</v>
      </c>
      <c r="J381" s="3">
        <v>531</v>
      </c>
      <c r="K381" s="3">
        <v>0</v>
      </c>
      <c r="L381" s="16" t="s">
        <v>43</v>
      </c>
      <c r="M381" s="3">
        <v>531</v>
      </c>
      <c r="N381" s="3">
        <v>0</v>
      </c>
      <c r="O381" s="3">
        <v>0</v>
      </c>
      <c r="P381" s="3">
        <v>531</v>
      </c>
      <c r="Q381" s="3">
        <v>696.72</v>
      </c>
      <c r="R381" s="17">
        <v>14</v>
      </c>
      <c r="S381" s="16" t="s">
        <v>598</v>
      </c>
      <c r="T381" s="16" t="s">
        <v>43</v>
      </c>
    </row>
    <row r="382" spans="1:20" ht="20.100000000000001" hidden="1" customHeight="1" x14ac:dyDescent="0.25">
      <c r="A382" s="16">
        <v>6000029</v>
      </c>
      <c r="B382" s="16" t="s">
        <v>592</v>
      </c>
      <c r="C382" s="16">
        <v>1944</v>
      </c>
      <c r="D382" s="16" t="s">
        <v>596</v>
      </c>
      <c r="E382" s="16">
        <v>2738</v>
      </c>
      <c r="F382" s="16" t="s">
        <v>599</v>
      </c>
      <c r="G382" s="16" t="s">
        <v>119</v>
      </c>
      <c r="H382" s="17">
        <v>8</v>
      </c>
      <c r="I382" s="17">
        <v>480</v>
      </c>
      <c r="J382" s="3">
        <v>479.99979000000002</v>
      </c>
      <c r="K382" s="3">
        <v>0</v>
      </c>
      <c r="L382" s="16" t="s">
        <v>43</v>
      </c>
      <c r="M382" s="3">
        <v>480</v>
      </c>
      <c r="N382" s="3">
        <v>0</v>
      </c>
      <c r="O382" s="3">
        <v>0</v>
      </c>
      <c r="P382" s="3">
        <v>480</v>
      </c>
      <c r="Q382" s="3">
        <v>516.75</v>
      </c>
      <c r="R382" s="17">
        <v>12</v>
      </c>
      <c r="S382" s="16" t="s">
        <v>600</v>
      </c>
      <c r="T382" s="16" t="s">
        <v>43</v>
      </c>
    </row>
    <row r="383" spans="1:20" ht="20.100000000000001" hidden="1" customHeight="1" x14ac:dyDescent="0.25">
      <c r="A383" s="16">
        <v>6000029</v>
      </c>
      <c r="B383" s="16" t="s">
        <v>592</v>
      </c>
      <c r="C383" s="16">
        <v>1944</v>
      </c>
      <c r="D383" s="16" t="s">
        <v>596</v>
      </c>
      <c r="E383" s="16">
        <v>31112</v>
      </c>
      <c r="F383" s="16" t="s">
        <v>601</v>
      </c>
      <c r="G383" s="16" t="s">
        <v>64</v>
      </c>
      <c r="H383" s="17">
        <v>5</v>
      </c>
      <c r="I383" s="17">
        <v>280</v>
      </c>
      <c r="J383" s="3">
        <v>280</v>
      </c>
      <c r="K383" s="3">
        <v>0</v>
      </c>
      <c r="L383" s="16" t="s">
        <v>43</v>
      </c>
      <c r="M383" s="3">
        <v>280</v>
      </c>
      <c r="N383" s="3">
        <v>0</v>
      </c>
      <c r="O383" s="3">
        <v>0</v>
      </c>
      <c r="P383" s="3">
        <v>280</v>
      </c>
      <c r="Q383" s="3">
        <v>467.38</v>
      </c>
      <c r="R383" s="17">
        <v>8</v>
      </c>
      <c r="S383" s="16" t="s">
        <v>600</v>
      </c>
      <c r="T383" s="16" t="s">
        <v>43</v>
      </c>
    </row>
    <row r="384" spans="1:20" ht="20.100000000000001" hidden="1" customHeight="1" x14ac:dyDescent="0.25">
      <c r="A384" s="16">
        <v>6000029</v>
      </c>
      <c r="B384" s="16" t="s">
        <v>592</v>
      </c>
      <c r="C384" s="16">
        <v>1944</v>
      </c>
      <c r="D384" s="16" t="s">
        <v>596</v>
      </c>
      <c r="E384" s="16">
        <v>2888</v>
      </c>
      <c r="F384" s="16" t="s">
        <v>602</v>
      </c>
      <c r="G384" s="16" t="s">
        <v>80</v>
      </c>
      <c r="H384" s="17">
        <v>5</v>
      </c>
      <c r="I384" s="17">
        <v>280</v>
      </c>
      <c r="J384" s="3">
        <v>280</v>
      </c>
      <c r="K384" s="3">
        <v>0</v>
      </c>
      <c r="L384" s="16" t="s">
        <v>43</v>
      </c>
      <c r="M384" s="3">
        <v>280</v>
      </c>
      <c r="N384" s="3">
        <v>0</v>
      </c>
      <c r="O384" s="3">
        <v>0</v>
      </c>
      <c r="P384" s="3">
        <v>280</v>
      </c>
      <c r="Q384" s="3">
        <v>285.27</v>
      </c>
      <c r="R384" s="17">
        <v>8</v>
      </c>
      <c r="S384" s="16" t="s">
        <v>595</v>
      </c>
      <c r="T384" s="16" t="s">
        <v>43</v>
      </c>
    </row>
    <row r="385" spans="1:20" ht="20.100000000000001" hidden="1" customHeight="1" x14ac:dyDescent="0.25">
      <c r="A385" s="16">
        <v>6000029</v>
      </c>
      <c r="B385" s="16" t="s">
        <v>592</v>
      </c>
      <c r="C385" s="16">
        <v>1944</v>
      </c>
      <c r="D385" s="16" t="s">
        <v>596</v>
      </c>
      <c r="E385" s="16">
        <v>20590</v>
      </c>
      <c r="F385" s="16" t="s">
        <v>603</v>
      </c>
      <c r="G385" s="16" t="s">
        <v>125</v>
      </c>
      <c r="H385" s="17">
        <v>9</v>
      </c>
      <c r="I385" s="17">
        <v>531</v>
      </c>
      <c r="J385" s="3">
        <v>531</v>
      </c>
      <c r="K385" s="3">
        <v>0</v>
      </c>
      <c r="L385" s="16" t="s">
        <v>43</v>
      </c>
      <c r="M385" s="3">
        <v>531</v>
      </c>
      <c r="N385" s="3">
        <v>0</v>
      </c>
      <c r="O385" s="3">
        <v>0</v>
      </c>
      <c r="P385" s="3">
        <v>531</v>
      </c>
      <c r="Q385" s="3">
        <v>598.9</v>
      </c>
      <c r="R385" s="17">
        <v>14</v>
      </c>
      <c r="S385" s="16" t="s">
        <v>604</v>
      </c>
      <c r="T385" s="16" t="s">
        <v>43</v>
      </c>
    </row>
    <row r="386" spans="1:20" ht="20.100000000000001" hidden="1" customHeight="1" x14ac:dyDescent="0.25">
      <c r="A386" s="16">
        <v>6000029</v>
      </c>
      <c r="B386" s="16" t="s">
        <v>592</v>
      </c>
      <c r="C386" s="16">
        <v>1944</v>
      </c>
      <c r="D386" s="16" t="s">
        <v>596</v>
      </c>
      <c r="E386" s="16">
        <v>21325</v>
      </c>
      <c r="F386" s="16" t="s">
        <v>605</v>
      </c>
      <c r="G386" s="16" t="s">
        <v>23</v>
      </c>
      <c r="H386" s="17">
        <v>6</v>
      </c>
      <c r="I386" s="17">
        <v>378</v>
      </c>
      <c r="J386" s="3">
        <v>378</v>
      </c>
      <c r="K386" s="3">
        <v>0</v>
      </c>
      <c r="L386" s="16" t="s">
        <v>43</v>
      </c>
      <c r="M386" s="3">
        <v>378</v>
      </c>
      <c r="N386" s="3">
        <v>0</v>
      </c>
      <c r="O386" s="3">
        <v>0</v>
      </c>
      <c r="P386" s="3">
        <v>378</v>
      </c>
      <c r="Q386" s="3">
        <v>571.04999999999995</v>
      </c>
      <c r="R386" s="17">
        <v>9</v>
      </c>
      <c r="S386" s="16" t="s">
        <v>606</v>
      </c>
      <c r="T386" s="16" t="s">
        <v>43</v>
      </c>
    </row>
    <row r="387" spans="1:20" ht="20.100000000000001" hidden="1" customHeight="1" x14ac:dyDescent="0.25">
      <c r="A387" s="16">
        <v>6000029</v>
      </c>
      <c r="B387" s="16" t="s">
        <v>592</v>
      </c>
      <c r="C387" s="16">
        <v>27912</v>
      </c>
      <c r="D387" s="16" t="s">
        <v>607</v>
      </c>
      <c r="E387" s="16">
        <v>27914</v>
      </c>
      <c r="F387" s="16" t="s">
        <v>608</v>
      </c>
      <c r="G387" s="16" t="s">
        <v>37</v>
      </c>
      <c r="H387" s="17">
        <v>3</v>
      </c>
      <c r="I387" s="17">
        <v>126</v>
      </c>
      <c r="J387" s="3">
        <v>126</v>
      </c>
      <c r="K387" s="3">
        <v>0</v>
      </c>
      <c r="L387" s="16" t="s">
        <v>24</v>
      </c>
      <c r="M387" s="3">
        <v>126</v>
      </c>
      <c r="N387" s="3">
        <v>0</v>
      </c>
      <c r="O387" s="3">
        <v>0</v>
      </c>
      <c r="P387" s="3">
        <v>126</v>
      </c>
      <c r="Q387" s="3">
        <v>290.77999999999997</v>
      </c>
      <c r="R387" s="17">
        <v>5</v>
      </c>
      <c r="S387" s="16" t="s">
        <v>609</v>
      </c>
      <c r="T387" s="16" t="s">
        <v>43</v>
      </c>
    </row>
    <row r="388" spans="1:20" ht="20.100000000000001" hidden="1" customHeight="1" x14ac:dyDescent="0.25">
      <c r="A388" s="16">
        <v>6000029</v>
      </c>
      <c r="B388" s="16" t="s">
        <v>592</v>
      </c>
      <c r="C388" s="16">
        <v>1083</v>
      </c>
      <c r="D388" s="16" t="s">
        <v>610</v>
      </c>
      <c r="E388" s="16">
        <v>6585</v>
      </c>
      <c r="F388" s="16" t="s">
        <v>611</v>
      </c>
      <c r="G388" s="16" t="s">
        <v>64</v>
      </c>
      <c r="H388" s="17">
        <v>2</v>
      </c>
      <c r="I388" s="17">
        <v>70</v>
      </c>
      <c r="J388" s="3">
        <v>69.999995999999996</v>
      </c>
      <c r="K388" s="3">
        <v>0</v>
      </c>
      <c r="L388" s="16" t="s">
        <v>43</v>
      </c>
      <c r="M388" s="3">
        <v>70</v>
      </c>
      <c r="N388" s="3">
        <v>0</v>
      </c>
      <c r="O388" s="3">
        <v>0</v>
      </c>
      <c r="P388" s="3">
        <v>70</v>
      </c>
      <c r="Q388" s="3">
        <v>120.43</v>
      </c>
      <c r="R388" s="17">
        <v>4</v>
      </c>
      <c r="S388" s="16" t="s">
        <v>271</v>
      </c>
      <c r="T388" s="16" t="s">
        <v>43</v>
      </c>
    </row>
    <row r="389" spans="1:20" ht="20.100000000000001" hidden="1" customHeight="1" x14ac:dyDescent="0.25">
      <c r="A389" s="16">
        <v>6000029</v>
      </c>
      <c r="B389" s="16" t="s">
        <v>592</v>
      </c>
      <c r="C389" s="16">
        <v>1083</v>
      </c>
      <c r="D389" s="16" t="s">
        <v>610</v>
      </c>
      <c r="E389" s="16">
        <v>2744</v>
      </c>
      <c r="F389" s="16" t="s">
        <v>612</v>
      </c>
      <c r="G389" s="16" t="s">
        <v>64</v>
      </c>
      <c r="H389" s="17">
        <v>1</v>
      </c>
      <c r="I389" s="17">
        <v>28</v>
      </c>
      <c r="J389" s="3">
        <v>28</v>
      </c>
      <c r="K389" s="3">
        <v>0</v>
      </c>
      <c r="L389" s="16" t="s">
        <v>43</v>
      </c>
      <c r="M389" s="3">
        <v>28</v>
      </c>
      <c r="N389" s="3">
        <v>0</v>
      </c>
      <c r="O389" s="3">
        <v>0</v>
      </c>
      <c r="P389" s="3">
        <v>28</v>
      </c>
      <c r="Q389" s="3">
        <v>32.07</v>
      </c>
      <c r="R389" s="17">
        <v>3</v>
      </c>
      <c r="S389" s="16" t="s">
        <v>95</v>
      </c>
      <c r="T389" s="16" t="s">
        <v>43</v>
      </c>
    </row>
    <row r="390" spans="1:20" ht="20.100000000000001" hidden="1" customHeight="1" x14ac:dyDescent="0.25">
      <c r="A390" s="16">
        <v>6000029</v>
      </c>
      <c r="B390" s="16" t="s">
        <v>592</v>
      </c>
      <c r="C390" s="16">
        <v>1083</v>
      </c>
      <c r="D390" s="16" t="s">
        <v>610</v>
      </c>
      <c r="E390" s="16">
        <v>25075</v>
      </c>
      <c r="F390" s="16" t="s">
        <v>613</v>
      </c>
      <c r="G390" s="16" t="s">
        <v>64</v>
      </c>
      <c r="H390" s="17">
        <v>3</v>
      </c>
      <c r="I390" s="17">
        <v>126</v>
      </c>
      <c r="J390" s="3">
        <v>126</v>
      </c>
      <c r="K390" s="3">
        <v>0</v>
      </c>
      <c r="L390" s="16" t="s">
        <v>43</v>
      </c>
      <c r="M390" s="3">
        <v>126</v>
      </c>
      <c r="N390" s="3">
        <v>0</v>
      </c>
      <c r="O390" s="3">
        <v>0</v>
      </c>
      <c r="P390" s="3">
        <v>126</v>
      </c>
      <c r="Q390" s="3">
        <v>217.28</v>
      </c>
      <c r="R390" s="17">
        <v>5</v>
      </c>
      <c r="S390" s="16" t="s">
        <v>614</v>
      </c>
      <c r="T390" s="16" t="s">
        <v>43</v>
      </c>
    </row>
    <row r="391" spans="1:20" ht="20.100000000000001" hidden="1" customHeight="1" x14ac:dyDescent="0.25">
      <c r="A391" s="16">
        <v>6000029</v>
      </c>
      <c r="B391" s="16" t="s">
        <v>592</v>
      </c>
      <c r="C391" s="16">
        <v>1083</v>
      </c>
      <c r="D391" s="16" t="s">
        <v>610</v>
      </c>
      <c r="E391" s="16">
        <v>2745</v>
      </c>
      <c r="F391" s="16" t="s">
        <v>615</v>
      </c>
      <c r="G391" s="16" t="s">
        <v>23</v>
      </c>
      <c r="H391" s="17">
        <v>3</v>
      </c>
      <c r="I391" s="17">
        <v>126</v>
      </c>
      <c r="J391" s="3">
        <v>93.895903000000004</v>
      </c>
      <c r="K391" s="3">
        <v>0</v>
      </c>
      <c r="L391" s="16" t="s">
        <v>43</v>
      </c>
      <c r="M391" s="3">
        <v>93.9</v>
      </c>
      <c r="N391" s="3">
        <v>0</v>
      </c>
      <c r="O391" s="3">
        <v>0</v>
      </c>
      <c r="P391" s="3">
        <v>93.9</v>
      </c>
      <c r="Q391" s="3">
        <v>132.52000000000001</v>
      </c>
      <c r="R391" s="17">
        <v>5</v>
      </c>
      <c r="S391" s="16" t="s">
        <v>184</v>
      </c>
      <c r="T391" s="16" t="s">
        <v>43</v>
      </c>
    </row>
    <row r="392" spans="1:20" ht="20.100000000000001" hidden="1" customHeight="1" x14ac:dyDescent="0.25">
      <c r="A392" s="16">
        <v>6000029</v>
      </c>
      <c r="B392" s="16" t="s">
        <v>592</v>
      </c>
      <c r="C392" s="16">
        <v>3758</v>
      </c>
      <c r="D392" s="16" t="s">
        <v>616</v>
      </c>
      <c r="E392" s="16">
        <v>6679</v>
      </c>
      <c r="F392" s="16" t="s">
        <v>617</v>
      </c>
      <c r="G392" s="16" t="s">
        <v>32</v>
      </c>
      <c r="H392" s="17">
        <v>4</v>
      </c>
      <c r="I392" s="17">
        <v>196</v>
      </c>
      <c r="J392" s="3">
        <v>195.999989</v>
      </c>
      <c r="K392" s="3">
        <v>0</v>
      </c>
      <c r="L392" s="16" t="s">
        <v>24</v>
      </c>
      <c r="M392" s="3">
        <v>196</v>
      </c>
      <c r="N392" s="3">
        <v>0</v>
      </c>
      <c r="O392" s="3">
        <v>0</v>
      </c>
      <c r="P392" s="3">
        <v>196</v>
      </c>
      <c r="Q392" s="3">
        <v>468.92</v>
      </c>
      <c r="R392" s="17">
        <v>6</v>
      </c>
      <c r="S392" s="16" t="s">
        <v>618</v>
      </c>
      <c r="T392" s="16" t="s">
        <v>43</v>
      </c>
    </row>
    <row r="393" spans="1:20" ht="20.100000000000001" hidden="1" customHeight="1" x14ac:dyDescent="0.25">
      <c r="A393" s="16">
        <v>6000030</v>
      </c>
      <c r="B393" s="16" t="s">
        <v>619</v>
      </c>
      <c r="C393" s="16">
        <v>2685</v>
      </c>
      <c r="D393" s="16" t="s">
        <v>620</v>
      </c>
      <c r="E393" s="16">
        <v>6713</v>
      </c>
      <c r="F393" s="16" t="s">
        <v>621</v>
      </c>
      <c r="G393" s="16" t="s">
        <v>23</v>
      </c>
      <c r="H393" s="17">
        <v>3</v>
      </c>
      <c r="I393" s="17">
        <v>126</v>
      </c>
      <c r="J393" s="3">
        <v>126</v>
      </c>
      <c r="K393" s="3">
        <v>0</v>
      </c>
      <c r="L393" s="16" t="s">
        <v>24</v>
      </c>
      <c r="M393" s="3">
        <v>126</v>
      </c>
      <c r="N393" s="3">
        <v>0</v>
      </c>
      <c r="O393" s="3">
        <v>0</v>
      </c>
      <c r="P393" s="3">
        <v>126</v>
      </c>
      <c r="Q393" s="3">
        <v>234.68</v>
      </c>
      <c r="R393" s="17">
        <v>5</v>
      </c>
      <c r="S393" s="16" t="s">
        <v>622</v>
      </c>
      <c r="T393" s="16" t="s">
        <v>43</v>
      </c>
    </row>
    <row r="394" spans="1:20" ht="20.100000000000001" hidden="1" customHeight="1" x14ac:dyDescent="0.25">
      <c r="A394" s="16">
        <v>6000030</v>
      </c>
      <c r="B394" s="16" t="s">
        <v>619</v>
      </c>
      <c r="C394" s="16">
        <v>592</v>
      </c>
      <c r="D394" s="16" t="s">
        <v>623</v>
      </c>
      <c r="E394" s="16">
        <v>5127</v>
      </c>
      <c r="F394" s="16" t="s">
        <v>624</v>
      </c>
      <c r="G394" s="16" t="s">
        <v>23</v>
      </c>
      <c r="H394" s="17">
        <v>2</v>
      </c>
      <c r="I394" s="17">
        <v>70</v>
      </c>
      <c r="J394" s="3">
        <v>18.027396</v>
      </c>
      <c r="K394" s="3">
        <v>0</v>
      </c>
      <c r="L394" s="16" t="s">
        <v>24</v>
      </c>
      <c r="M394" s="3">
        <v>18.03</v>
      </c>
      <c r="N394" s="3">
        <v>0</v>
      </c>
      <c r="O394" s="3">
        <v>0</v>
      </c>
      <c r="P394" s="3">
        <v>18.03</v>
      </c>
      <c r="Q394" s="3">
        <v>22.25</v>
      </c>
      <c r="R394" s="17">
        <v>4</v>
      </c>
      <c r="S394" s="16" t="s">
        <v>58</v>
      </c>
      <c r="T394" s="16" t="s">
        <v>43</v>
      </c>
    </row>
    <row r="395" spans="1:20" ht="20.100000000000001" hidden="1" customHeight="1" x14ac:dyDescent="0.25">
      <c r="A395" s="16">
        <v>6000030</v>
      </c>
      <c r="B395" s="16" t="s">
        <v>619</v>
      </c>
      <c r="C395" s="16">
        <v>592</v>
      </c>
      <c r="D395" s="16" t="s">
        <v>623</v>
      </c>
      <c r="E395" s="16">
        <v>13608</v>
      </c>
      <c r="F395" s="16" t="s">
        <v>625</v>
      </c>
      <c r="G395" s="16" t="s">
        <v>23</v>
      </c>
      <c r="H395" s="17">
        <v>5</v>
      </c>
      <c r="I395" s="17">
        <v>280</v>
      </c>
      <c r="J395" s="3">
        <v>280</v>
      </c>
      <c r="K395" s="3">
        <v>0</v>
      </c>
      <c r="L395" s="16" t="s">
        <v>24</v>
      </c>
      <c r="M395" s="3">
        <v>280</v>
      </c>
      <c r="N395" s="3">
        <v>0</v>
      </c>
      <c r="O395" s="3">
        <v>0</v>
      </c>
      <c r="P395" s="3">
        <v>280</v>
      </c>
      <c r="Q395" s="3">
        <v>250.07</v>
      </c>
      <c r="R395" s="17">
        <v>8</v>
      </c>
      <c r="S395" s="16" t="s">
        <v>626</v>
      </c>
      <c r="T395" s="16" t="s">
        <v>24</v>
      </c>
    </row>
    <row r="396" spans="1:20" ht="20.100000000000001" hidden="1" customHeight="1" x14ac:dyDescent="0.25">
      <c r="A396" s="16">
        <v>6000030</v>
      </c>
      <c r="B396" s="16" t="s">
        <v>619</v>
      </c>
      <c r="C396" s="16">
        <v>592</v>
      </c>
      <c r="D396" s="16" t="s">
        <v>623</v>
      </c>
      <c r="E396" s="16">
        <v>5126</v>
      </c>
      <c r="F396" s="16" t="s">
        <v>627</v>
      </c>
      <c r="G396" s="16" t="s">
        <v>23</v>
      </c>
      <c r="H396" s="17">
        <v>5</v>
      </c>
      <c r="I396" s="17">
        <v>280</v>
      </c>
      <c r="J396" s="3">
        <v>280</v>
      </c>
      <c r="K396" s="3">
        <v>0</v>
      </c>
      <c r="L396" s="16" t="s">
        <v>24</v>
      </c>
      <c r="M396" s="3">
        <v>280</v>
      </c>
      <c r="N396" s="3">
        <v>0</v>
      </c>
      <c r="O396" s="3">
        <v>0</v>
      </c>
      <c r="P396" s="3">
        <v>280</v>
      </c>
      <c r="Q396" s="3">
        <v>347.67</v>
      </c>
      <c r="R396" s="17">
        <v>8</v>
      </c>
      <c r="S396" s="16" t="s">
        <v>628</v>
      </c>
      <c r="T396" s="16" t="s">
        <v>43</v>
      </c>
    </row>
    <row r="397" spans="1:20" ht="20.100000000000001" hidden="1" customHeight="1" x14ac:dyDescent="0.25">
      <c r="A397" s="16">
        <v>6000030</v>
      </c>
      <c r="B397" s="16" t="s">
        <v>619</v>
      </c>
      <c r="C397" s="16">
        <v>2741</v>
      </c>
      <c r="D397" s="16" t="s">
        <v>629</v>
      </c>
      <c r="E397" s="16">
        <v>6612</v>
      </c>
      <c r="F397" s="16" t="s">
        <v>630</v>
      </c>
      <c r="G397" s="16" t="s">
        <v>23</v>
      </c>
      <c r="H397" s="17">
        <v>2</v>
      </c>
      <c r="I397" s="17">
        <v>70</v>
      </c>
      <c r="J397" s="3">
        <v>69.999995999999996</v>
      </c>
      <c r="K397" s="3">
        <v>0</v>
      </c>
      <c r="L397" s="16" t="s">
        <v>24</v>
      </c>
      <c r="M397" s="3">
        <v>70</v>
      </c>
      <c r="N397" s="3">
        <v>0</v>
      </c>
      <c r="O397" s="3">
        <v>0</v>
      </c>
      <c r="P397" s="3">
        <v>70</v>
      </c>
      <c r="Q397" s="3">
        <v>55.35</v>
      </c>
      <c r="R397" s="17">
        <v>4</v>
      </c>
      <c r="S397" s="16" t="s">
        <v>52</v>
      </c>
      <c r="T397" s="16" t="s">
        <v>24</v>
      </c>
    </row>
    <row r="398" spans="1:20" ht="20.100000000000001" hidden="1" customHeight="1" x14ac:dyDescent="0.25">
      <c r="A398" s="16">
        <v>6000085</v>
      </c>
      <c r="B398" s="16" t="s">
        <v>631</v>
      </c>
      <c r="C398" s="16">
        <v>5892</v>
      </c>
      <c r="D398" s="16" t="s">
        <v>632</v>
      </c>
      <c r="E398" s="16">
        <v>32718</v>
      </c>
      <c r="F398" s="16" t="s">
        <v>633</v>
      </c>
      <c r="G398" s="16" t="s">
        <v>32</v>
      </c>
      <c r="H398" s="17">
        <v>4</v>
      </c>
      <c r="I398" s="17">
        <v>196</v>
      </c>
      <c r="J398" s="3">
        <v>195.999989</v>
      </c>
      <c r="K398" s="3">
        <v>66.069999999999993</v>
      </c>
      <c r="L398" s="16" t="s">
        <v>24</v>
      </c>
      <c r="M398" s="3">
        <v>262.07</v>
      </c>
      <c r="N398" s="3">
        <v>0</v>
      </c>
      <c r="O398" s="3">
        <v>0</v>
      </c>
      <c r="P398" s="3">
        <v>262.07</v>
      </c>
      <c r="Q398" s="3">
        <v>150.56</v>
      </c>
      <c r="R398" s="17">
        <v>6</v>
      </c>
      <c r="S398" s="16" t="s">
        <v>52</v>
      </c>
      <c r="T398" s="16" t="s">
        <v>24</v>
      </c>
    </row>
    <row r="399" spans="1:20" ht="20.100000000000001" hidden="1" customHeight="1" x14ac:dyDescent="0.25">
      <c r="A399" s="16">
        <v>6000085</v>
      </c>
      <c r="B399" s="16" t="s">
        <v>631</v>
      </c>
      <c r="C399" s="16">
        <v>5892</v>
      </c>
      <c r="D399" s="16" t="s">
        <v>632</v>
      </c>
      <c r="E399" s="16">
        <v>18991</v>
      </c>
      <c r="F399" s="16" t="s">
        <v>634</v>
      </c>
      <c r="G399" s="16" t="s">
        <v>166</v>
      </c>
      <c r="H399" s="17">
        <v>5</v>
      </c>
      <c r="I399" s="17">
        <v>280</v>
      </c>
      <c r="J399" s="3">
        <v>280</v>
      </c>
      <c r="K399" s="3">
        <v>23.34</v>
      </c>
      <c r="L399" s="16" t="s">
        <v>24</v>
      </c>
      <c r="M399" s="3">
        <v>303.33999999999997</v>
      </c>
      <c r="N399" s="3">
        <v>0</v>
      </c>
      <c r="O399" s="3">
        <v>0</v>
      </c>
      <c r="P399" s="3">
        <v>303.33999999999997</v>
      </c>
      <c r="Q399" s="3">
        <v>193.6</v>
      </c>
      <c r="R399" s="17">
        <v>8</v>
      </c>
      <c r="S399" s="16" t="s">
        <v>30</v>
      </c>
      <c r="T399" s="16" t="s">
        <v>24</v>
      </c>
    </row>
    <row r="400" spans="1:20" ht="20.100000000000001" hidden="1" customHeight="1" x14ac:dyDescent="0.25">
      <c r="A400" s="16">
        <v>6000085</v>
      </c>
      <c r="B400" s="16" t="s">
        <v>631</v>
      </c>
      <c r="C400" s="16">
        <v>5892</v>
      </c>
      <c r="D400" s="16" t="s">
        <v>632</v>
      </c>
      <c r="E400" s="16">
        <v>32278</v>
      </c>
      <c r="F400" s="16" t="s">
        <v>635</v>
      </c>
      <c r="G400" s="16" t="s">
        <v>119</v>
      </c>
      <c r="H400" s="17">
        <v>4</v>
      </c>
      <c r="I400" s="17">
        <v>196</v>
      </c>
      <c r="J400" s="3">
        <v>195.999989</v>
      </c>
      <c r="K400" s="3">
        <v>67.73</v>
      </c>
      <c r="L400" s="16" t="s">
        <v>24</v>
      </c>
      <c r="M400" s="3">
        <v>263.73</v>
      </c>
      <c r="N400" s="3">
        <v>0</v>
      </c>
      <c r="O400" s="3">
        <v>0</v>
      </c>
      <c r="P400" s="3">
        <v>263.73</v>
      </c>
      <c r="Q400" s="3">
        <v>118.27</v>
      </c>
      <c r="R400" s="17">
        <v>6</v>
      </c>
      <c r="S400" s="16" t="s">
        <v>33</v>
      </c>
      <c r="T400" s="16" t="s">
        <v>24</v>
      </c>
    </row>
    <row r="401" spans="1:20" ht="20.100000000000001" hidden="1" customHeight="1" x14ac:dyDescent="0.25">
      <c r="A401" s="16">
        <v>6000085</v>
      </c>
      <c r="B401" s="16" t="s">
        <v>631</v>
      </c>
      <c r="C401" s="16">
        <v>5892</v>
      </c>
      <c r="D401" s="16" t="s">
        <v>632</v>
      </c>
      <c r="E401" s="16">
        <v>23479</v>
      </c>
      <c r="F401" s="16" t="s">
        <v>636</v>
      </c>
      <c r="G401" s="16" t="s">
        <v>127</v>
      </c>
      <c r="H401" s="17">
        <v>4</v>
      </c>
      <c r="I401" s="17">
        <v>196</v>
      </c>
      <c r="J401" s="3">
        <v>195.999989</v>
      </c>
      <c r="K401" s="3">
        <v>79.87</v>
      </c>
      <c r="L401" s="16" t="s">
        <v>24</v>
      </c>
      <c r="M401" s="3">
        <v>275.87</v>
      </c>
      <c r="N401" s="3">
        <v>0</v>
      </c>
      <c r="O401" s="3">
        <v>0</v>
      </c>
      <c r="P401" s="3">
        <v>275.87</v>
      </c>
      <c r="Q401" s="3">
        <v>164.38</v>
      </c>
      <c r="R401" s="17">
        <v>6</v>
      </c>
      <c r="S401" s="16" t="s">
        <v>27</v>
      </c>
      <c r="T401" s="16" t="s">
        <v>24</v>
      </c>
    </row>
    <row r="402" spans="1:20" ht="20.100000000000001" hidden="1" customHeight="1" x14ac:dyDescent="0.25">
      <c r="A402" s="16">
        <v>6000085</v>
      </c>
      <c r="B402" s="16" t="s">
        <v>631</v>
      </c>
      <c r="C402" s="16">
        <v>5892</v>
      </c>
      <c r="D402" s="16" t="s">
        <v>632</v>
      </c>
      <c r="E402" s="16">
        <v>23478</v>
      </c>
      <c r="F402" s="16" t="s">
        <v>637</v>
      </c>
      <c r="G402" s="16" t="s">
        <v>394</v>
      </c>
      <c r="H402" s="17">
        <v>4</v>
      </c>
      <c r="I402" s="17">
        <v>196</v>
      </c>
      <c r="J402" s="3">
        <v>195.999989</v>
      </c>
      <c r="K402" s="3">
        <v>74.11</v>
      </c>
      <c r="L402" s="16" t="s">
        <v>24</v>
      </c>
      <c r="M402" s="3">
        <v>270.11</v>
      </c>
      <c r="N402" s="3">
        <v>0</v>
      </c>
      <c r="O402" s="3">
        <v>0</v>
      </c>
      <c r="P402" s="3">
        <v>270.11</v>
      </c>
      <c r="Q402" s="3">
        <v>169.18</v>
      </c>
      <c r="R402" s="17">
        <v>6</v>
      </c>
      <c r="S402" s="16" t="s">
        <v>52</v>
      </c>
      <c r="T402" s="16" t="s">
        <v>24</v>
      </c>
    </row>
    <row r="403" spans="1:20" ht="20.100000000000001" hidden="1" customHeight="1" x14ac:dyDescent="0.25">
      <c r="A403" s="16">
        <v>6000085</v>
      </c>
      <c r="B403" s="16" t="s">
        <v>631</v>
      </c>
      <c r="C403" s="16">
        <v>5892</v>
      </c>
      <c r="D403" s="16" t="s">
        <v>632</v>
      </c>
      <c r="E403" s="16">
        <v>5893</v>
      </c>
      <c r="F403" s="16" t="s">
        <v>638</v>
      </c>
      <c r="G403" s="16" t="s">
        <v>166</v>
      </c>
      <c r="H403" s="17">
        <v>6</v>
      </c>
      <c r="I403" s="17">
        <v>378</v>
      </c>
      <c r="J403" s="3">
        <v>378</v>
      </c>
      <c r="K403" s="3">
        <v>74.56</v>
      </c>
      <c r="L403" s="16" t="s">
        <v>24</v>
      </c>
      <c r="M403" s="3">
        <v>452.56</v>
      </c>
      <c r="N403" s="3">
        <v>0</v>
      </c>
      <c r="O403" s="3">
        <v>0</v>
      </c>
      <c r="P403" s="3">
        <v>452.56</v>
      </c>
      <c r="Q403" s="3">
        <v>230.6</v>
      </c>
      <c r="R403" s="17">
        <v>9</v>
      </c>
      <c r="S403" s="16" t="s">
        <v>30</v>
      </c>
      <c r="T403" s="16" t="s">
        <v>24</v>
      </c>
    </row>
    <row r="404" spans="1:20" ht="20.100000000000001" hidden="1" customHeight="1" x14ac:dyDescent="0.25">
      <c r="A404" s="16">
        <v>6000031</v>
      </c>
      <c r="B404" s="16" t="s">
        <v>639</v>
      </c>
      <c r="C404" s="16">
        <v>3066</v>
      </c>
      <c r="D404" s="16" t="s">
        <v>640</v>
      </c>
      <c r="E404" s="16">
        <v>3067</v>
      </c>
      <c r="F404" s="16" t="s">
        <v>641</v>
      </c>
      <c r="G404" s="16" t="s">
        <v>119</v>
      </c>
      <c r="H404" s="17">
        <v>2</v>
      </c>
      <c r="I404" s="17">
        <v>70</v>
      </c>
      <c r="J404" s="3">
        <v>69.999995999999996</v>
      </c>
      <c r="K404" s="3">
        <v>0</v>
      </c>
      <c r="L404" s="16" t="s">
        <v>24</v>
      </c>
      <c r="M404" s="3">
        <v>70</v>
      </c>
      <c r="N404" s="3">
        <v>0</v>
      </c>
      <c r="O404" s="3">
        <v>0</v>
      </c>
      <c r="P404" s="3">
        <v>70</v>
      </c>
      <c r="Q404" s="3">
        <v>100.2</v>
      </c>
      <c r="R404" s="17">
        <v>4</v>
      </c>
      <c r="S404" s="16" t="s">
        <v>78</v>
      </c>
      <c r="T404" s="16" t="s">
        <v>43</v>
      </c>
    </row>
    <row r="405" spans="1:20" ht="20.100000000000001" hidden="1" customHeight="1" x14ac:dyDescent="0.25">
      <c r="A405" s="16">
        <v>6000031</v>
      </c>
      <c r="B405" s="16" t="s">
        <v>639</v>
      </c>
      <c r="C405" s="16">
        <v>2203</v>
      </c>
      <c r="D405" s="16" t="s">
        <v>642</v>
      </c>
      <c r="E405" s="16">
        <v>32640</v>
      </c>
      <c r="F405" s="16" t="s">
        <v>643</v>
      </c>
      <c r="G405" s="16" t="s">
        <v>117</v>
      </c>
      <c r="H405" s="17">
        <v>6</v>
      </c>
      <c r="I405" s="17">
        <v>378</v>
      </c>
      <c r="J405" s="3">
        <v>378</v>
      </c>
      <c r="K405" s="3">
        <v>5.2</v>
      </c>
      <c r="L405" s="16" t="s">
        <v>43</v>
      </c>
      <c r="M405" s="3">
        <v>378</v>
      </c>
      <c r="N405" s="3">
        <v>0</v>
      </c>
      <c r="O405" s="3">
        <v>0</v>
      </c>
      <c r="P405" s="3">
        <v>378</v>
      </c>
      <c r="Q405" s="3">
        <v>389.63</v>
      </c>
      <c r="R405" s="17">
        <v>9</v>
      </c>
      <c r="S405" s="16" t="s">
        <v>149</v>
      </c>
      <c r="T405" s="16" t="s">
        <v>43</v>
      </c>
    </row>
    <row r="406" spans="1:20" ht="20.100000000000001" hidden="1" customHeight="1" x14ac:dyDescent="0.25">
      <c r="A406" s="16">
        <v>6000031</v>
      </c>
      <c r="B406" s="16" t="s">
        <v>639</v>
      </c>
      <c r="C406" s="16">
        <v>2203</v>
      </c>
      <c r="D406" s="16" t="s">
        <v>642</v>
      </c>
      <c r="E406" s="16">
        <v>2971</v>
      </c>
      <c r="F406" s="16" t="s">
        <v>644</v>
      </c>
      <c r="G406" s="16" t="s">
        <v>117</v>
      </c>
      <c r="H406" s="17">
        <v>6</v>
      </c>
      <c r="I406" s="17">
        <v>378</v>
      </c>
      <c r="J406" s="3">
        <v>378</v>
      </c>
      <c r="K406" s="3">
        <v>13.1</v>
      </c>
      <c r="L406" s="16" t="s">
        <v>43</v>
      </c>
      <c r="M406" s="3">
        <v>378</v>
      </c>
      <c r="N406" s="3">
        <v>0</v>
      </c>
      <c r="O406" s="3">
        <v>0</v>
      </c>
      <c r="P406" s="3">
        <v>378</v>
      </c>
      <c r="Q406" s="3">
        <v>383.17</v>
      </c>
      <c r="R406" s="17">
        <v>9</v>
      </c>
      <c r="S406" s="16" t="s">
        <v>184</v>
      </c>
      <c r="T406" s="16" t="s">
        <v>43</v>
      </c>
    </row>
    <row r="407" spans="1:20" ht="20.100000000000001" hidden="1" customHeight="1" x14ac:dyDescent="0.25">
      <c r="A407" s="16">
        <v>6000031</v>
      </c>
      <c r="B407" s="16" t="s">
        <v>639</v>
      </c>
      <c r="C407" s="16">
        <v>2203</v>
      </c>
      <c r="D407" s="16" t="s">
        <v>642</v>
      </c>
      <c r="E407" s="16">
        <v>13237</v>
      </c>
      <c r="F407" s="16" t="s">
        <v>645</v>
      </c>
      <c r="G407" s="16" t="s">
        <v>117</v>
      </c>
      <c r="H407" s="17">
        <v>8</v>
      </c>
      <c r="I407" s="17">
        <v>480</v>
      </c>
      <c r="J407" s="3">
        <v>479.99979000000002</v>
      </c>
      <c r="K407" s="3">
        <v>10.52</v>
      </c>
      <c r="L407" s="16" t="s">
        <v>43</v>
      </c>
      <c r="M407" s="3">
        <v>480</v>
      </c>
      <c r="N407" s="3">
        <v>0</v>
      </c>
      <c r="O407" s="3">
        <v>0</v>
      </c>
      <c r="P407" s="3">
        <v>480</v>
      </c>
      <c r="Q407" s="3">
        <v>507.02</v>
      </c>
      <c r="R407" s="17">
        <v>12</v>
      </c>
      <c r="S407" s="16" t="s">
        <v>304</v>
      </c>
      <c r="T407" s="16" t="s">
        <v>43</v>
      </c>
    </row>
    <row r="408" spans="1:20" ht="20.100000000000001" hidden="1" customHeight="1" x14ac:dyDescent="0.25">
      <c r="A408" s="16">
        <v>6000031</v>
      </c>
      <c r="B408" s="16" t="s">
        <v>639</v>
      </c>
      <c r="C408" s="16">
        <v>2203</v>
      </c>
      <c r="D408" s="16" t="s">
        <v>642</v>
      </c>
      <c r="E408" s="16">
        <v>3053</v>
      </c>
      <c r="F408" s="16" t="s">
        <v>646</v>
      </c>
      <c r="G408" s="16" t="s">
        <v>119</v>
      </c>
      <c r="H408" s="17">
        <v>6</v>
      </c>
      <c r="I408" s="17">
        <v>378</v>
      </c>
      <c r="J408" s="3">
        <v>378</v>
      </c>
      <c r="K408" s="3">
        <v>0</v>
      </c>
      <c r="L408" s="16" t="s">
        <v>43</v>
      </c>
      <c r="M408" s="3">
        <v>378</v>
      </c>
      <c r="N408" s="3">
        <v>0</v>
      </c>
      <c r="O408" s="3">
        <v>0</v>
      </c>
      <c r="P408" s="3">
        <v>378</v>
      </c>
      <c r="Q408" s="3">
        <v>377.73</v>
      </c>
      <c r="R408" s="17">
        <v>9</v>
      </c>
      <c r="S408" s="16" t="s">
        <v>98</v>
      </c>
      <c r="T408" s="16" t="s">
        <v>24</v>
      </c>
    </row>
    <row r="409" spans="1:20" ht="20.100000000000001" hidden="1" customHeight="1" x14ac:dyDescent="0.25">
      <c r="A409" s="16">
        <v>6000031</v>
      </c>
      <c r="B409" s="16" t="s">
        <v>639</v>
      </c>
      <c r="C409" s="16">
        <v>2203</v>
      </c>
      <c r="D409" s="16" t="s">
        <v>642</v>
      </c>
      <c r="E409" s="16">
        <v>16870</v>
      </c>
      <c r="F409" s="16" t="s">
        <v>647</v>
      </c>
      <c r="G409" s="16" t="s">
        <v>117</v>
      </c>
      <c r="H409" s="17">
        <v>6</v>
      </c>
      <c r="I409" s="17">
        <v>378</v>
      </c>
      <c r="J409" s="3">
        <v>378</v>
      </c>
      <c r="K409" s="3">
        <v>4</v>
      </c>
      <c r="L409" s="16" t="s">
        <v>43</v>
      </c>
      <c r="M409" s="3">
        <v>378</v>
      </c>
      <c r="N409" s="3">
        <v>0</v>
      </c>
      <c r="O409" s="3">
        <v>0</v>
      </c>
      <c r="P409" s="3">
        <v>378</v>
      </c>
      <c r="Q409" s="3">
        <v>377.63</v>
      </c>
      <c r="R409" s="17">
        <v>9</v>
      </c>
      <c r="S409" s="16" t="s">
        <v>177</v>
      </c>
      <c r="T409" s="16" t="s">
        <v>24</v>
      </c>
    </row>
    <row r="410" spans="1:20" ht="20.100000000000001" hidden="1" customHeight="1" x14ac:dyDescent="0.25">
      <c r="A410" s="16">
        <v>6000031</v>
      </c>
      <c r="B410" s="16" t="s">
        <v>639</v>
      </c>
      <c r="C410" s="16">
        <v>2203</v>
      </c>
      <c r="D410" s="16" t="s">
        <v>642</v>
      </c>
      <c r="E410" s="16">
        <v>14730</v>
      </c>
      <c r="F410" s="16" t="s">
        <v>648</v>
      </c>
      <c r="G410" s="16" t="s">
        <v>119</v>
      </c>
      <c r="H410" s="17">
        <v>6</v>
      </c>
      <c r="I410" s="17">
        <v>378</v>
      </c>
      <c r="J410" s="3">
        <v>378</v>
      </c>
      <c r="K410" s="3">
        <v>0</v>
      </c>
      <c r="L410" s="16" t="s">
        <v>43</v>
      </c>
      <c r="M410" s="3">
        <v>378</v>
      </c>
      <c r="N410" s="3">
        <v>0</v>
      </c>
      <c r="O410" s="3">
        <v>0</v>
      </c>
      <c r="P410" s="3">
        <v>378</v>
      </c>
      <c r="Q410" s="3">
        <v>396.4</v>
      </c>
      <c r="R410" s="17">
        <v>9</v>
      </c>
      <c r="S410" s="16" t="s">
        <v>191</v>
      </c>
      <c r="T410" s="16" t="s">
        <v>43</v>
      </c>
    </row>
    <row r="411" spans="1:20" ht="20.100000000000001" hidden="1" customHeight="1" x14ac:dyDescent="0.25">
      <c r="A411" s="16">
        <v>6000031</v>
      </c>
      <c r="B411" s="16" t="s">
        <v>639</v>
      </c>
      <c r="C411" s="16">
        <v>2203</v>
      </c>
      <c r="D411" s="16" t="s">
        <v>642</v>
      </c>
      <c r="E411" s="16">
        <v>3057</v>
      </c>
      <c r="F411" s="16" t="s">
        <v>649</v>
      </c>
      <c r="G411" s="16" t="s">
        <v>119</v>
      </c>
      <c r="H411" s="17">
        <v>4</v>
      </c>
      <c r="I411" s="17">
        <v>196</v>
      </c>
      <c r="J411" s="3">
        <v>195.999989</v>
      </c>
      <c r="K411" s="3">
        <v>4.25</v>
      </c>
      <c r="L411" s="16" t="s">
        <v>43</v>
      </c>
      <c r="M411" s="3">
        <v>196</v>
      </c>
      <c r="N411" s="3">
        <v>0</v>
      </c>
      <c r="O411" s="3">
        <v>0</v>
      </c>
      <c r="P411" s="3">
        <v>196</v>
      </c>
      <c r="Q411" s="3">
        <v>195.55</v>
      </c>
      <c r="R411" s="17">
        <v>6</v>
      </c>
      <c r="S411" s="16" t="s">
        <v>149</v>
      </c>
      <c r="T411" s="16" t="s">
        <v>24</v>
      </c>
    </row>
    <row r="412" spans="1:20" ht="20.100000000000001" hidden="1" customHeight="1" x14ac:dyDescent="0.25">
      <c r="A412" s="16">
        <v>6000031</v>
      </c>
      <c r="B412" s="16" t="s">
        <v>639</v>
      </c>
      <c r="C412" s="16">
        <v>2203</v>
      </c>
      <c r="D412" s="16" t="s">
        <v>642</v>
      </c>
      <c r="E412" s="16">
        <v>3052</v>
      </c>
      <c r="F412" s="16" t="s">
        <v>650</v>
      </c>
      <c r="G412" s="16" t="s">
        <v>117</v>
      </c>
      <c r="H412" s="17">
        <v>3</v>
      </c>
      <c r="I412" s="17">
        <v>126</v>
      </c>
      <c r="J412" s="3">
        <v>126</v>
      </c>
      <c r="K412" s="3">
        <v>1.75</v>
      </c>
      <c r="L412" s="16" t="s">
        <v>43</v>
      </c>
      <c r="M412" s="3">
        <v>126</v>
      </c>
      <c r="N412" s="3">
        <v>0</v>
      </c>
      <c r="O412" s="3">
        <v>0</v>
      </c>
      <c r="P412" s="3">
        <v>126</v>
      </c>
      <c r="Q412" s="3">
        <v>160.78</v>
      </c>
      <c r="R412" s="17">
        <v>5</v>
      </c>
      <c r="S412" s="16" t="s">
        <v>25</v>
      </c>
      <c r="T412" s="16" t="s">
        <v>43</v>
      </c>
    </row>
    <row r="413" spans="1:20" ht="20.100000000000001" hidden="1" customHeight="1" x14ac:dyDescent="0.25">
      <c r="A413" s="16">
        <v>6000031</v>
      </c>
      <c r="B413" s="16" t="s">
        <v>639</v>
      </c>
      <c r="C413" s="16">
        <v>2203</v>
      </c>
      <c r="D413" s="16" t="s">
        <v>642</v>
      </c>
      <c r="E413" s="16">
        <v>2972</v>
      </c>
      <c r="F413" s="16" t="s">
        <v>651</v>
      </c>
      <c r="G413" s="16" t="s">
        <v>119</v>
      </c>
      <c r="H413" s="17">
        <v>6</v>
      </c>
      <c r="I413" s="17">
        <v>378</v>
      </c>
      <c r="J413" s="3">
        <v>378</v>
      </c>
      <c r="K413" s="3">
        <v>0</v>
      </c>
      <c r="L413" s="16" t="s">
        <v>43</v>
      </c>
      <c r="M413" s="3">
        <v>378</v>
      </c>
      <c r="N413" s="3">
        <v>0</v>
      </c>
      <c r="O413" s="3">
        <v>0</v>
      </c>
      <c r="P413" s="3">
        <v>378</v>
      </c>
      <c r="Q413" s="3">
        <v>373.3</v>
      </c>
      <c r="R413" s="17">
        <v>9</v>
      </c>
      <c r="S413" s="16" t="s">
        <v>149</v>
      </c>
      <c r="T413" s="16" t="s">
        <v>24</v>
      </c>
    </row>
    <row r="414" spans="1:20" ht="20.100000000000001" hidden="1" customHeight="1" x14ac:dyDescent="0.25">
      <c r="A414" s="16">
        <v>6000032</v>
      </c>
      <c r="B414" s="16" t="s">
        <v>652</v>
      </c>
      <c r="C414" s="16">
        <v>5979</v>
      </c>
      <c r="D414" s="16" t="s">
        <v>653</v>
      </c>
      <c r="E414" s="16">
        <v>6687</v>
      </c>
      <c r="F414" s="16" t="s">
        <v>654</v>
      </c>
      <c r="G414" s="16" t="s">
        <v>117</v>
      </c>
      <c r="H414" s="17">
        <v>3</v>
      </c>
      <c r="I414" s="17">
        <v>126</v>
      </c>
      <c r="J414" s="3">
        <v>126</v>
      </c>
      <c r="K414" s="3">
        <v>0</v>
      </c>
      <c r="L414" s="16" t="s">
        <v>24</v>
      </c>
      <c r="M414" s="3">
        <v>126</v>
      </c>
      <c r="N414" s="3">
        <v>0</v>
      </c>
      <c r="O414" s="3">
        <v>0</v>
      </c>
      <c r="P414" s="3">
        <v>126</v>
      </c>
      <c r="Q414" s="3">
        <v>145.5</v>
      </c>
      <c r="R414" s="17">
        <v>5</v>
      </c>
      <c r="S414" s="16" t="s">
        <v>33</v>
      </c>
      <c r="T414" s="16" t="s">
        <v>43</v>
      </c>
    </row>
    <row r="415" spans="1:20" ht="20.100000000000001" hidden="1" customHeight="1" x14ac:dyDescent="0.25">
      <c r="A415" s="16">
        <v>6000032</v>
      </c>
      <c r="B415" s="16" t="s">
        <v>652</v>
      </c>
      <c r="C415" s="16">
        <v>5979</v>
      </c>
      <c r="D415" s="16" t="s">
        <v>653</v>
      </c>
      <c r="E415" s="16">
        <v>35875</v>
      </c>
      <c r="F415" s="16" t="s">
        <v>655</v>
      </c>
      <c r="G415" s="16" t="s">
        <v>80</v>
      </c>
      <c r="H415" s="17">
        <v>3</v>
      </c>
      <c r="I415" s="17">
        <v>126</v>
      </c>
      <c r="J415" s="3">
        <v>126</v>
      </c>
      <c r="K415" s="3">
        <v>0.2</v>
      </c>
      <c r="L415" s="16" t="s">
        <v>24</v>
      </c>
      <c r="M415" s="3">
        <v>126.2</v>
      </c>
      <c r="N415" s="3">
        <v>0</v>
      </c>
      <c r="O415" s="3">
        <v>0</v>
      </c>
      <c r="P415" s="3">
        <v>126.2</v>
      </c>
      <c r="Q415" s="3">
        <v>141.08000000000001</v>
      </c>
      <c r="R415" s="17">
        <v>5</v>
      </c>
      <c r="S415" s="16" t="s">
        <v>95</v>
      </c>
      <c r="T415" s="16" t="s">
        <v>43</v>
      </c>
    </row>
    <row r="416" spans="1:20" ht="20.100000000000001" hidden="1" customHeight="1" x14ac:dyDescent="0.25">
      <c r="A416" s="16">
        <v>6000032</v>
      </c>
      <c r="B416" s="16" t="s">
        <v>652</v>
      </c>
      <c r="C416" s="16">
        <v>5979</v>
      </c>
      <c r="D416" s="16" t="s">
        <v>653</v>
      </c>
      <c r="E416" s="16">
        <v>26111</v>
      </c>
      <c r="F416" s="16" t="s">
        <v>656</v>
      </c>
      <c r="G416" s="16" t="s">
        <v>117</v>
      </c>
      <c r="H416" s="17">
        <v>3</v>
      </c>
      <c r="I416" s="17">
        <v>126</v>
      </c>
      <c r="J416" s="3">
        <v>126</v>
      </c>
      <c r="K416" s="3">
        <v>2.5099999999999998</v>
      </c>
      <c r="L416" s="16" t="s">
        <v>24</v>
      </c>
      <c r="M416" s="3">
        <v>128.51</v>
      </c>
      <c r="N416" s="3">
        <v>0</v>
      </c>
      <c r="O416" s="3">
        <v>0</v>
      </c>
      <c r="P416" s="3">
        <v>128.51</v>
      </c>
      <c r="Q416" s="3">
        <v>139.55000000000001</v>
      </c>
      <c r="R416" s="17">
        <v>5</v>
      </c>
      <c r="S416" s="16" t="s">
        <v>27</v>
      </c>
      <c r="T416" s="16" t="s">
        <v>43</v>
      </c>
    </row>
    <row r="417" spans="1:20" ht="20.100000000000001" hidden="1" customHeight="1" x14ac:dyDescent="0.25">
      <c r="A417" s="16">
        <v>6000032</v>
      </c>
      <c r="B417" s="16" t="s">
        <v>652</v>
      </c>
      <c r="C417" s="16">
        <v>5979</v>
      </c>
      <c r="D417" s="16" t="s">
        <v>653</v>
      </c>
      <c r="E417" s="16">
        <v>39283</v>
      </c>
      <c r="F417" s="16" t="s">
        <v>657</v>
      </c>
      <c r="G417" s="16" t="s">
        <v>117</v>
      </c>
      <c r="H417" s="17">
        <v>4</v>
      </c>
      <c r="I417" s="17">
        <v>196</v>
      </c>
      <c r="J417" s="3">
        <v>134.246568</v>
      </c>
      <c r="K417" s="3">
        <v>0.66</v>
      </c>
      <c r="L417" s="16" t="s">
        <v>24</v>
      </c>
      <c r="M417" s="3">
        <v>134.91</v>
      </c>
      <c r="N417" s="3">
        <v>0</v>
      </c>
      <c r="O417" s="3">
        <v>0</v>
      </c>
      <c r="P417" s="3">
        <v>134.91</v>
      </c>
      <c r="Q417" s="3">
        <v>137.22</v>
      </c>
      <c r="R417" s="17">
        <v>6</v>
      </c>
      <c r="S417" s="16" t="s">
        <v>27</v>
      </c>
      <c r="T417" s="16" t="s">
        <v>43</v>
      </c>
    </row>
    <row r="418" spans="1:20" ht="20.100000000000001" hidden="1" customHeight="1" x14ac:dyDescent="0.25">
      <c r="A418" s="16">
        <v>6000032</v>
      </c>
      <c r="B418" s="16" t="s">
        <v>652</v>
      </c>
      <c r="C418" s="16">
        <v>5979</v>
      </c>
      <c r="D418" s="16" t="s">
        <v>653</v>
      </c>
      <c r="E418" s="16">
        <v>40234</v>
      </c>
      <c r="F418" s="16" t="s">
        <v>658</v>
      </c>
      <c r="G418" s="16" t="s">
        <v>117</v>
      </c>
      <c r="H418" s="17">
        <v>3</v>
      </c>
      <c r="I418" s="17">
        <v>126</v>
      </c>
      <c r="J418" s="3">
        <v>64.553433999999996</v>
      </c>
      <c r="K418" s="3">
        <v>0</v>
      </c>
      <c r="L418" s="16" t="s">
        <v>24</v>
      </c>
      <c r="M418" s="3">
        <v>64.55</v>
      </c>
      <c r="N418" s="3">
        <v>0</v>
      </c>
      <c r="O418" s="3">
        <v>0</v>
      </c>
      <c r="P418" s="3">
        <v>64.55</v>
      </c>
      <c r="Q418" s="3">
        <v>82.82</v>
      </c>
      <c r="R418" s="17">
        <v>5</v>
      </c>
      <c r="S418" s="16" t="s">
        <v>33</v>
      </c>
      <c r="T418" s="16" t="s">
        <v>43</v>
      </c>
    </row>
    <row r="419" spans="1:20" ht="20.100000000000001" hidden="1" customHeight="1" x14ac:dyDescent="0.25">
      <c r="A419" s="16">
        <v>6000032</v>
      </c>
      <c r="B419" s="16" t="s">
        <v>652</v>
      </c>
      <c r="C419" s="16">
        <v>5979</v>
      </c>
      <c r="D419" s="16" t="s">
        <v>653</v>
      </c>
      <c r="E419" s="16">
        <v>34894</v>
      </c>
      <c r="F419" s="16" t="s">
        <v>659</v>
      </c>
      <c r="G419" s="16" t="s">
        <v>80</v>
      </c>
      <c r="H419" s="17">
        <v>3</v>
      </c>
      <c r="I419" s="17">
        <v>126</v>
      </c>
      <c r="J419" s="3">
        <v>126</v>
      </c>
      <c r="K419" s="3">
        <v>0.86</v>
      </c>
      <c r="L419" s="16" t="s">
        <v>24</v>
      </c>
      <c r="M419" s="3">
        <v>126.86</v>
      </c>
      <c r="N419" s="3">
        <v>0</v>
      </c>
      <c r="O419" s="3">
        <v>0</v>
      </c>
      <c r="P419" s="3">
        <v>126.86</v>
      </c>
      <c r="Q419" s="3">
        <v>141.83000000000001</v>
      </c>
      <c r="R419" s="17">
        <v>5</v>
      </c>
      <c r="S419" s="16" t="s">
        <v>95</v>
      </c>
      <c r="T419" s="16" t="s">
        <v>43</v>
      </c>
    </row>
    <row r="420" spans="1:20" ht="20.100000000000001" hidden="1" customHeight="1" x14ac:dyDescent="0.25">
      <c r="A420" s="16">
        <v>6000032</v>
      </c>
      <c r="B420" s="16" t="s">
        <v>652</v>
      </c>
      <c r="C420" s="16">
        <v>5979</v>
      </c>
      <c r="D420" s="16" t="s">
        <v>653</v>
      </c>
      <c r="E420" s="16">
        <v>40771</v>
      </c>
      <c r="F420" s="16" t="s">
        <v>660</v>
      </c>
      <c r="G420" s="16" t="s">
        <v>117</v>
      </c>
      <c r="H420" s="17">
        <v>4</v>
      </c>
      <c r="I420" s="17">
        <v>196</v>
      </c>
      <c r="J420" s="3">
        <v>74.104106000000002</v>
      </c>
      <c r="K420" s="3">
        <v>0</v>
      </c>
      <c r="L420" s="16" t="s">
        <v>24</v>
      </c>
      <c r="M420" s="3">
        <v>74.099999999999994</v>
      </c>
      <c r="N420" s="3">
        <v>0</v>
      </c>
      <c r="O420" s="3">
        <v>0</v>
      </c>
      <c r="P420" s="3">
        <v>74.099999999999994</v>
      </c>
      <c r="Q420" s="3">
        <v>101.5</v>
      </c>
      <c r="R420" s="17">
        <v>6</v>
      </c>
      <c r="S420" s="16" t="s">
        <v>25</v>
      </c>
      <c r="T420" s="16" t="s">
        <v>43</v>
      </c>
    </row>
    <row r="421" spans="1:20" ht="20.100000000000001" hidden="1" customHeight="1" x14ac:dyDescent="0.25">
      <c r="A421" s="16">
        <v>6000032</v>
      </c>
      <c r="B421" s="16" t="s">
        <v>652</v>
      </c>
      <c r="C421" s="16">
        <v>5979</v>
      </c>
      <c r="D421" s="16" t="s">
        <v>653</v>
      </c>
      <c r="E421" s="16">
        <v>30780</v>
      </c>
      <c r="F421" s="16" t="s">
        <v>661</v>
      </c>
      <c r="G421" s="16" t="s">
        <v>117</v>
      </c>
      <c r="H421" s="17">
        <v>3</v>
      </c>
      <c r="I421" s="17">
        <v>126</v>
      </c>
      <c r="J421" s="3">
        <v>126</v>
      </c>
      <c r="K421" s="3">
        <v>0</v>
      </c>
      <c r="L421" s="16" t="s">
        <v>24</v>
      </c>
      <c r="M421" s="3">
        <v>126</v>
      </c>
      <c r="N421" s="3">
        <v>0</v>
      </c>
      <c r="O421" s="3">
        <v>0</v>
      </c>
      <c r="P421" s="3">
        <v>126</v>
      </c>
      <c r="Q421" s="3">
        <v>132.75</v>
      </c>
      <c r="R421" s="17">
        <v>5</v>
      </c>
      <c r="S421" s="16" t="s">
        <v>95</v>
      </c>
      <c r="T421" s="16" t="s">
        <v>43</v>
      </c>
    </row>
    <row r="422" spans="1:20" ht="20.100000000000001" customHeight="1" x14ac:dyDescent="0.25">
      <c r="A422" s="16">
        <v>6000032</v>
      </c>
      <c r="B422" s="16" t="s">
        <v>652</v>
      </c>
      <c r="C422" s="16">
        <v>5979</v>
      </c>
      <c r="D422" s="16" t="s">
        <v>653</v>
      </c>
      <c r="E422" s="16">
        <v>41056</v>
      </c>
      <c r="F422" s="16" t="s">
        <v>662</v>
      </c>
      <c r="G422" s="16" t="s">
        <v>117</v>
      </c>
      <c r="H422" s="17">
        <v>4</v>
      </c>
      <c r="I422" s="17">
        <v>196</v>
      </c>
      <c r="J422" s="3">
        <v>25.238354999999999</v>
      </c>
      <c r="K422" s="3">
        <v>0</v>
      </c>
      <c r="L422" s="16" t="s">
        <v>24</v>
      </c>
      <c r="M422" s="3">
        <v>25.24</v>
      </c>
      <c r="N422" s="3">
        <v>0</v>
      </c>
      <c r="O422" s="3">
        <v>0</v>
      </c>
      <c r="P422" s="3">
        <v>25.24</v>
      </c>
      <c r="Q422" s="3">
        <v>31</v>
      </c>
      <c r="R422" s="17">
        <v>6</v>
      </c>
      <c r="S422" s="16" t="s">
        <v>42</v>
      </c>
      <c r="T422" s="16" t="s">
        <v>108</v>
      </c>
    </row>
    <row r="423" spans="1:20" ht="20.100000000000001" hidden="1" customHeight="1" x14ac:dyDescent="0.25">
      <c r="A423" s="16">
        <v>6000034</v>
      </c>
      <c r="B423" s="16" t="s">
        <v>663</v>
      </c>
      <c r="C423" s="16">
        <v>17732</v>
      </c>
      <c r="D423" s="16" t="s">
        <v>664</v>
      </c>
      <c r="E423" s="16">
        <v>17733</v>
      </c>
      <c r="F423" s="16" t="s">
        <v>665</v>
      </c>
      <c r="G423" s="16" t="s">
        <v>37</v>
      </c>
      <c r="H423" s="17">
        <v>4</v>
      </c>
      <c r="I423" s="17">
        <v>196</v>
      </c>
      <c r="J423" s="3">
        <v>195.999989</v>
      </c>
      <c r="K423" s="3">
        <v>23.12</v>
      </c>
      <c r="L423" s="16" t="s">
        <v>24</v>
      </c>
      <c r="M423" s="3">
        <v>219.12</v>
      </c>
      <c r="N423" s="3">
        <v>0</v>
      </c>
      <c r="O423" s="3">
        <v>0</v>
      </c>
      <c r="P423" s="3">
        <v>219.12</v>
      </c>
      <c r="Q423" s="3">
        <v>173.82</v>
      </c>
      <c r="R423" s="17">
        <v>6</v>
      </c>
      <c r="S423" s="16" t="s">
        <v>27</v>
      </c>
      <c r="T423" s="16" t="s">
        <v>24</v>
      </c>
    </row>
    <row r="424" spans="1:20" ht="20.100000000000001" hidden="1" customHeight="1" x14ac:dyDescent="0.25">
      <c r="A424" s="16">
        <v>6000034</v>
      </c>
      <c r="B424" s="16" t="s">
        <v>663</v>
      </c>
      <c r="C424" s="16">
        <v>5642</v>
      </c>
      <c r="D424" s="16" t="s">
        <v>666</v>
      </c>
      <c r="E424" s="16">
        <v>32957</v>
      </c>
      <c r="F424" s="16" t="s">
        <v>667</v>
      </c>
      <c r="G424" s="16" t="s">
        <v>64</v>
      </c>
      <c r="H424" s="17">
        <v>3</v>
      </c>
      <c r="I424" s="17">
        <v>126</v>
      </c>
      <c r="J424" s="3">
        <v>126</v>
      </c>
      <c r="K424" s="3">
        <v>5.73</v>
      </c>
      <c r="L424" s="16" t="s">
        <v>43</v>
      </c>
      <c r="M424" s="3">
        <v>126</v>
      </c>
      <c r="N424" s="3">
        <v>0</v>
      </c>
      <c r="O424" s="3">
        <v>0</v>
      </c>
      <c r="P424" s="3">
        <v>126</v>
      </c>
      <c r="Q424" s="3">
        <v>122</v>
      </c>
      <c r="R424" s="17">
        <v>5</v>
      </c>
      <c r="S424" s="16" t="s">
        <v>33</v>
      </c>
      <c r="T424" s="16" t="s">
        <v>24</v>
      </c>
    </row>
    <row r="425" spans="1:20" ht="20.100000000000001" hidden="1" customHeight="1" x14ac:dyDescent="0.25">
      <c r="A425" s="16">
        <v>6000034</v>
      </c>
      <c r="B425" s="16" t="s">
        <v>663</v>
      </c>
      <c r="C425" s="16">
        <v>5642</v>
      </c>
      <c r="D425" s="16" t="s">
        <v>666</v>
      </c>
      <c r="E425" s="16">
        <v>27730</v>
      </c>
      <c r="F425" s="16" t="s">
        <v>668</v>
      </c>
      <c r="G425" s="16" t="s">
        <v>64</v>
      </c>
      <c r="H425" s="17">
        <v>2</v>
      </c>
      <c r="I425" s="17">
        <v>70</v>
      </c>
      <c r="J425" s="3">
        <v>69.999995999999996</v>
      </c>
      <c r="K425" s="3">
        <v>0</v>
      </c>
      <c r="L425" s="16" t="s">
        <v>43</v>
      </c>
      <c r="M425" s="3">
        <v>70</v>
      </c>
      <c r="N425" s="3">
        <v>0</v>
      </c>
      <c r="O425" s="3">
        <v>0</v>
      </c>
      <c r="P425" s="3">
        <v>70</v>
      </c>
      <c r="Q425" s="3">
        <v>31.83</v>
      </c>
      <c r="R425" s="17">
        <v>4</v>
      </c>
      <c r="S425" s="16" t="s">
        <v>107</v>
      </c>
      <c r="T425" s="16" t="s">
        <v>24</v>
      </c>
    </row>
    <row r="426" spans="1:20" ht="20.100000000000001" hidden="1" customHeight="1" x14ac:dyDescent="0.25">
      <c r="A426" s="16">
        <v>6000034</v>
      </c>
      <c r="B426" s="16" t="s">
        <v>663</v>
      </c>
      <c r="C426" s="16">
        <v>5642</v>
      </c>
      <c r="D426" s="16" t="s">
        <v>666</v>
      </c>
      <c r="E426" s="16">
        <v>38348</v>
      </c>
      <c r="F426" s="16" t="s">
        <v>669</v>
      </c>
      <c r="G426" s="16" t="s">
        <v>64</v>
      </c>
      <c r="H426" s="17">
        <v>1</v>
      </c>
      <c r="I426" s="17">
        <v>28</v>
      </c>
      <c r="J426" s="3">
        <v>28</v>
      </c>
      <c r="K426" s="3">
        <v>0</v>
      </c>
      <c r="L426" s="16" t="s">
        <v>43</v>
      </c>
      <c r="M426" s="3">
        <v>28</v>
      </c>
      <c r="N426" s="3">
        <v>0</v>
      </c>
      <c r="O426" s="3">
        <v>0</v>
      </c>
      <c r="P426" s="3">
        <v>28</v>
      </c>
      <c r="Q426" s="3">
        <v>10.25</v>
      </c>
      <c r="R426" s="17">
        <v>3</v>
      </c>
      <c r="S426" s="16" t="s">
        <v>55</v>
      </c>
      <c r="T426" s="16" t="s">
        <v>24</v>
      </c>
    </row>
    <row r="427" spans="1:20" ht="20.100000000000001" hidden="1" customHeight="1" x14ac:dyDescent="0.25">
      <c r="A427" s="16">
        <v>6000034</v>
      </c>
      <c r="B427" s="16" t="s">
        <v>663</v>
      </c>
      <c r="C427" s="16">
        <v>5642</v>
      </c>
      <c r="D427" s="16" t="s">
        <v>666</v>
      </c>
      <c r="E427" s="16">
        <v>34260</v>
      </c>
      <c r="F427" s="16" t="s">
        <v>670</v>
      </c>
      <c r="G427" s="16" t="s">
        <v>64</v>
      </c>
      <c r="H427" s="17">
        <v>3</v>
      </c>
      <c r="I427" s="17">
        <v>126</v>
      </c>
      <c r="J427" s="3">
        <v>126</v>
      </c>
      <c r="K427" s="3">
        <v>7.96</v>
      </c>
      <c r="L427" s="16" t="s">
        <v>43</v>
      </c>
      <c r="M427" s="3">
        <v>126</v>
      </c>
      <c r="N427" s="3">
        <v>0</v>
      </c>
      <c r="O427" s="3">
        <v>0</v>
      </c>
      <c r="P427" s="3">
        <v>126</v>
      </c>
      <c r="Q427" s="3">
        <v>126.23</v>
      </c>
      <c r="R427" s="17">
        <v>5</v>
      </c>
      <c r="S427" s="16" t="s">
        <v>52</v>
      </c>
      <c r="T427" s="16" t="s">
        <v>43</v>
      </c>
    </row>
    <row r="428" spans="1:20" ht="20.100000000000001" hidden="1" customHeight="1" x14ac:dyDescent="0.25">
      <c r="A428" s="16">
        <v>6000034</v>
      </c>
      <c r="B428" s="16" t="s">
        <v>663</v>
      </c>
      <c r="C428" s="16">
        <v>5642</v>
      </c>
      <c r="D428" s="16" t="s">
        <v>666</v>
      </c>
      <c r="E428" s="16">
        <v>27731</v>
      </c>
      <c r="F428" s="16" t="s">
        <v>671</v>
      </c>
      <c r="G428" s="16" t="s">
        <v>189</v>
      </c>
      <c r="H428" s="17">
        <v>4</v>
      </c>
      <c r="I428" s="17">
        <v>196</v>
      </c>
      <c r="J428" s="3">
        <v>195.999989</v>
      </c>
      <c r="K428" s="3">
        <v>16.97</v>
      </c>
      <c r="L428" s="16" t="s">
        <v>24</v>
      </c>
      <c r="M428" s="3">
        <v>212.97</v>
      </c>
      <c r="N428" s="3">
        <v>0</v>
      </c>
      <c r="O428" s="3">
        <v>0</v>
      </c>
      <c r="P428" s="3">
        <v>212.97</v>
      </c>
      <c r="Q428" s="3">
        <v>170.92</v>
      </c>
      <c r="R428" s="17">
        <v>6</v>
      </c>
      <c r="S428" s="16" t="s">
        <v>83</v>
      </c>
      <c r="T428" s="16" t="s">
        <v>24</v>
      </c>
    </row>
    <row r="429" spans="1:20" ht="20.100000000000001" hidden="1" customHeight="1" x14ac:dyDescent="0.25">
      <c r="A429" s="16">
        <v>6000034</v>
      </c>
      <c r="B429" s="16" t="s">
        <v>663</v>
      </c>
      <c r="C429" s="16">
        <v>5642</v>
      </c>
      <c r="D429" s="16" t="s">
        <v>666</v>
      </c>
      <c r="E429" s="16">
        <v>11754</v>
      </c>
      <c r="F429" s="16" t="s">
        <v>672</v>
      </c>
      <c r="G429" s="16" t="s">
        <v>64</v>
      </c>
      <c r="H429" s="17">
        <v>2</v>
      </c>
      <c r="I429" s="17">
        <v>70</v>
      </c>
      <c r="J429" s="3">
        <v>69.999995999999996</v>
      </c>
      <c r="K429" s="3">
        <v>0</v>
      </c>
      <c r="L429" s="16" t="s">
        <v>43</v>
      </c>
      <c r="M429" s="3">
        <v>70</v>
      </c>
      <c r="N429" s="3">
        <v>0</v>
      </c>
      <c r="O429" s="3">
        <v>0</v>
      </c>
      <c r="P429" s="3">
        <v>70</v>
      </c>
      <c r="Q429" s="3">
        <v>27.03</v>
      </c>
      <c r="R429" s="17">
        <v>4</v>
      </c>
      <c r="S429" s="16" t="s">
        <v>107</v>
      </c>
      <c r="T429" s="16" t="s">
        <v>24</v>
      </c>
    </row>
    <row r="430" spans="1:20" ht="20.100000000000001" hidden="1" customHeight="1" x14ac:dyDescent="0.25">
      <c r="A430" s="16">
        <v>6000034</v>
      </c>
      <c r="B430" s="16" t="s">
        <v>663</v>
      </c>
      <c r="C430" s="16">
        <v>5642</v>
      </c>
      <c r="D430" s="16" t="s">
        <v>666</v>
      </c>
      <c r="E430" s="16">
        <v>6659</v>
      </c>
      <c r="F430" s="16" t="s">
        <v>673</v>
      </c>
      <c r="G430" s="16" t="s">
        <v>64</v>
      </c>
      <c r="H430" s="17">
        <v>5</v>
      </c>
      <c r="I430" s="17">
        <v>280</v>
      </c>
      <c r="J430" s="3">
        <v>280</v>
      </c>
      <c r="K430" s="3">
        <v>2.2000000000000002</v>
      </c>
      <c r="L430" s="16" t="s">
        <v>43</v>
      </c>
      <c r="M430" s="3">
        <v>280</v>
      </c>
      <c r="N430" s="3">
        <v>0</v>
      </c>
      <c r="O430" s="3">
        <v>0</v>
      </c>
      <c r="P430" s="3">
        <v>280</v>
      </c>
      <c r="Q430" s="3">
        <v>159.25</v>
      </c>
      <c r="R430" s="17">
        <v>8</v>
      </c>
      <c r="S430" s="16" t="s">
        <v>27</v>
      </c>
      <c r="T430" s="16" t="s">
        <v>24</v>
      </c>
    </row>
    <row r="431" spans="1:20" ht="20.100000000000001" hidden="1" customHeight="1" x14ac:dyDescent="0.25">
      <c r="A431" s="16">
        <v>6000034</v>
      </c>
      <c r="B431" s="16" t="s">
        <v>663</v>
      </c>
      <c r="C431" s="16">
        <v>5642</v>
      </c>
      <c r="D431" s="16" t="s">
        <v>666</v>
      </c>
      <c r="E431" s="16">
        <v>24433</v>
      </c>
      <c r="F431" s="16" t="s">
        <v>674</v>
      </c>
      <c r="G431" s="16" t="s">
        <v>117</v>
      </c>
      <c r="H431" s="17">
        <v>1</v>
      </c>
      <c r="I431" s="17">
        <v>28</v>
      </c>
      <c r="J431" s="3">
        <v>28</v>
      </c>
      <c r="K431" s="3">
        <v>0</v>
      </c>
      <c r="L431" s="16" t="s">
        <v>24</v>
      </c>
      <c r="M431" s="3">
        <v>28</v>
      </c>
      <c r="N431" s="3">
        <v>0</v>
      </c>
      <c r="O431" s="3">
        <v>0</v>
      </c>
      <c r="P431" s="3">
        <v>28</v>
      </c>
      <c r="Q431" s="3">
        <v>15.75</v>
      </c>
      <c r="R431" s="17">
        <v>3</v>
      </c>
      <c r="S431" s="16" t="s">
        <v>237</v>
      </c>
      <c r="T431" s="16" t="s">
        <v>24</v>
      </c>
    </row>
    <row r="432" spans="1:20" ht="20.100000000000001" hidden="1" customHeight="1" x14ac:dyDescent="0.25">
      <c r="A432" s="16">
        <v>6000034</v>
      </c>
      <c r="B432" s="16" t="s">
        <v>663</v>
      </c>
      <c r="C432" s="16">
        <v>5642</v>
      </c>
      <c r="D432" s="16" t="s">
        <v>666</v>
      </c>
      <c r="E432" s="16">
        <v>17179</v>
      </c>
      <c r="F432" s="16" t="s">
        <v>675</v>
      </c>
      <c r="G432" s="16" t="s">
        <v>64</v>
      </c>
      <c r="H432" s="17">
        <v>3</v>
      </c>
      <c r="I432" s="17">
        <v>126</v>
      </c>
      <c r="J432" s="3">
        <v>126</v>
      </c>
      <c r="K432" s="3">
        <v>14.09</v>
      </c>
      <c r="L432" s="16" t="s">
        <v>43</v>
      </c>
      <c r="M432" s="3">
        <v>126</v>
      </c>
      <c r="N432" s="3">
        <v>0</v>
      </c>
      <c r="O432" s="3">
        <v>0</v>
      </c>
      <c r="P432" s="3">
        <v>126</v>
      </c>
      <c r="Q432" s="3">
        <v>113.78</v>
      </c>
      <c r="R432" s="17">
        <v>5</v>
      </c>
      <c r="S432" s="16" t="s">
        <v>33</v>
      </c>
      <c r="T432" s="16" t="s">
        <v>24</v>
      </c>
    </row>
    <row r="433" spans="1:20" ht="20.100000000000001" hidden="1" customHeight="1" x14ac:dyDescent="0.25">
      <c r="A433" s="16">
        <v>6000034</v>
      </c>
      <c r="B433" s="16" t="s">
        <v>663</v>
      </c>
      <c r="C433" s="16">
        <v>5642</v>
      </c>
      <c r="D433" s="16" t="s">
        <v>666</v>
      </c>
      <c r="E433" s="16">
        <v>24435</v>
      </c>
      <c r="F433" s="16" t="s">
        <v>676</v>
      </c>
      <c r="G433" s="16" t="s">
        <v>64</v>
      </c>
      <c r="H433" s="17">
        <v>4</v>
      </c>
      <c r="I433" s="17">
        <v>196</v>
      </c>
      <c r="J433" s="3">
        <v>195.999989</v>
      </c>
      <c r="K433" s="3">
        <v>17.89</v>
      </c>
      <c r="L433" s="16" t="s">
        <v>43</v>
      </c>
      <c r="M433" s="3">
        <v>196</v>
      </c>
      <c r="N433" s="3">
        <v>0</v>
      </c>
      <c r="O433" s="3">
        <v>0</v>
      </c>
      <c r="P433" s="3">
        <v>196</v>
      </c>
      <c r="Q433" s="3">
        <v>160.22</v>
      </c>
      <c r="R433" s="17">
        <v>6</v>
      </c>
      <c r="S433" s="16" t="s">
        <v>83</v>
      </c>
      <c r="T433" s="16" t="s">
        <v>24</v>
      </c>
    </row>
    <row r="434" spans="1:20" ht="20.100000000000001" hidden="1" customHeight="1" x14ac:dyDescent="0.25">
      <c r="A434" s="16">
        <v>6000034</v>
      </c>
      <c r="B434" s="16" t="s">
        <v>663</v>
      </c>
      <c r="C434" s="16">
        <v>5642</v>
      </c>
      <c r="D434" s="16" t="s">
        <v>666</v>
      </c>
      <c r="E434" s="16">
        <v>13105</v>
      </c>
      <c r="F434" s="16" t="s">
        <v>677</v>
      </c>
      <c r="G434" s="16" t="s">
        <v>117</v>
      </c>
      <c r="H434" s="17">
        <v>2</v>
      </c>
      <c r="I434" s="17">
        <v>70</v>
      </c>
      <c r="J434" s="3">
        <v>69.999995999999996</v>
      </c>
      <c r="K434" s="3">
        <v>0</v>
      </c>
      <c r="L434" s="16" t="s">
        <v>24</v>
      </c>
      <c r="M434" s="3">
        <v>70</v>
      </c>
      <c r="N434" s="3">
        <v>0</v>
      </c>
      <c r="O434" s="3">
        <v>0</v>
      </c>
      <c r="P434" s="3">
        <v>70</v>
      </c>
      <c r="Q434" s="3">
        <v>28.83</v>
      </c>
      <c r="R434" s="17">
        <v>4</v>
      </c>
      <c r="S434" s="16" t="s">
        <v>107</v>
      </c>
      <c r="T434" s="16" t="s">
        <v>24</v>
      </c>
    </row>
    <row r="435" spans="1:20" ht="20.100000000000001" hidden="1" customHeight="1" x14ac:dyDescent="0.25">
      <c r="A435" s="16">
        <v>6000034</v>
      </c>
      <c r="B435" s="16" t="s">
        <v>663</v>
      </c>
      <c r="C435" s="16">
        <v>5642</v>
      </c>
      <c r="D435" s="16" t="s">
        <v>666</v>
      </c>
      <c r="E435" s="16">
        <v>13106</v>
      </c>
      <c r="F435" s="16" t="s">
        <v>678</v>
      </c>
      <c r="G435" s="16" t="s">
        <v>117</v>
      </c>
      <c r="H435" s="17">
        <v>2</v>
      </c>
      <c r="I435" s="17">
        <v>70</v>
      </c>
      <c r="J435" s="3">
        <v>69.999995999999996</v>
      </c>
      <c r="K435" s="3">
        <v>0</v>
      </c>
      <c r="L435" s="16" t="s">
        <v>24</v>
      </c>
      <c r="M435" s="3">
        <v>70</v>
      </c>
      <c r="N435" s="3">
        <v>0</v>
      </c>
      <c r="O435" s="3">
        <v>0</v>
      </c>
      <c r="P435" s="3">
        <v>70</v>
      </c>
      <c r="Q435" s="3">
        <v>26.98</v>
      </c>
      <c r="R435" s="17">
        <v>4</v>
      </c>
      <c r="S435" s="16" t="s">
        <v>107</v>
      </c>
      <c r="T435" s="16" t="s">
        <v>24</v>
      </c>
    </row>
    <row r="436" spans="1:20" ht="20.100000000000001" hidden="1" customHeight="1" x14ac:dyDescent="0.25">
      <c r="A436" s="16">
        <v>6000035</v>
      </c>
      <c r="B436" s="16" t="s">
        <v>679</v>
      </c>
      <c r="C436" s="16">
        <v>21489</v>
      </c>
      <c r="D436" s="16" t="s">
        <v>680</v>
      </c>
      <c r="E436" s="16">
        <v>21490</v>
      </c>
      <c r="F436" s="16" t="s">
        <v>681</v>
      </c>
      <c r="G436" s="16" t="s">
        <v>471</v>
      </c>
      <c r="H436" s="17">
        <v>2</v>
      </c>
      <c r="I436" s="17">
        <v>70</v>
      </c>
      <c r="J436" s="3">
        <v>69.999995999999996</v>
      </c>
      <c r="K436" s="3">
        <v>0</v>
      </c>
      <c r="L436" s="16" t="s">
        <v>24</v>
      </c>
      <c r="M436" s="3">
        <v>70</v>
      </c>
      <c r="N436" s="3">
        <v>0</v>
      </c>
      <c r="O436" s="3">
        <v>0</v>
      </c>
      <c r="P436" s="3">
        <v>70</v>
      </c>
      <c r="Q436" s="3"/>
      <c r="R436" s="17">
        <v>4</v>
      </c>
      <c r="S436" s="16" t="s">
        <v>254</v>
      </c>
      <c r="T436" s="16" t="s">
        <v>24</v>
      </c>
    </row>
    <row r="437" spans="1:20" ht="20.100000000000001" hidden="1" customHeight="1" x14ac:dyDescent="0.25">
      <c r="A437" s="16">
        <v>6000035</v>
      </c>
      <c r="B437" s="16" t="s">
        <v>679</v>
      </c>
      <c r="C437" s="16">
        <v>21489</v>
      </c>
      <c r="D437" s="16" t="s">
        <v>680</v>
      </c>
      <c r="E437" s="16">
        <v>31731</v>
      </c>
      <c r="F437" s="16" t="s">
        <v>682</v>
      </c>
      <c r="G437" s="16" t="s">
        <v>471</v>
      </c>
      <c r="H437" s="17">
        <v>2</v>
      </c>
      <c r="I437" s="17">
        <v>70</v>
      </c>
      <c r="J437" s="3">
        <v>69.999995999999996</v>
      </c>
      <c r="K437" s="3">
        <v>0</v>
      </c>
      <c r="L437" s="16" t="s">
        <v>24</v>
      </c>
      <c r="M437" s="3">
        <v>70</v>
      </c>
      <c r="N437" s="3">
        <v>0</v>
      </c>
      <c r="O437" s="3">
        <v>0</v>
      </c>
      <c r="P437" s="3">
        <v>70</v>
      </c>
      <c r="Q437" s="3"/>
      <c r="R437" s="17">
        <v>4</v>
      </c>
      <c r="S437" s="16" t="s">
        <v>254</v>
      </c>
      <c r="T437" s="16" t="s">
        <v>24</v>
      </c>
    </row>
    <row r="438" spans="1:20" ht="20.100000000000001" hidden="1" customHeight="1" x14ac:dyDescent="0.25">
      <c r="A438" s="16">
        <v>6000036</v>
      </c>
      <c r="B438" s="16" t="s">
        <v>683</v>
      </c>
      <c r="C438" s="16">
        <v>20441</v>
      </c>
      <c r="D438" s="16" t="s">
        <v>684</v>
      </c>
      <c r="E438" s="16">
        <v>20442</v>
      </c>
      <c r="F438" s="16" t="s">
        <v>685</v>
      </c>
      <c r="G438" s="16" t="s">
        <v>37</v>
      </c>
      <c r="H438" s="17">
        <v>1</v>
      </c>
      <c r="I438" s="17">
        <v>28</v>
      </c>
      <c r="J438" s="3">
        <v>28</v>
      </c>
      <c r="K438" s="3">
        <v>0</v>
      </c>
      <c r="L438" s="16" t="s">
        <v>24</v>
      </c>
      <c r="M438" s="3">
        <v>28</v>
      </c>
      <c r="N438" s="3">
        <v>0</v>
      </c>
      <c r="O438" s="3">
        <v>0</v>
      </c>
      <c r="P438" s="3">
        <v>28</v>
      </c>
      <c r="Q438" s="3">
        <v>29</v>
      </c>
      <c r="R438" s="17">
        <v>3</v>
      </c>
      <c r="S438" s="16" t="s">
        <v>25</v>
      </c>
      <c r="T438" s="16" t="s">
        <v>43</v>
      </c>
    </row>
    <row r="439" spans="1:20" ht="20.100000000000001" customHeight="1" x14ac:dyDescent="0.25">
      <c r="A439" s="16">
        <v>6000036</v>
      </c>
      <c r="B439" s="16" t="s">
        <v>683</v>
      </c>
      <c r="C439" s="16">
        <v>34841</v>
      </c>
      <c r="D439" s="16" t="s">
        <v>686</v>
      </c>
      <c r="E439" s="16">
        <v>34842</v>
      </c>
      <c r="F439" s="16" t="s">
        <v>687</v>
      </c>
      <c r="G439" s="16" t="s">
        <v>37</v>
      </c>
      <c r="H439" s="17">
        <v>1</v>
      </c>
      <c r="I439" s="17">
        <v>28</v>
      </c>
      <c r="J439" s="3">
        <v>5.753425</v>
      </c>
      <c r="K439" s="3">
        <v>0</v>
      </c>
      <c r="L439" s="16" t="s">
        <v>24</v>
      </c>
      <c r="M439" s="3">
        <v>5.75</v>
      </c>
      <c r="N439" s="3">
        <v>0</v>
      </c>
      <c r="O439" s="3">
        <v>0</v>
      </c>
      <c r="P439" s="3">
        <v>5.75</v>
      </c>
      <c r="Q439" s="3">
        <v>65</v>
      </c>
      <c r="R439" s="17">
        <v>3</v>
      </c>
      <c r="S439" s="16" t="s">
        <v>58</v>
      </c>
      <c r="T439" s="16" t="s">
        <v>108</v>
      </c>
    </row>
    <row r="440" spans="1:20" ht="20.100000000000001" hidden="1" customHeight="1" x14ac:dyDescent="0.25">
      <c r="A440" s="16">
        <v>6000036</v>
      </c>
      <c r="B440" s="16" t="s">
        <v>683</v>
      </c>
      <c r="C440" s="16">
        <v>15092</v>
      </c>
      <c r="D440" s="16" t="s">
        <v>688</v>
      </c>
      <c r="E440" s="16">
        <v>15093</v>
      </c>
      <c r="F440" s="16" t="s">
        <v>689</v>
      </c>
      <c r="G440" s="16" t="s">
        <v>37</v>
      </c>
      <c r="H440" s="17">
        <v>2</v>
      </c>
      <c r="I440" s="17">
        <v>70</v>
      </c>
      <c r="J440" s="3">
        <v>69.999995999999996</v>
      </c>
      <c r="K440" s="3">
        <v>0</v>
      </c>
      <c r="L440" s="16" t="s">
        <v>24</v>
      </c>
      <c r="M440" s="3">
        <v>70</v>
      </c>
      <c r="N440" s="3">
        <v>0</v>
      </c>
      <c r="O440" s="3">
        <v>0</v>
      </c>
      <c r="P440" s="3">
        <v>70</v>
      </c>
      <c r="Q440" s="3">
        <v>170</v>
      </c>
      <c r="R440" s="17">
        <v>4</v>
      </c>
      <c r="S440" s="16" t="s">
        <v>30</v>
      </c>
      <c r="T440" s="16" t="s">
        <v>43</v>
      </c>
    </row>
    <row r="441" spans="1:20" ht="20.100000000000001" customHeight="1" x14ac:dyDescent="0.25">
      <c r="A441" s="16">
        <v>6000036</v>
      </c>
      <c r="B441" s="16" t="s">
        <v>683</v>
      </c>
      <c r="C441" s="16">
        <v>16897</v>
      </c>
      <c r="D441" s="16" t="s">
        <v>690</v>
      </c>
      <c r="E441" s="16">
        <v>31000</v>
      </c>
      <c r="F441" s="16" t="s">
        <v>691</v>
      </c>
      <c r="G441" s="16" t="s">
        <v>37</v>
      </c>
      <c r="H441" s="17">
        <v>1</v>
      </c>
      <c r="I441" s="17">
        <v>28</v>
      </c>
      <c r="J441" s="3">
        <v>6.2904109999999998</v>
      </c>
      <c r="K441" s="3">
        <v>0</v>
      </c>
      <c r="L441" s="16" t="s">
        <v>24</v>
      </c>
      <c r="M441" s="3">
        <v>6.29</v>
      </c>
      <c r="N441" s="3">
        <v>0</v>
      </c>
      <c r="O441" s="3">
        <v>0</v>
      </c>
      <c r="P441" s="3">
        <v>6.29</v>
      </c>
      <c r="Q441" s="3">
        <v>64</v>
      </c>
      <c r="R441" s="17">
        <v>3</v>
      </c>
      <c r="S441" s="16" t="s">
        <v>78</v>
      </c>
      <c r="T441" s="16" t="s">
        <v>108</v>
      </c>
    </row>
    <row r="442" spans="1:20" ht="20.100000000000001" customHeight="1" x14ac:dyDescent="0.25">
      <c r="A442" s="16">
        <v>6000036</v>
      </c>
      <c r="B442" s="16" t="s">
        <v>683</v>
      </c>
      <c r="C442" s="16">
        <v>19845</v>
      </c>
      <c r="D442" s="16" t="s">
        <v>692</v>
      </c>
      <c r="E442" s="16">
        <v>19846</v>
      </c>
      <c r="F442" s="16" t="s">
        <v>693</v>
      </c>
      <c r="G442" s="16" t="s">
        <v>37</v>
      </c>
      <c r="H442" s="17">
        <v>1</v>
      </c>
      <c r="I442" s="17">
        <v>28</v>
      </c>
      <c r="J442" s="3">
        <v>5.753425</v>
      </c>
      <c r="K442" s="3">
        <v>0</v>
      </c>
      <c r="L442" s="16" t="s">
        <v>24</v>
      </c>
      <c r="M442" s="3">
        <v>5.75</v>
      </c>
      <c r="N442" s="3">
        <v>0</v>
      </c>
      <c r="O442" s="3">
        <v>0</v>
      </c>
      <c r="P442" s="3">
        <v>5.75</v>
      </c>
      <c r="Q442" s="3">
        <v>62</v>
      </c>
      <c r="R442" s="17">
        <v>3</v>
      </c>
      <c r="S442" s="16" t="s">
        <v>58</v>
      </c>
      <c r="T442" s="16" t="s">
        <v>108</v>
      </c>
    </row>
    <row r="443" spans="1:20" ht="20.100000000000001" customHeight="1" x14ac:dyDescent="0.25">
      <c r="A443" s="16">
        <v>6000036</v>
      </c>
      <c r="B443" s="16" t="s">
        <v>683</v>
      </c>
      <c r="C443" s="16">
        <v>17776</v>
      </c>
      <c r="D443" s="16" t="s">
        <v>694</v>
      </c>
      <c r="E443" s="16">
        <v>17778</v>
      </c>
      <c r="F443" s="16" t="s">
        <v>695</v>
      </c>
      <c r="G443" s="16" t="s">
        <v>37</v>
      </c>
      <c r="H443" s="17">
        <v>1</v>
      </c>
      <c r="I443" s="17">
        <v>28</v>
      </c>
      <c r="J443" s="3">
        <v>6.8273970000000004</v>
      </c>
      <c r="K443" s="3">
        <v>0</v>
      </c>
      <c r="L443" s="16" t="s">
        <v>24</v>
      </c>
      <c r="M443" s="3">
        <v>6.83</v>
      </c>
      <c r="N443" s="3">
        <v>0</v>
      </c>
      <c r="O443" s="3">
        <v>0</v>
      </c>
      <c r="P443" s="3">
        <v>6.83</v>
      </c>
      <c r="Q443" s="3">
        <v>62</v>
      </c>
      <c r="R443" s="17">
        <v>3</v>
      </c>
      <c r="S443" s="16" t="s">
        <v>58</v>
      </c>
      <c r="T443" s="16" t="s">
        <v>108</v>
      </c>
    </row>
    <row r="444" spans="1:20" ht="20.100000000000001" hidden="1" customHeight="1" x14ac:dyDescent="0.25">
      <c r="A444" s="16">
        <v>6000036</v>
      </c>
      <c r="B444" s="16" t="s">
        <v>683</v>
      </c>
      <c r="C444" s="16">
        <v>28341</v>
      </c>
      <c r="D444" s="16" t="s">
        <v>696</v>
      </c>
      <c r="E444" s="16">
        <v>28343</v>
      </c>
      <c r="F444" s="16" t="s">
        <v>697</v>
      </c>
      <c r="G444" s="16" t="s">
        <v>37</v>
      </c>
      <c r="H444" s="17">
        <v>1</v>
      </c>
      <c r="I444" s="17">
        <v>28</v>
      </c>
      <c r="J444" s="3">
        <v>28</v>
      </c>
      <c r="K444" s="3">
        <v>0</v>
      </c>
      <c r="L444" s="16" t="s">
        <v>24</v>
      </c>
      <c r="M444" s="3">
        <v>28</v>
      </c>
      <c r="N444" s="3">
        <v>0</v>
      </c>
      <c r="O444" s="3">
        <v>0</v>
      </c>
      <c r="P444" s="3">
        <v>28</v>
      </c>
      <c r="Q444" s="3">
        <v>60.5</v>
      </c>
      <c r="R444" s="17">
        <v>3</v>
      </c>
      <c r="S444" s="16" t="s">
        <v>78</v>
      </c>
      <c r="T444" s="16" t="s">
        <v>43</v>
      </c>
    </row>
    <row r="445" spans="1:20" ht="20.100000000000001" hidden="1" customHeight="1" x14ac:dyDescent="0.25">
      <c r="A445" s="16">
        <v>6000037</v>
      </c>
      <c r="B445" s="16" t="s">
        <v>698</v>
      </c>
      <c r="C445" s="16">
        <v>2364</v>
      </c>
      <c r="D445" s="16" t="s">
        <v>699</v>
      </c>
      <c r="E445" s="16">
        <v>2415</v>
      </c>
      <c r="F445" s="16" t="s">
        <v>700</v>
      </c>
      <c r="G445" s="16" t="s">
        <v>125</v>
      </c>
      <c r="H445" s="17">
        <v>11</v>
      </c>
      <c r="I445" s="17">
        <v>583</v>
      </c>
      <c r="J445" s="3">
        <v>583</v>
      </c>
      <c r="K445" s="3">
        <v>92.92</v>
      </c>
      <c r="L445" s="16" t="s">
        <v>24</v>
      </c>
      <c r="M445" s="3">
        <v>675.92</v>
      </c>
      <c r="N445" s="3">
        <v>46.53</v>
      </c>
      <c r="O445" s="3">
        <v>0</v>
      </c>
      <c r="P445" s="3">
        <v>629.39</v>
      </c>
      <c r="Q445" s="3">
        <v>629.39</v>
      </c>
      <c r="R445" s="17">
        <v>17</v>
      </c>
      <c r="S445" s="16" t="s">
        <v>388</v>
      </c>
      <c r="T445" s="16" t="s">
        <v>43</v>
      </c>
    </row>
    <row r="446" spans="1:20" ht="20.100000000000001" hidden="1" customHeight="1" x14ac:dyDescent="0.25">
      <c r="A446" s="16">
        <v>6000037</v>
      </c>
      <c r="B446" s="16" t="s">
        <v>698</v>
      </c>
      <c r="C446" s="16">
        <v>1991</v>
      </c>
      <c r="D446" s="16" t="s">
        <v>701</v>
      </c>
      <c r="E446" s="16">
        <v>30136</v>
      </c>
      <c r="F446" s="16" t="s">
        <v>702</v>
      </c>
      <c r="G446" s="16" t="s">
        <v>23</v>
      </c>
      <c r="H446" s="17">
        <v>1</v>
      </c>
      <c r="I446" s="17">
        <v>28</v>
      </c>
      <c r="J446" s="3">
        <v>28</v>
      </c>
      <c r="K446" s="3">
        <v>0</v>
      </c>
      <c r="L446" s="16" t="s">
        <v>24</v>
      </c>
      <c r="M446" s="3">
        <v>28</v>
      </c>
      <c r="N446" s="3">
        <v>0</v>
      </c>
      <c r="O446" s="3">
        <v>0</v>
      </c>
      <c r="P446" s="3">
        <v>28</v>
      </c>
      <c r="Q446" s="3">
        <v>31.8</v>
      </c>
      <c r="R446" s="17">
        <v>3</v>
      </c>
      <c r="S446" s="16" t="s">
        <v>350</v>
      </c>
      <c r="T446" s="16" t="s">
        <v>43</v>
      </c>
    </row>
    <row r="447" spans="1:20" ht="20.100000000000001" hidden="1" customHeight="1" x14ac:dyDescent="0.25">
      <c r="A447" s="16">
        <v>6000037</v>
      </c>
      <c r="B447" s="16" t="s">
        <v>698</v>
      </c>
      <c r="C447" s="16">
        <v>1991</v>
      </c>
      <c r="D447" s="16" t="s">
        <v>701</v>
      </c>
      <c r="E447" s="16">
        <v>22589</v>
      </c>
      <c r="F447" s="16" t="s">
        <v>703</v>
      </c>
      <c r="G447" s="16" t="s">
        <v>23</v>
      </c>
      <c r="H447" s="17">
        <v>3</v>
      </c>
      <c r="I447" s="17">
        <v>126</v>
      </c>
      <c r="J447" s="3">
        <v>126</v>
      </c>
      <c r="K447" s="3">
        <v>4</v>
      </c>
      <c r="L447" s="16" t="s">
        <v>24</v>
      </c>
      <c r="M447" s="3">
        <v>130</v>
      </c>
      <c r="N447" s="3">
        <v>0</v>
      </c>
      <c r="O447" s="3">
        <v>133.43</v>
      </c>
      <c r="P447" s="3">
        <v>263.43</v>
      </c>
      <c r="Q447" s="3">
        <v>263.43</v>
      </c>
      <c r="R447" s="17">
        <v>5</v>
      </c>
      <c r="S447" s="16" t="s">
        <v>191</v>
      </c>
      <c r="T447" s="16" t="s">
        <v>43</v>
      </c>
    </row>
    <row r="448" spans="1:20" ht="20.100000000000001" hidden="1" customHeight="1" x14ac:dyDescent="0.25">
      <c r="A448" s="16">
        <v>6000037</v>
      </c>
      <c r="B448" s="16" t="s">
        <v>698</v>
      </c>
      <c r="C448" s="16">
        <v>1991</v>
      </c>
      <c r="D448" s="16" t="s">
        <v>701</v>
      </c>
      <c r="E448" s="16">
        <v>2419</v>
      </c>
      <c r="F448" s="16" t="s">
        <v>704</v>
      </c>
      <c r="G448" s="16" t="s">
        <v>23</v>
      </c>
      <c r="H448" s="17">
        <v>4</v>
      </c>
      <c r="I448" s="17">
        <v>196</v>
      </c>
      <c r="J448" s="3">
        <v>195.999989</v>
      </c>
      <c r="K448" s="3">
        <v>29.62</v>
      </c>
      <c r="L448" s="16" t="s">
        <v>24</v>
      </c>
      <c r="M448" s="3">
        <v>225.62</v>
      </c>
      <c r="N448" s="3">
        <v>0</v>
      </c>
      <c r="O448" s="3">
        <v>89.24</v>
      </c>
      <c r="P448" s="3">
        <v>314.86</v>
      </c>
      <c r="Q448" s="3">
        <v>314.86</v>
      </c>
      <c r="R448" s="17">
        <v>6</v>
      </c>
      <c r="S448" s="16" t="s">
        <v>76</v>
      </c>
      <c r="T448" s="16" t="s">
        <v>43</v>
      </c>
    </row>
    <row r="449" spans="1:20" ht="20.100000000000001" hidden="1" customHeight="1" x14ac:dyDescent="0.25">
      <c r="A449" s="16">
        <v>6000037</v>
      </c>
      <c r="B449" s="16" t="s">
        <v>698</v>
      </c>
      <c r="C449" s="16">
        <v>1991</v>
      </c>
      <c r="D449" s="16" t="s">
        <v>701</v>
      </c>
      <c r="E449" s="16">
        <v>6634</v>
      </c>
      <c r="F449" s="16" t="s">
        <v>705</v>
      </c>
      <c r="G449" s="16" t="s">
        <v>189</v>
      </c>
      <c r="H449" s="17">
        <v>6</v>
      </c>
      <c r="I449" s="17">
        <v>378</v>
      </c>
      <c r="J449" s="3">
        <v>378</v>
      </c>
      <c r="K449" s="3">
        <v>87.2</v>
      </c>
      <c r="L449" s="16" t="s">
        <v>24</v>
      </c>
      <c r="M449" s="3">
        <v>465.2</v>
      </c>
      <c r="N449" s="3">
        <v>0</v>
      </c>
      <c r="O449" s="3">
        <v>44.74</v>
      </c>
      <c r="P449" s="3">
        <v>509.94</v>
      </c>
      <c r="Q449" s="3">
        <v>509.94</v>
      </c>
      <c r="R449" s="17">
        <v>9</v>
      </c>
      <c r="S449" s="16" t="s">
        <v>271</v>
      </c>
      <c r="T449" s="16" t="s">
        <v>43</v>
      </c>
    </row>
    <row r="450" spans="1:20" ht="20.100000000000001" hidden="1" customHeight="1" x14ac:dyDescent="0.25">
      <c r="A450" s="16">
        <v>6000037</v>
      </c>
      <c r="B450" s="16" t="s">
        <v>698</v>
      </c>
      <c r="C450" s="16">
        <v>1991</v>
      </c>
      <c r="D450" s="16" t="s">
        <v>701</v>
      </c>
      <c r="E450" s="16">
        <v>2425</v>
      </c>
      <c r="F450" s="16" t="s">
        <v>706</v>
      </c>
      <c r="G450" s="16" t="s">
        <v>23</v>
      </c>
      <c r="H450" s="17">
        <v>7</v>
      </c>
      <c r="I450" s="17">
        <v>441</v>
      </c>
      <c r="J450" s="3">
        <v>441</v>
      </c>
      <c r="K450" s="3">
        <v>86.38</v>
      </c>
      <c r="L450" s="16" t="s">
        <v>24</v>
      </c>
      <c r="M450" s="3">
        <v>527.38</v>
      </c>
      <c r="N450" s="3">
        <v>0</v>
      </c>
      <c r="O450" s="3">
        <v>23.65</v>
      </c>
      <c r="P450" s="3">
        <v>551.03</v>
      </c>
      <c r="Q450" s="3">
        <v>551.03</v>
      </c>
      <c r="R450" s="17">
        <v>11</v>
      </c>
      <c r="S450" s="16" t="s">
        <v>426</v>
      </c>
      <c r="T450" s="16" t="s">
        <v>43</v>
      </c>
    </row>
    <row r="451" spans="1:20" ht="20.100000000000001" hidden="1" customHeight="1" x14ac:dyDescent="0.25">
      <c r="A451" s="16">
        <v>6000037</v>
      </c>
      <c r="B451" s="16" t="s">
        <v>698</v>
      </c>
      <c r="C451" s="16">
        <v>1991</v>
      </c>
      <c r="D451" s="16" t="s">
        <v>701</v>
      </c>
      <c r="E451" s="16">
        <v>2414</v>
      </c>
      <c r="F451" s="16" t="s">
        <v>707</v>
      </c>
      <c r="G451" s="16" t="s">
        <v>127</v>
      </c>
      <c r="H451" s="17">
        <v>6</v>
      </c>
      <c r="I451" s="17">
        <v>378</v>
      </c>
      <c r="J451" s="3">
        <v>378</v>
      </c>
      <c r="K451" s="3">
        <v>77.77</v>
      </c>
      <c r="L451" s="16" t="s">
        <v>24</v>
      </c>
      <c r="M451" s="3">
        <v>455.77</v>
      </c>
      <c r="N451" s="3">
        <v>17.7</v>
      </c>
      <c r="O451" s="3">
        <v>0</v>
      </c>
      <c r="P451" s="3">
        <v>438.07</v>
      </c>
      <c r="Q451" s="3">
        <v>438.07</v>
      </c>
      <c r="R451" s="17">
        <v>9</v>
      </c>
      <c r="S451" s="16" t="s">
        <v>350</v>
      </c>
      <c r="T451" s="16" t="s">
        <v>43</v>
      </c>
    </row>
    <row r="452" spans="1:20" ht="20.100000000000001" hidden="1" customHeight="1" x14ac:dyDescent="0.25">
      <c r="A452" s="16">
        <v>6000037</v>
      </c>
      <c r="B452" s="16" t="s">
        <v>698</v>
      </c>
      <c r="C452" s="16">
        <v>1991</v>
      </c>
      <c r="D452" s="16" t="s">
        <v>701</v>
      </c>
      <c r="E452" s="16">
        <v>2412</v>
      </c>
      <c r="F452" s="16" t="s">
        <v>708</v>
      </c>
      <c r="G452" s="16" t="s">
        <v>125</v>
      </c>
      <c r="H452" s="17">
        <v>6</v>
      </c>
      <c r="I452" s="17">
        <v>378</v>
      </c>
      <c r="J452" s="3">
        <v>378</v>
      </c>
      <c r="K452" s="3">
        <v>59.02</v>
      </c>
      <c r="L452" s="16" t="s">
        <v>24</v>
      </c>
      <c r="M452" s="3">
        <v>437.02</v>
      </c>
      <c r="N452" s="3">
        <v>18.89</v>
      </c>
      <c r="O452" s="3">
        <v>0</v>
      </c>
      <c r="P452" s="3">
        <v>418.13</v>
      </c>
      <c r="Q452" s="3">
        <v>418.13</v>
      </c>
      <c r="R452" s="17">
        <v>9</v>
      </c>
      <c r="S452" s="16" t="s">
        <v>291</v>
      </c>
      <c r="T452" s="16" t="s">
        <v>43</v>
      </c>
    </row>
    <row r="453" spans="1:20" ht="20.100000000000001" hidden="1" customHeight="1" x14ac:dyDescent="0.25">
      <c r="A453" s="16">
        <v>6000037</v>
      </c>
      <c r="B453" s="16" t="s">
        <v>698</v>
      </c>
      <c r="C453" s="16">
        <v>1991</v>
      </c>
      <c r="D453" s="16" t="s">
        <v>701</v>
      </c>
      <c r="E453" s="16">
        <v>2400</v>
      </c>
      <c r="F453" s="16" t="s">
        <v>709</v>
      </c>
      <c r="G453" s="16" t="s">
        <v>23</v>
      </c>
      <c r="H453" s="17">
        <v>3</v>
      </c>
      <c r="I453" s="17">
        <v>126</v>
      </c>
      <c r="J453" s="3">
        <v>126</v>
      </c>
      <c r="K453" s="3">
        <v>3.5</v>
      </c>
      <c r="L453" s="16" t="s">
        <v>24</v>
      </c>
      <c r="M453" s="3">
        <v>129.5</v>
      </c>
      <c r="N453" s="3">
        <v>0</v>
      </c>
      <c r="O453" s="3">
        <v>46.53</v>
      </c>
      <c r="P453" s="3">
        <v>176.03</v>
      </c>
      <c r="Q453" s="3">
        <v>176.2</v>
      </c>
      <c r="R453" s="17">
        <v>5</v>
      </c>
      <c r="S453" s="16" t="s">
        <v>156</v>
      </c>
      <c r="T453" s="16" t="s">
        <v>43</v>
      </c>
    </row>
    <row r="454" spans="1:20" ht="20.100000000000001" hidden="1" customHeight="1" x14ac:dyDescent="0.25">
      <c r="A454" s="16">
        <v>6000037</v>
      </c>
      <c r="B454" s="16" t="s">
        <v>698</v>
      </c>
      <c r="C454" s="16">
        <v>1991</v>
      </c>
      <c r="D454" s="16" t="s">
        <v>701</v>
      </c>
      <c r="E454" s="16">
        <v>2411</v>
      </c>
      <c r="F454" s="16" t="s">
        <v>710</v>
      </c>
      <c r="G454" s="16" t="s">
        <v>125</v>
      </c>
      <c r="H454" s="17">
        <v>5</v>
      </c>
      <c r="I454" s="17">
        <v>280</v>
      </c>
      <c r="J454" s="3">
        <v>280</v>
      </c>
      <c r="K454" s="3">
        <v>21</v>
      </c>
      <c r="L454" s="16" t="s">
        <v>24</v>
      </c>
      <c r="M454" s="3">
        <v>301</v>
      </c>
      <c r="N454" s="3">
        <v>0</v>
      </c>
      <c r="O454" s="3">
        <v>5.0199999999999996</v>
      </c>
      <c r="P454" s="3">
        <v>306.02</v>
      </c>
      <c r="Q454" s="3">
        <v>306.02</v>
      </c>
      <c r="R454" s="17">
        <v>8</v>
      </c>
      <c r="S454" s="16" t="s">
        <v>184</v>
      </c>
      <c r="T454" s="16" t="s">
        <v>43</v>
      </c>
    </row>
    <row r="455" spans="1:20" ht="20.100000000000001" hidden="1" customHeight="1" x14ac:dyDescent="0.25">
      <c r="A455" s="16">
        <v>6000037</v>
      </c>
      <c r="B455" s="16" t="s">
        <v>698</v>
      </c>
      <c r="C455" s="16">
        <v>1991</v>
      </c>
      <c r="D455" s="16" t="s">
        <v>701</v>
      </c>
      <c r="E455" s="16">
        <v>2393</v>
      </c>
      <c r="F455" s="16" t="s">
        <v>711</v>
      </c>
      <c r="G455" s="16" t="s">
        <v>105</v>
      </c>
      <c r="H455" s="17">
        <v>5</v>
      </c>
      <c r="I455" s="17">
        <v>280</v>
      </c>
      <c r="J455" s="3">
        <v>280</v>
      </c>
      <c r="K455" s="3">
        <v>36.65</v>
      </c>
      <c r="L455" s="16" t="s">
        <v>24</v>
      </c>
      <c r="M455" s="3">
        <v>316.64999999999998</v>
      </c>
      <c r="N455" s="3">
        <v>0</v>
      </c>
      <c r="O455" s="3">
        <v>42.97</v>
      </c>
      <c r="P455" s="3">
        <v>359.62</v>
      </c>
      <c r="Q455" s="3">
        <v>359.62</v>
      </c>
      <c r="R455" s="17">
        <v>8</v>
      </c>
      <c r="S455" s="16" t="s">
        <v>281</v>
      </c>
      <c r="T455" s="16" t="s">
        <v>43</v>
      </c>
    </row>
    <row r="456" spans="1:20" ht="20.100000000000001" hidden="1" customHeight="1" x14ac:dyDescent="0.25">
      <c r="A456" s="16">
        <v>6000037</v>
      </c>
      <c r="B456" s="16" t="s">
        <v>698</v>
      </c>
      <c r="C456" s="16">
        <v>1991</v>
      </c>
      <c r="D456" s="16" t="s">
        <v>701</v>
      </c>
      <c r="E456" s="16">
        <v>24770</v>
      </c>
      <c r="F456" s="16" t="s">
        <v>712</v>
      </c>
      <c r="G456" s="16" t="s">
        <v>23</v>
      </c>
      <c r="H456" s="17">
        <v>5</v>
      </c>
      <c r="I456" s="17">
        <v>280</v>
      </c>
      <c r="J456" s="3">
        <v>280</v>
      </c>
      <c r="K456" s="3">
        <v>32.21</v>
      </c>
      <c r="L456" s="16" t="s">
        <v>24</v>
      </c>
      <c r="M456" s="3">
        <v>312.20999999999998</v>
      </c>
      <c r="N456" s="3">
        <v>0</v>
      </c>
      <c r="O456" s="3">
        <v>56.83</v>
      </c>
      <c r="P456" s="3">
        <v>369.04</v>
      </c>
      <c r="Q456" s="3">
        <v>369.04</v>
      </c>
      <c r="R456" s="17">
        <v>8</v>
      </c>
      <c r="S456" s="16" t="s">
        <v>191</v>
      </c>
      <c r="T456" s="16" t="s">
        <v>43</v>
      </c>
    </row>
    <row r="457" spans="1:20" ht="20.100000000000001" hidden="1" customHeight="1" x14ac:dyDescent="0.25">
      <c r="A457" s="16">
        <v>6000037</v>
      </c>
      <c r="B457" s="16" t="s">
        <v>698</v>
      </c>
      <c r="C457" s="16">
        <v>1991</v>
      </c>
      <c r="D457" s="16" t="s">
        <v>701</v>
      </c>
      <c r="E457" s="16">
        <v>16402</v>
      </c>
      <c r="F457" s="16" t="s">
        <v>713</v>
      </c>
      <c r="G457" s="16" t="s">
        <v>125</v>
      </c>
      <c r="H457" s="17">
        <v>4</v>
      </c>
      <c r="I457" s="17">
        <v>196</v>
      </c>
      <c r="J457" s="3">
        <v>195.999989</v>
      </c>
      <c r="K457" s="3">
        <v>36.020000000000003</v>
      </c>
      <c r="L457" s="16" t="s">
        <v>24</v>
      </c>
      <c r="M457" s="3">
        <v>232.02</v>
      </c>
      <c r="N457" s="3">
        <v>0</v>
      </c>
      <c r="O457" s="3">
        <v>1.0900000000000001</v>
      </c>
      <c r="P457" s="3">
        <v>233.11</v>
      </c>
      <c r="Q457" s="3">
        <v>233.13</v>
      </c>
      <c r="R457" s="17">
        <v>6</v>
      </c>
      <c r="S457" s="16" t="s">
        <v>184</v>
      </c>
      <c r="T457" s="16" t="s">
        <v>43</v>
      </c>
    </row>
    <row r="458" spans="1:20" ht="20.100000000000001" hidden="1" customHeight="1" x14ac:dyDescent="0.25">
      <c r="A458" s="16">
        <v>6000037</v>
      </c>
      <c r="B458" s="16" t="s">
        <v>698</v>
      </c>
      <c r="C458" s="16">
        <v>1991</v>
      </c>
      <c r="D458" s="16" t="s">
        <v>701</v>
      </c>
      <c r="E458" s="16">
        <v>2404</v>
      </c>
      <c r="F458" s="16" t="s">
        <v>714</v>
      </c>
      <c r="G458" s="16" t="s">
        <v>64</v>
      </c>
      <c r="H458" s="17">
        <v>15</v>
      </c>
      <c r="I458" s="17">
        <v>675</v>
      </c>
      <c r="J458" s="3">
        <v>674.99967600000002</v>
      </c>
      <c r="K458" s="3">
        <v>42.26</v>
      </c>
      <c r="L458" s="16" t="s">
        <v>43</v>
      </c>
      <c r="M458" s="3">
        <v>675</v>
      </c>
      <c r="N458" s="3">
        <v>0</v>
      </c>
      <c r="O458" s="3">
        <v>110.36</v>
      </c>
      <c r="P458" s="3">
        <v>785.36</v>
      </c>
      <c r="Q458" s="3">
        <v>785.36</v>
      </c>
      <c r="R458" s="17">
        <v>23</v>
      </c>
      <c r="S458" s="16" t="s">
        <v>380</v>
      </c>
      <c r="T458" s="16" t="s">
        <v>43</v>
      </c>
    </row>
    <row r="459" spans="1:20" ht="20.100000000000001" hidden="1" customHeight="1" x14ac:dyDescent="0.25">
      <c r="A459" s="16">
        <v>6000037</v>
      </c>
      <c r="B459" s="16" t="s">
        <v>698</v>
      </c>
      <c r="C459" s="16">
        <v>1991</v>
      </c>
      <c r="D459" s="16" t="s">
        <v>701</v>
      </c>
      <c r="E459" s="16">
        <v>2408</v>
      </c>
      <c r="F459" s="16" t="s">
        <v>715</v>
      </c>
      <c r="G459" s="16" t="s">
        <v>284</v>
      </c>
      <c r="H459" s="17">
        <v>6</v>
      </c>
      <c r="I459" s="17">
        <v>378</v>
      </c>
      <c r="J459" s="3">
        <v>378</v>
      </c>
      <c r="K459" s="3">
        <v>46.97</v>
      </c>
      <c r="L459" s="16" t="s">
        <v>24</v>
      </c>
      <c r="M459" s="3">
        <v>424.97</v>
      </c>
      <c r="N459" s="3">
        <v>70.05</v>
      </c>
      <c r="O459" s="3">
        <v>0</v>
      </c>
      <c r="P459" s="3">
        <v>354.92</v>
      </c>
      <c r="Q459" s="3">
        <v>354.92</v>
      </c>
      <c r="R459" s="17">
        <v>9</v>
      </c>
      <c r="S459" s="16" t="s">
        <v>350</v>
      </c>
      <c r="T459" s="16" t="s">
        <v>43</v>
      </c>
    </row>
    <row r="460" spans="1:20" ht="20.100000000000001" hidden="1" customHeight="1" x14ac:dyDescent="0.25">
      <c r="A460" s="16">
        <v>6000037</v>
      </c>
      <c r="B460" s="16" t="s">
        <v>698</v>
      </c>
      <c r="C460" s="16">
        <v>1991</v>
      </c>
      <c r="D460" s="16" t="s">
        <v>701</v>
      </c>
      <c r="E460" s="16">
        <v>38261</v>
      </c>
      <c r="F460" s="16" t="s">
        <v>716</v>
      </c>
      <c r="G460" s="16" t="s">
        <v>176</v>
      </c>
      <c r="H460" s="17">
        <v>4</v>
      </c>
      <c r="I460" s="17">
        <v>196</v>
      </c>
      <c r="J460" s="3">
        <v>195.999989</v>
      </c>
      <c r="K460" s="3">
        <v>46.57</v>
      </c>
      <c r="L460" s="16" t="s">
        <v>24</v>
      </c>
      <c r="M460" s="3">
        <v>242.57</v>
      </c>
      <c r="N460" s="3">
        <v>16.14</v>
      </c>
      <c r="O460" s="3">
        <v>0</v>
      </c>
      <c r="P460" s="3">
        <v>226.43</v>
      </c>
      <c r="Q460" s="3">
        <v>226.43</v>
      </c>
      <c r="R460" s="17">
        <v>6</v>
      </c>
      <c r="S460" s="16" t="s">
        <v>291</v>
      </c>
      <c r="T460" s="16" t="s">
        <v>43</v>
      </c>
    </row>
    <row r="461" spans="1:20" ht="20.100000000000001" hidden="1" customHeight="1" x14ac:dyDescent="0.25">
      <c r="A461" s="16">
        <v>6000037</v>
      </c>
      <c r="B461" s="16" t="s">
        <v>698</v>
      </c>
      <c r="C461" s="16">
        <v>1991</v>
      </c>
      <c r="D461" s="16" t="s">
        <v>701</v>
      </c>
      <c r="E461" s="16">
        <v>2424</v>
      </c>
      <c r="F461" s="16" t="s">
        <v>717</v>
      </c>
      <c r="G461" s="16" t="s">
        <v>23</v>
      </c>
      <c r="H461" s="17">
        <v>6</v>
      </c>
      <c r="I461" s="17">
        <v>378</v>
      </c>
      <c r="J461" s="3">
        <v>378</v>
      </c>
      <c r="K461" s="3">
        <v>66.709999999999994</v>
      </c>
      <c r="L461" s="16" t="s">
        <v>24</v>
      </c>
      <c r="M461" s="3">
        <v>444.71</v>
      </c>
      <c r="N461" s="3">
        <v>0</v>
      </c>
      <c r="O461" s="3">
        <v>56.12</v>
      </c>
      <c r="P461" s="3">
        <v>500.83</v>
      </c>
      <c r="Q461" s="3">
        <v>500.83</v>
      </c>
      <c r="R461" s="17">
        <v>9</v>
      </c>
      <c r="S461" s="16" t="s">
        <v>281</v>
      </c>
      <c r="T461" s="16" t="s">
        <v>43</v>
      </c>
    </row>
    <row r="462" spans="1:20" ht="20.100000000000001" hidden="1" customHeight="1" x14ac:dyDescent="0.25">
      <c r="A462" s="16">
        <v>6000037</v>
      </c>
      <c r="B462" s="16" t="s">
        <v>698</v>
      </c>
      <c r="C462" s="16">
        <v>1991</v>
      </c>
      <c r="D462" s="16" t="s">
        <v>701</v>
      </c>
      <c r="E462" s="16">
        <v>2387</v>
      </c>
      <c r="F462" s="16" t="s">
        <v>718</v>
      </c>
      <c r="G462" s="16" t="s">
        <v>23</v>
      </c>
      <c r="H462" s="17">
        <v>6</v>
      </c>
      <c r="I462" s="17">
        <v>378</v>
      </c>
      <c r="J462" s="3">
        <v>378</v>
      </c>
      <c r="K462" s="3">
        <v>53.54</v>
      </c>
      <c r="L462" s="16" t="s">
        <v>24</v>
      </c>
      <c r="M462" s="3">
        <v>431.54</v>
      </c>
      <c r="N462" s="3">
        <v>0</v>
      </c>
      <c r="O462" s="3">
        <v>43.35</v>
      </c>
      <c r="P462" s="3">
        <v>474.89</v>
      </c>
      <c r="Q462" s="3">
        <v>474.89</v>
      </c>
      <c r="R462" s="17">
        <v>9</v>
      </c>
      <c r="S462" s="16" t="s">
        <v>177</v>
      </c>
      <c r="T462" s="16" t="s">
        <v>43</v>
      </c>
    </row>
    <row r="463" spans="1:20" ht="20.100000000000001" hidden="1" customHeight="1" x14ac:dyDescent="0.25">
      <c r="A463" s="16">
        <v>6000037</v>
      </c>
      <c r="B463" s="16" t="s">
        <v>698</v>
      </c>
      <c r="C463" s="16">
        <v>1991</v>
      </c>
      <c r="D463" s="16" t="s">
        <v>701</v>
      </c>
      <c r="E463" s="16">
        <v>19334</v>
      </c>
      <c r="F463" s="16" t="s">
        <v>719</v>
      </c>
      <c r="G463" s="16" t="s">
        <v>180</v>
      </c>
      <c r="H463" s="17">
        <v>6</v>
      </c>
      <c r="I463" s="17">
        <v>378</v>
      </c>
      <c r="J463" s="3">
        <v>378</v>
      </c>
      <c r="K463" s="3">
        <v>35.79</v>
      </c>
      <c r="L463" s="16" t="s">
        <v>24</v>
      </c>
      <c r="M463" s="3">
        <v>413.79</v>
      </c>
      <c r="N463" s="3">
        <v>0</v>
      </c>
      <c r="O463" s="3">
        <v>3.68</v>
      </c>
      <c r="P463" s="3">
        <v>417.47</v>
      </c>
      <c r="Q463" s="3">
        <v>417.47</v>
      </c>
      <c r="R463" s="17">
        <v>9</v>
      </c>
      <c r="S463" s="16" t="s">
        <v>426</v>
      </c>
      <c r="T463" s="16" t="s">
        <v>43</v>
      </c>
    </row>
    <row r="464" spans="1:20" ht="20.100000000000001" hidden="1" customHeight="1" x14ac:dyDescent="0.25">
      <c r="A464" s="16">
        <v>6000037</v>
      </c>
      <c r="B464" s="16" t="s">
        <v>698</v>
      </c>
      <c r="C464" s="16">
        <v>1991</v>
      </c>
      <c r="D464" s="16" t="s">
        <v>701</v>
      </c>
      <c r="E464" s="16">
        <v>2389</v>
      </c>
      <c r="F464" s="16" t="s">
        <v>720</v>
      </c>
      <c r="G464" s="16" t="s">
        <v>23</v>
      </c>
      <c r="H464" s="17">
        <v>5</v>
      </c>
      <c r="I464" s="17">
        <v>280</v>
      </c>
      <c r="J464" s="3">
        <v>280</v>
      </c>
      <c r="K464" s="3">
        <v>43.46</v>
      </c>
      <c r="L464" s="16" t="s">
        <v>24</v>
      </c>
      <c r="M464" s="3">
        <v>323.45999999999998</v>
      </c>
      <c r="N464" s="3">
        <v>0</v>
      </c>
      <c r="O464" s="3">
        <v>121.41</v>
      </c>
      <c r="P464" s="3">
        <v>444.87</v>
      </c>
      <c r="Q464" s="3">
        <v>444.87</v>
      </c>
      <c r="R464" s="17">
        <v>8</v>
      </c>
      <c r="S464" s="16" t="s">
        <v>281</v>
      </c>
      <c r="T464" s="16" t="s">
        <v>43</v>
      </c>
    </row>
    <row r="465" spans="1:20" ht="20.100000000000001" hidden="1" customHeight="1" x14ac:dyDescent="0.25">
      <c r="A465" s="16">
        <v>6000037</v>
      </c>
      <c r="B465" s="16" t="s">
        <v>698</v>
      </c>
      <c r="C465" s="16">
        <v>1991</v>
      </c>
      <c r="D465" s="16" t="s">
        <v>701</v>
      </c>
      <c r="E465" s="16">
        <v>2426</v>
      </c>
      <c r="F465" s="16" t="s">
        <v>721</v>
      </c>
      <c r="G465" s="16" t="s">
        <v>23</v>
      </c>
      <c r="H465" s="17">
        <v>7</v>
      </c>
      <c r="I465" s="17">
        <v>441</v>
      </c>
      <c r="J465" s="3">
        <v>441</v>
      </c>
      <c r="K465" s="3">
        <v>87.15</v>
      </c>
      <c r="L465" s="16" t="s">
        <v>24</v>
      </c>
      <c r="M465" s="3">
        <v>528.15</v>
      </c>
      <c r="N465" s="3">
        <v>0</v>
      </c>
      <c r="O465" s="3">
        <v>17.07</v>
      </c>
      <c r="P465" s="3">
        <v>545.22</v>
      </c>
      <c r="Q465" s="3">
        <v>545.22</v>
      </c>
      <c r="R465" s="17">
        <v>11</v>
      </c>
      <c r="S465" s="16" t="s">
        <v>156</v>
      </c>
      <c r="T465" s="16" t="s">
        <v>43</v>
      </c>
    </row>
    <row r="466" spans="1:20" ht="20.100000000000001" hidden="1" customHeight="1" x14ac:dyDescent="0.25">
      <c r="A466" s="16">
        <v>6000037</v>
      </c>
      <c r="B466" s="16" t="s">
        <v>698</v>
      </c>
      <c r="C466" s="16">
        <v>1991</v>
      </c>
      <c r="D466" s="16" t="s">
        <v>701</v>
      </c>
      <c r="E466" s="16">
        <v>33119</v>
      </c>
      <c r="F466" s="16" t="s">
        <v>722</v>
      </c>
      <c r="G466" s="16" t="s">
        <v>23</v>
      </c>
      <c r="H466" s="17">
        <v>7</v>
      </c>
      <c r="I466" s="17">
        <v>441</v>
      </c>
      <c r="J466" s="3">
        <v>441</v>
      </c>
      <c r="K466" s="3">
        <v>87.18</v>
      </c>
      <c r="L466" s="16" t="s">
        <v>24</v>
      </c>
      <c r="M466" s="3">
        <v>528.17999999999995</v>
      </c>
      <c r="N466" s="3">
        <v>37.85</v>
      </c>
      <c r="O466" s="3">
        <v>0</v>
      </c>
      <c r="P466" s="3">
        <v>490.33</v>
      </c>
      <c r="Q466" s="3">
        <v>490.33</v>
      </c>
      <c r="R466" s="17">
        <v>11</v>
      </c>
      <c r="S466" s="16" t="s">
        <v>291</v>
      </c>
      <c r="T466" s="16" t="s">
        <v>43</v>
      </c>
    </row>
    <row r="467" spans="1:20" ht="20.100000000000001" hidden="1" customHeight="1" x14ac:dyDescent="0.25">
      <c r="A467" s="16">
        <v>6000037</v>
      </c>
      <c r="B467" s="16" t="s">
        <v>698</v>
      </c>
      <c r="C467" s="16">
        <v>1991</v>
      </c>
      <c r="D467" s="16" t="s">
        <v>701</v>
      </c>
      <c r="E467" s="16">
        <v>27853</v>
      </c>
      <c r="F467" s="16" t="s">
        <v>723</v>
      </c>
      <c r="G467" s="16" t="s">
        <v>64</v>
      </c>
      <c r="H467" s="17">
        <v>7</v>
      </c>
      <c r="I467" s="17">
        <v>441</v>
      </c>
      <c r="J467" s="3">
        <v>441</v>
      </c>
      <c r="K467" s="3">
        <v>101.72</v>
      </c>
      <c r="L467" s="16" t="s">
        <v>43</v>
      </c>
      <c r="M467" s="3">
        <v>441</v>
      </c>
      <c r="N467" s="3">
        <v>8.6300000000000008</v>
      </c>
      <c r="O467" s="3">
        <v>0</v>
      </c>
      <c r="P467" s="3">
        <v>432.37</v>
      </c>
      <c r="Q467" s="3">
        <v>432.37</v>
      </c>
      <c r="R467" s="17">
        <v>11</v>
      </c>
      <c r="S467" s="16" t="s">
        <v>281</v>
      </c>
      <c r="T467" s="16" t="s">
        <v>43</v>
      </c>
    </row>
    <row r="468" spans="1:20" ht="20.100000000000001" hidden="1" customHeight="1" x14ac:dyDescent="0.25">
      <c r="A468" s="16">
        <v>6000037</v>
      </c>
      <c r="B468" s="16" t="s">
        <v>698</v>
      </c>
      <c r="C468" s="16">
        <v>1991</v>
      </c>
      <c r="D468" s="16" t="s">
        <v>701</v>
      </c>
      <c r="E468" s="16">
        <v>27854</v>
      </c>
      <c r="F468" s="16" t="s">
        <v>724</v>
      </c>
      <c r="G468" s="16" t="s">
        <v>29</v>
      </c>
      <c r="H468" s="17">
        <v>7</v>
      </c>
      <c r="I468" s="17">
        <v>441</v>
      </c>
      <c r="J468" s="3">
        <v>441</v>
      </c>
      <c r="K468" s="3">
        <v>89.8</v>
      </c>
      <c r="L468" s="16" t="s">
        <v>24</v>
      </c>
      <c r="M468" s="3">
        <v>530.79999999999995</v>
      </c>
      <c r="N468" s="3">
        <v>140.47</v>
      </c>
      <c r="O468" s="3">
        <v>0</v>
      </c>
      <c r="P468" s="3">
        <v>390.33</v>
      </c>
      <c r="Q468" s="3">
        <v>390.33</v>
      </c>
      <c r="R468" s="17">
        <v>11</v>
      </c>
      <c r="S468" s="16" t="s">
        <v>350</v>
      </c>
      <c r="T468" s="16" t="s">
        <v>43</v>
      </c>
    </row>
    <row r="469" spans="1:20" ht="20.100000000000001" hidden="1" customHeight="1" x14ac:dyDescent="0.25">
      <c r="A469" s="16">
        <v>6000037</v>
      </c>
      <c r="B469" s="16" t="s">
        <v>698</v>
      </c>
      <c r="C469" s="16">
        <v>1991</v>
      </c>
      <c r="D469" s="16" t="s">
        <v>701</v>
      </c>
      <c r="E469" s="16">
        <v>2390</v>
      </c>
      <c r="F469" s="16" t="s">
        <v>725</v>
      </c>
      <c r="G469" s="16" t="s">
        <v>23</v>
      </c>
      <c r="H469" s="17">
        <v>6</v>
      </c>
      <c r="I469" s="17">
        <v>378</v>
      </c>
      <c r="J469" s="3">
        <v>378</v>
      </c>
      <c r="K469" s="3">
        <v>45.41</v>
      </c>
      <c r="L469" s="16" t="s">
        <v>24</v>
      </c>
      <c r="M469" s="3">
        <v>423.41</v>
      </c>
      <c r="N469" s="3">
        <v>169.16</v>
      </c>
      <c r="O469" s="3">
        <v>0</v>
      </c>
      <c r="P469" s="3">
        <v>254.25</v>
      </c>
      <c r="Q469" s="3">
        <v>254.25</v>
      </c>
      <c r="R469" s="17">
        <v>9</v>
      </c>
      <c r="S469" s="16" t="s">
        <v>276</v>
      </c>
      <c r="T469" s="16" t="s">
        <v>43</v>
      </c>
    </row>
    <row r="470" spans="1:20" ht="20.100000000000001" hidden="1" customHeight="1" x14ac:dyDescent="0.25">
      <c r="A470" s="16">
        <v>6000037</v>
      </c>
      <c r="B470" s="16" t="s">
        <v>698</v>
      </c>
      <c r="C470" s="16">
        <v>1991</v>
      </c>
      <c r="D470" s="16" t="s">
        <v>701</v>
      </c>
      <c r="E470" s="16">
        <v>2392</v>
      </c>
      <c r="F470" s="16" t="s">
        <v>726</v>
      </c>
      <c r="G470" s="16" t="s">
        <v>23</v>
      </c>
      <c r="H470" s="17">
        <v>4</v>
      </c>
      <c r="I470" s="17">
        <v>196</v>
      </c>
      <c r="J470" s="3">
        <v>195.999989</v>
      </c>
      <c r="K470" s="3">
        <v>20.25</v>
      </c>
      <c r="L470" s="16" t="s">
        <v>24</v>
      </c>
      <c r="M470" s="3">
        <v>216.25</v>
      </c>
      <c r="N470" s="3">
        <v>0</v>
      </c>
      <c r="O470" s="3">
        <v>21.62</v>
      </c>
      <c r="P470" s="3">
        <v>237.87</v>
      </c>
      <c r="Q470" s="3">
        <v>238.54</v>
      </c>
      <c r="R470" s="17">
        <v>6</v>
      </c>
      <c r="S470" s="16" t="s">
        <v>509</v>
      </c>
      <c r="T470" s="16" t="s">
        <v>43</v>
      </c>
    </row>
    <row r="471" spans="1:20" ht="20.100000000000001" hidden="1" customHeight="1" x14ac:dyDescent="0.25">
      <c r="A471" s="16">
        <v>6000037</v>
      </c>
      <c r="B471" s="16" t="s">
        <v>698</v>
      </c>
      <c r="C471" s="16">
        <v>1991</v>
      </c>
      <c r="D471" s="16" t="s">
        <v>701</v>
      </c>
      <c r="E471" s="16">
        <v>30652</v>
      </c>
      <c r="F471" s="16" t="s">
        <v>727</v>
      </c>
      <c r="G471" s="16" t="s">
        <v>37</v>
      </c>
      <c r="H471" s="17">
        <v>6</v>
      </c>
      <c r="I471" s="17">
        <v>378</v>
      </c>
      <c r="J471" s="3">
        <v>378</v>
      </c>
      <c r="K471" s="3">
        <v>52.92</v>
      </c>
      <c r="L471" s="16" t="s">
        <v>24</v>
      </c>
      <c r="M471" s="3">
        <v>430.92</v>
      </c>
      <c r="N471" s="3">
        <v>78.2</v>
      </c>
      <c r="O471" s="3">
        <v>0</v>
      </c>
      <c r="P471" s="3">
        <v>352.72</v>
      </c>
      <c r="Q471" s="3">
        <v>352.72</v>
      </c>
      <c r="R471" s="17">
        <v>9</v>
      </c>
      <c r="S471" s="16" t="s">
        <v>304</v>
      </c>
      <c r="T471" s="16" t="s">
        <v>43</v>
      </c>
    </row>
    <row r="472" spans="1:20" ht="20.100000000000001" hidden="1" customHeight="1" x14ac:dyDescent="0.25">
      <c r="A472" s="16">
        <v>6000037</v>
      </c>
      <c r="B472" s="16" t="s">
        <v>698</v>
      </c>
      <c r="C472" s="16">
        <v>1991</v>
      </c>
      <c r="D472" s="16" t="s">
        <v>701</v>
      </c>
      <c r="E472" s="16">
        <v>13454</v>
      </c>
      <c r="F472" s="16" t="s">
        <v>728</v>
      </c>
      <c r="G472" s="16" t="s">
        <v>23</v>
      </c>
      <c r="H472" s="17">
        <v>6</v>
      </c>
      <c r="I472" s="17">
        <v>378</v>
      </c>
      <c r="J472" s="3">
        <v>378</v>
      </c>
      <c r="K472" s="3">
        <v>46.5</v>
      </c>
      <c r="L472" s="16" t="s">
        <v>24</v>
      </c>
      <c r="M472" s="3">
        <v>424.5</v>
      </c>
      <c r="N472" s="3">
        <v>27.83</v>
      </c>
      <c r="O472" s="3">
        <v>0</v>
      </c>
      <c r="P472" s="3">
        <v>396.67</v>
      </c>
      <c r="Q472" s="3">
        <v>396.67</v>
      </c>
      <c r="R472" s="17">
        <v>9</v>
      </c>
      <c r="S472" s="16" t="s">
        <v>281</v>
      </c>
      <c r="T472" s="16" t="s">
        <v>43</v>
      </c>
    </row>
    <row r="473" spans="1:20" ht="20.100000000000001" hidden="1" customHeight="1" x14ac:dyDescent="0.25">
      <c r="A473" s="16">
        <v>6000037</v>
      </c>
      <c r="B473" s="16" t="s">
        <v>698</v>
      </c>
      <c r="C473" s="16">
        <v>1991</v>
      </c>
      <c r="D473" s="16" t="s">
        <v>701</v>
      </c>
      <c r="E473" s="16">
        <v>17204</v>
      </c>
      <c r="F473" s="16" t="s">
        <v>729</v>
      </c>
      <c r="G473" s="16" t="s">
        <v>64</v>
      </c>
      <c r="H473" s="17">
        <v>7</v>
      </c>
      <c r="I473" s="17">
        <v>441</v>
      </c>
      <c r="J473" s="3">
        <v>441</v>
      </c>
      <c r="K473" s="3">
        <v>68.430000000000007</v>
      </c>
      <c r="L473" s="16" t="s">
        <v>43</v>
      </c>
      <c r="M473" s="3">
        <v>441</v>
      </c>
      <c r="N473" s="3">
        <v>136.83000000000001</v>
      </c>
      <c r="O473" s="3">
        <v>0</v>
      </c>
      <c r="P473" s="3">
        <v>304.17</v>
      </c>
      <c r="Q473" s="3">
        <v>304.17</v>
      </c>
      <c r="R473" s="17">
        <v>11</v>
      </c>
      <c r="S473" s="16" t="s">
        <v>323</v>
      </c>
      <c r="T473" s="16" t="s">
        <v>43</v>
      </c>
    </row>
    <row r="474" spans="1:20" ht="20.100000000000001" hidden="1" customHeight="1" x14ac:dyDescent="0.25">
      <c r="A474" s="16">
        <v>6000037</v>
      </c>
      <c r="B474" s="16" t="s">
        <v>698</v>
      </c>
      <c r="C474" s="16">
        <v>1991</v>
      </c>
      <c r="D474" s="16" t="s">
        <v>701</v>
      </c>
      <c r="E474" s="16">
        <v>17366</v>
      </c>
      <c r="F474" s="16" t="s">
        <v>730</v>
      </c>
      <c r="G474" s="16" t="s">
        <v>23</v>
      </c>
      <c r="H474" s="17">
        <v>5</v>
      </c>
      <c r="I474" s="17">
        <v>280</v>
      </c>
      <c r="J474" s="3">
        <v>280</v>
      </c>
      <c r="K474" s="3">
        <v>35.21</v>
      </c>
      <c r="L474" s="16" t="s">
        <v>24</v>
      </c>
      <c r="M474" s="3">
        <v>315.20999999999998</v>
      </c>
      <c r="N474" s="3">
        <v>0</v>
      </c>
      <c r="O474" s="3">
        <v>109.46</v>
      </c>
      <c r="P474" s="3">
        <v>424.67</v>
      </c>
      <c r="Q474" s="3">
        <v>424.67</v>
      </c>
      <c r="R474" s="17">
        <v>8</v>
      </c>
      <c r="S474" s="16" t="s">
        <v>291</v>
      </c>
      <c r="T474" s="16" t="s">
        <v>43</v>
      </c>
    </row>
    <row r="475" spans="1:20" ht="20.100000000000001" hidden="1" customHeight="1" x14ac:dyDescent="0.25">
      <c r="A475" s="16">
        <v>6000037</v>
      </c>
      <c r="B475" s="16" t="s">
        <v>698</v>
      </c>
      <c r="C475" s="16">
        <v>11751</v>
      </c>
      <c r="D475" s="16" t="s">
        <v>731</v>
      </c>
      <c r="E475" s="16">
        <v>13482</v>
      </c>
      <c r="F475" s="16" t="s">
        <v>732</v>
      </c>
      <c r="G475" s="16" t="s">
        <v>23</v>
      </c>
      <c r="H475" s="17">
        <v>4</v>
      </c>
      <c r="I475" s="17">
        <v>196</v>
      </c>
      <c r="J475" s="3">
        <v>195.999989</v>
      </c>
      <c r="K475" s="3">
        <v>2.5</v>
      </c>
      <c r="L475" s="16" t="s">
        <v>24</v>
      </c>
      <c r="M475" s="3">
        <v>198.5</v>
      </c>
      <c r="N475" s="3">
        <v>0</v>
      </c>
      <c r="O475" s="3">
        <v>31.65</v>
      </c>
      <c r="P475" s="3">
        <v>230.15</v>
      </c>
      <c r="Q475" s="3">
        <v>230.15</v>
      </c>
      <c r="R475" s="17">
        <v>6</v>
      </c>
      <c r="S475" s="16" t="s">
        <v>276</v>
      </c>
      <c r="T475" s="16" t="s">
        <v>43</v>
      </c>
    </row>
    <row r="476" spans="1:20" ht="20.100000000000001" hidden="1" customHeight="1" x14ac:dyDescent="0.25">
      <c r="A476" s="16">
        <v>6000037</v>
      </c>
      <c r="B476" s="16" t="s">
        <v>698</v>
      </c>
      <c r="C476" s="16">
        <v>11751</v>
      </c>
      <c r="D476" s="16" t="s">
        <v>731</v>
      </c>
      <c r="E476" s="16">
        <v>11752</v>
      </c>
      <c r="F476" s="16" t="s">
        <v>733</v>
      </c>
      <c r="G476" s="16" t="s">
        <v>23</v>
      </c>
      <c r="H476" s="17">
        <v>4</v>
      </c>
      <c r="I476" s="17">
        <v>196</v>
      </c>
      <c r="J476" s="3">
        <v>195.999989</v>
      </c>
      <c r="K476" s="3">
        <v>14.43</v>
      </c>
      <c r="L476" s="16" t="s">
        <v>24</v>
      </c>
      <c r="M476" s="3">
        <v>210.43</v>
      </c>
      <c r="N476" s="3">
        <v>37.75</v>
      </c>
      <c r="O476" s="3">
        <v>0</v>
      </c>
      <c r="P476" s="3">
        <v>172.68</v>
      </c>
      <c r="Q476" s="3">
        <v>172.68</v>
      </c>
      <c r="R476" s="17">
        <v>6</v>
      </c>
      <c r="S476" s="16" t="s">
        <v>76</v>
      </c>
      <c r="T476" s="16" t="s">
        <v>43</v>
      </c>
    </row>
    <row r="477" spans="1:20" ht="20.100000000000001" hidden="1" customHeight="1" x14ac:dyDescent="0.25">
      <c r="A477" s="16">
        <v>6000037</v>
      </c>
      <c r="B477" s="16" t="s">
        <v>698</v>
      </c>
      <c r="C477" s="16">
        <v>11751</v>
      </c>
      <c r="D477" s="16" t="s">
        <v>731</v>
      </c>
      <c r="E477" s="16">
        <v>13416</v>
      </c>
      <c r="F477" s="16" t="s">
        <v>734</v>
      </c>
      <c r="G477" s="16" t="s">
        <v>23</v>
      </c>
      <c r="H477" s="17">
        <v>6</v>
      </c>
      <c r="I477" s="17">
        <v>378</v>
      </c>
      <c r="J477" s="3">
        <v>364.882362</v>
      </c>
      <c r="K477" s="3">
        <v>47.24</v>
      </c>
      <c r="L477" s="16" t="s">
        <v>24</v>
      </c>
      <c r="M477" s="3">
        <v>412.12</v>
      </c>
      <c r="N477" s="3">
        <v>10.97</v>
      </c>
      <c r="O477" s="3">
        <v>0</v>
      </c>
      <c r="P477" s="3">
        <v>401.15</v>
      </c>
      <c r="Q477" s="3">
        <v>401.15</v>
      </c>
      <c r="R477" s="17">
        <v>9</v>
      </c>
      <c r="S477" s="16" t="s">
        <v>373</v>
      </c>
      <c r="T477" s="16" t="s">
        <v>43</v>
      </c>
    </row>
    <row r="478" spans="1:20" ht="20.100000000000001" hidden="1" customHeight="1" x14ac:dyDescent="0.25">
      <c r="A478" s="16">
        <v>6000037</v>
      </c>
      <c r="B478" s="16" t="s">
        <v>698</v>
      </c>
      <c r="C478" s="16">
        <v>1994</v>
      </c>
      <c r="D478" s="16" t="s">
        <v>735</v>
      </c>
      <c r="E478" s="16">
        <v>2391</v>
      </c>
      <c r="F478" s="16" t="s">
        <v>736</v>
      </c>
      <c r="G478" s="16" t="s">
        <v>64</v>
      </c>
      <c r="H478" s="17">
        <v>6</v>
      </c>
      <c r="I478" s="17">
        <v>378</v>
      </c>
      <c r="J478" s="3">
        <v>378</v>
      </c>
      <c r="K478" s="3">
        <v>37.78</v>
      </c>
      <c r="L478" s="16" t="s">
        <v>43</v>
      </c>
      <c r="M478" s="3">
        <v>378</v>
      </c>
      <c r="N478" s="3">
        <v>141.22</v>
      </c>
      <c r="O478" s="3">
        <v>0</v>
      </c>
      <c r="P478" s="3">
        <v>236.78</v>
      </c>
      <c r="Q478" s="3">
        <v>236.78</v>
      </c>
      <c r="R478" s="17">
        <v>9</v>
      </c>
      <c r="S478" s="16" t="s">
        <v>373</v>
      </c>
      <c r="T478" s="16" t="s">
        <v>43</v>
      </c>
    </row>
    <row r="479" spans="1:20" ht="20.100000000000001" hidden="1" customHeight="1" x14ac:dyDescent="0.25">
      <c r="A479" s="16">
        <v>6000038</v>
      </c>
      <c r="B479" s="16" t="s">
        <v>737</v>
      </c>
      <c r="C479" s="16">
        <v>19465</v>
      </c>
      <c r="D479" s="16" t="s">
        <v>738</v>
      </c>
      <c r="E479" s="16">
        <v>26897</v>
      </c>
      <c r="F479" s="16" t="s">
        <v>739</v>
      </c>
      <c r="G479" s="16" t="s">
        <v>75</v>
      </c>
      <c r="H479" s="17">
        <v>3</v>
      </c>
      <c r="I479" s="17">
        <v>126</v>
      </c>
      <c r="J479" s="3">
        <v>126</v>
      </c>
      <c r="K479" s="3">
        <v>1.82</v>
      </c>
      <c r="L479" s="16" t="s">
        <v>24</v>
      </c>
      <c r="M479" s="3">
        <v>127.82</v>
      </c>
      <c r="N479" s="3">
        <v>0</v>
      </c>
      <c r="O479" s="3">
        <v>0</v>
      </c>
      <c r="P479" s="3">
        <v>127.82</v>
      </c>
      <c r="Q479" s="3">
        <v>99.92</v>
      </c>
      <c r="R479" s="17">
        <v>5</v>
      </c>
      <c r="S479" s="16" t="s">
        <v>27</v>
      </c>
      <c r="T479" s="16" t="s">
        <v>24</v>
      </c>
    </row>
    <row r="480" spans="1:20" ht="20.100000000000001" hidden="1" customHeight="1" x14ac:dyDescent="0.25">
      <c r="A480" s="16">
        <v>6000038</v>
      </c>
      <c r="B480" s="16" t="s">
        <v>737</v>
      </c>
      <c r="C480" s="16">
        <v>19465</v>
      </c>
      <c r="D480" s="16" t="s">
        <v>738</v>
      </c>
      <c r="E480" s="16">
        <v>36481</v>
      </c>
      <c r="F480" s="16" t="s">
        <v>740</v>
      </c>
      <c r="G480" s="16" t="s">
        <v>394</v>
      </c>
      <c r="H480" s="17">
        <v>4</v>
      </c>
      <c r="I480" s="17">
        <v>196</v>
      </c>
      <c r="J480" s="3">
        <v>195.999989</v>
      </c>
      <c r="K480" s="3">
        <v>6.81</v>
      </c>
      <c r="L480" s="16" t="s">
        <v>24</v>
      </c>
      <c r="M480" s="3">
        <v>202.81</v>
      </c>
      <c r="N480" s="3">
        <v>0</v>
      </c>
      <c r="O480" s="3">
        <v>0</v>
      </c>
      <c r="P480" s="3">
        <v>202.81</v>
      </c>
      <c r="Q480" s="3">
        <v>163.25</v>
      </c>
      <c r="R480" s="17">
        <v>6</v>
      </c>
      <c r="S480" s="16" t="s">
        <v>52</v>
      </c>
      <c r="T480" s="16" t="s">
        <v>24</v>
      </c>
    </row>
    <row r="481" spans="1:20" ht="20.100000000000001" hidden="1" customHeight="1" x14ac:dyDescent="0.25">
      <c r="A481" s="16">
        <v>6000038</v>
      </c>
      <c r="B481" s="16" t="s">
        <v>737</v>
      </c>
      <c r="C481" s="16">
        <v>19465</v>
      </c>
      <c r="D481" s="16" t="s">
        <v>738</v>
      </c>
      <c r="E481" s="16">
        <v>38137</v>
      </c>
      <c r="F481" s="16" t="s">
        <v>741</v>
      </c>
      <c r="G481" s="16" t="s">
        <v>75</v>
      </c>
      <c r="H481" s="17">
        <v>3</v>
      </c>
      <c r="I481" s="17">
        <v>126</v>
      </c>
      <c r="J481" s="3">
        <v>120.131523</v>
      </c>
      <c r="K481" s="3">
        <v>6.29</v>
      </c>
      <c r="L481" s="16" t="s">
        <v>24</v>
      </c>
      <c r="M481" s="3">
        <v>126.42</v>
      </c>
      <c r="N481" s="3">
        <v>0</v>
      </c>
      <c r="O481" s="3">
        <v>0</v>
      </c>
      <c r="P481" s="3">
        <v>126.42</v>
      </c>
      <c r="Q481" s="3">
        <v>100</v>
      </c>
      <c r="R481" s="17">
        <v>5</v>
      </c>
      <c r="S481" s="16" t="s">
        <v>27</v>
      </c>
      <c r="T481" s="16" t="s">
        <v>24</v>
      </c>
    </row>
    <row r="482" spans="1:20" ht="20.100000000000001" hidden="1" customHeight="1" x14ac:dyDescent="0.25">
      <c r="A482" s="16">
        <v>6000038</v>
      </c>
      <c r="B482" s="16" t="s">
        <v>737</v>
      </c>
      <c r="C482" s="16">
        <v>19465</v>
      </c>
      <c r="D482" s="16" t="s">
        <v>738</v>
      </c>
      <c r="E482" s="16">
        <v>21688</v>
      </c>
      <c r="F482" s="16" t="s">
        <v>742</v>
      </c>
      <c r="G482" s="16" t="s">
        <v>218</v>
      </c>
      <c r="H482" s="17">
        <v>2</v>
      </c>
      <c r="I482" s="17">
        <v>70</v>
      </c>
      <c r="J482" s="3">
        <v>69.999995999999996</v>
      </c>
      <c r="K482" s="3">
        <v>0</v>
      </c>
      <c r="L482" s="16" t="s">
        <v>24</v>
      </c>
      <c r="M482" s="3">
        <v>70</v>
      </c>
      <c r="N482" s="3">
        <v>0</v>
      </c>
      <c r="O482" s="3">
        <v>0</v>
      </c>
      <c r="P482" s="3">
        <v>70</v>
      </c>
      <c r="Q482" s="3">
        <v>41.25</v>
      </c>
      <c r="R482" s="17">
        <v>4</v>
      </c>
      <c r="S482" s="16" t="s">
        <v>58</v>
      </c>
      <c r="T482" s="16" t="s">
        <v>24</v>
      </c>
    </row>
    <row r="483" spans="1:20" ht="20.100000000000001" hidden="1" customHeight="1" x14ac:dyDescent="0.25">
      <c r="A483" s="16">
        <v>6000038</v>
      </c>
      <c r="B483" s="16" t="s">
        <v>737</v>
      </c>
      <c r="C483" s="16">
        <v>19465</v>
      </c>
      <c r="D483" s="16" t="s">
        <v>738</v>
      </c>
      <c r="E483" s="16">
        <v>19467</v>
      </c>
      <c r="F483" s="16" t="s">
        <v>743</v>
      </c>
      <c r="G483" s="16" t="s">
        <v>97</v>
      </c>
      <c r="H483" s="17">
        <v>2</v>
      </c>
      <c r="I483" s="17">
        <v>70</v>
      </c>
      <c r="J483" s="3">
        <v>69.999995999999996</v>
      </c>
      <c r="K483" s="3">
        <v>0</v>
      </c>
      <c r="L483" s="16" t="s">
        <v>24</v>
      </c>
      <c r="M483" s="3">
        <v>70</v>
      </c>
      <c r="N483" s="3">
        <v>0</v>
      </c>
      <c r="O483" s="3">
        <v>0</v>
      </c>
      <c r="P483" s="3">
        <v>70</v>
      </c>
      <c r="Q483" s="3">
        <v>58.08</v>
      </c>
      <c r="R483" s="17">
        <v>4</v>
      </c>
      <c r="S483" s="16" t="s">
        <v>25</v>
      </c>
      <c r="T483" s="16" t="s">
        <v>24</v>
      </c>
    </row>
    <row r="484" spans="1:20" ht="20.100000000000001" hidden="1" customHeight="1" x14ac:dyDescent="0.25">
      <c r="A484" s="16">
        <v>6000038</v>
      </c>
      <c r="B484" s="16" t="s">
        <v>737</v>
      </c>
      <c r="C484" s="16">
        <v>19465</v>
      </c>
      <c r="D484" s="16" t="s">
        <v>738</v>
      </c>
      <c r="E484" s="16">
        <v>19466</v>
      </c>
      <c r="F484" s="16" t="s">
        <v>744</v>
      </c>
      <c r="G484" s="16" t="s">
        <v>75</v>
      </c>
      <c r="H484" s="17">
        <v>2</v>
      </c>
      <c r="I484" s="17">
        <v>70</v>
      </c>
      <c r="J484" s="3">
        <v>69.999995999999996</v>
      </c>
      <c r="K484" s="3">
        <v>0</v>
      </c>
      <c r="L484" s="16" t="s">
        <v>24</v>
      </c>
      <c r="M484" s="3">
        <v>70</v>
      </c>
      <c r="N484" s="3">
        <v>0</v>
      </c>
      <c r="O484" s="3">
        <v>0</v>
      </c>
      <c r="P484" s="3">
        <v>70</v>
      </c>
      <c r="Q484" s="3">
        <v>63.92</v>
      </c>
      <c r="R484" s="17">
        <v>4</v>
      </c>
      <c r="S484" s="16" t="s">
        <v>25</v>
      </c>
      <c r="T484" s="16" t="s">
        <v>24</v>
      </c>
    </row>
    <row r="485" spans="1:20" ht="20.100000000000001" hidden="1" customHeight="1" x14ac:dyDescent="0.25">
      <c r="A485" s="16">
        <v>6000086</v>
      </c>
      <c r="B485" s="16" t="s">
        <v>745</v>
      </c>
      <c r="C485" s="16">
        <v>22215</v>
      </c>
      <c r="D485" s="16" t="s">
        <v>746</v>
      </c>
      <c r="E485" s="16">
        <v>37997</v>
      </c>
      <c r="F485" s="16" t="s">
        <v>747</v>
      </c>
      <c r="G485" s="16" t="s">
        <v>32</v>
      </c>
      <c r="H485" s="17">
        <v>5</v>
      </c>
      <c r="I485" s="17">
        <v>280</v>
      </c>
      <c r="J485" s="3">
        <v>280</v>
      </c>
      <c r="K485" s="3">
        <v>42.35</v>
      </c>
      <c r="L485" s="16" t="s">
        <v>24</v>
      </c>
      <c r="M485" s="3">
        <v>322.35000000000002</v>
      </c>
      <c r="N485" s="3">
        <v>0</v>
      </c>
      <c r="O485" s="3">
        <v>0</v>
      </c>
      <c r="P485" s="3">
        <v>322.35000000000002</v>
      </c>
      <c r="Q485" s="3">
        <v>138.47</v>
      </c>
      <c r="R485" s="17">
        <v>8</v>
      </c>
      <c r="S485" s="16" t="s">
        <v>30</v>
      </c>
      <c r="T485" s="16" t="s">
        <v>24</v>
      </c>
    </row>
    <row r="486" spans="1:20" ht="20.100000000000001" hidden="1" customHeight="1" x14ac:dyDescent="0.25">
      <c r="A486" s="16">
        <v>6000086</v>
      </c>
      <c r="B486" s="16" t="s">
        <v>745</v>
      </c>
      <c r="C486" s="16">
        <v>22215</v>
      </c>
      <c r="D486" s="16" t="s">
        <v>746</v>
      </c>
      <c r="E486" s="16">
        <v>24667</v>
      </c>
      <c r="F486" s="16" t="s">
        <v>748</v>
      </c>
      <c r="G486" s="16" t="s">
        <v>29</v>
      </c>
      <c r="H486" s="17">
        <v>3</v>
      </c>
      <c r="I486" s="17">
        <v>126</v>
      </c>
      <c r="J486" s="3">
        <v>126</v>
      </c>
      <c r="K486" s="3">
        <v>40.81</v>
      </c>
      <c r="L486" s="16" t="s">
        <v>24</v>
      </c>
      <c r="M486" s="3">
        <v>166.81</v>
      </c>
      <c r="N486" s="3">
        <v>0</v>
      </c>
      <c r="O486" s="3">
        <v>0</v>
      </c>
      <c r="P486" s="3">
        <v>166.81</v>
      </c>
      <c r="Q486" s="3">
        <v>100.92</v>
      </c>
      <c r="R486" s="17">
        <v>5</v>
      </c>
      <c r="S486" s="16" t="s">
        <v>33</v>
      </c>
      <c r="T486" s="16" t="s">
        <v>24</v>
      </c>
    </row>
    <row r="487" spans="1:20" ht="20.100000000000001" hidden="1" customHeight="1" x14ac:dyDescent="0.25">
      <c r="A487" s="16">
        <v>6000086</v>
      </c>
      <c r="B487" s="16" t="s">
        <v>745</v>
      </c>
      <c r="C487" s="16">
        <v>22215</v>
      </c>
      <c r="D487" s="16" t="s">
        <v>746</v>
      </c>
      <c r="E487" s="16">
        <v>22216</v>
      </c>
      <c r="F487" s="16" t="s">
        <v>749</v>
      </c>
      <c r="G487" s="16" t="s">
        <v>64</v>
      </c>
      <c r="H487" s="17">
        <v>4</v>
      </c>
      <c r="I487" s="17">
        <v>196</v>
      </c>
      <c r="J487" s="3">
        <v>195.999989</v>
      </c>
      <c r="K487" s="3">
        <v>72.87</v>
      </c>
      <c r="L487" s="16" t="s">
        <v>43</v>
      </c>
      <c r="M487" s="3">
        <v>196</v>
      </c>
      <c r="N487" s="3">
        <v>0</v>
      </c>
      <c r="O487" s="3">
        <v>0</v>
      </c>
      <c r="P487" s="3">
        <v>196</v>
      </c>
      <c r="Q487" s="3">
        <v>150.43</v>
      </c>
      <c r="R487" s="17">
        <v>6</v>
      </c>
      <c r="S487" s="16" t="s">
        <v>25</v>
      </c>
      <c r="T487" s="16" t="s">
        <v>24</v>
      </c>
    </row>
    <row r="488" spans="1:20" ht="20.100000000000001" hidden="1" customHeight="1" x14ac:dyDescent="0.25">
      <c r="A488" s="16">
        <v>6000087</v>
      </c>
      <c r="B488" s="16" t="s">
        <v>750</v>
      </c>
      <c r="C488" s="16">
        <v>5923</v>
      </c>
      <c r="D488" s="16" t="s">
        <v>751</v>
      </c>
      <c r="E488" s="16">
        <v>12006</v>
      </c>
      <c r="F488" s="16" t="s">
        <v>752</v>
      </c>
      <c r="G488" s="16" t="s">
        <v>37</v>
      </c>
      <c r="H488" s="17">
        <v>1</v>
      </c>
      <c r="I488" s="17">
        <v>28</v>
      </c>
      <c r="J488" s="3">
        <v>28</v>
      </c>
      <c r="K488" s="3">
        <v>0</v>
      </c>
      <c r="L488" s="16" t="s">
        <v>24</v>
      </c>
      <c r="M488" s="3">
        <v>28</v>
      </c>
      <c r="N488" s="3">
        <v>0</v>
      </c>
      <c r="O488" s="3">
        <v>0</v>
      </c>
      <c r="P488" s="3">
        <v>28</v>
      </c>
      <c r="Q488" s="3">
        <v>46.92</v>
      </c>
      <c r="R488" s="17">
        <v>3</v>
      </c>
      <c r="S488" s="16" t="s">
        <v>33</v>
      </c>
      <c r="T488" s="16" t="s">
        <v>43</v>
      </c>
    </row>
    <row r="489" spans="1:20" ht="20.100000000000001" hidden="1" customHeight="1" x14ac:dyDescent="0.25">
      <c r="A489" s="16">
        <v>6000087</v>
      </c>
      <c r="B489" s="16" t="s">
        <v>750</v>
      </c>
      <c r="C489" s="16">
        <v>5923</v>
      </c>
      <c r="D489" s="16" t="s">
        <v>751</v>
      </c>
      <c r="E489" s="16">
        <v>6703</v>
      </c>
      <c r="F489" s="16" t="s">
        <v>753</v>
      </c>
      <c r="G489" s="16" t="s">
        <v>37</v>
      </c>
      <c r="H489" s="17">
        <v>1</v>
      </c>
      <c r="I489" s="17">
        <v>28</v>
      </c>
      <c r="J489" s="3">
        <v>28</v>
      </c>
      <c r="K489" s="3">
        <v>0</v>
      </c>
      <c r="L489" s="16" t="s">
        <v>24</v>
      </c>
      <c r="M489" s="3">
        <v>28</v>
      </c>
      <c r="N489" s="3">
        <v>0</v>
      </c>
      <c r="O489" s="3">
        <v>0</v>
      </c>
      <c r="P489" s="3">
        <v>28</v>
      </c>
      <c r="Q489" s="3">
        <v>28.58</v>
      </c>
      <c r="R489" s="17">
        <v>3</v>
      </c>
      <c r="S489" s="16" t="s">
        <v>58</v>
      </c>
      <c r="T489" s="16" t="s">
        <v>43</v>
      </c>
    </row>
    <row r="490" spans="1:20" ht="20.100000000000001" hidden="1" customHeight="1" x14ac:dyDescent="0.25">
      <c r="A490" s="16">
        <v>6000039</v>
      </c>
      <c r="B490" s="16" t="s">
        <v>754</v>
      </c>
      <c r="C490" s="16">
        <v>37195</v>
      </c>
      <c r="D490" s="16" t="s">
        <v>755</v>
      </c>
      <c r="E490" s="16">
        <v>37197</v>
      </c>
      <c r="F490" s="16" t="s">
        <v>756</v>
      </c>
      <c r="G490" s="16" t="s">
        <v>284</v>
      </c>
      <c r="H490" s="17">
        <v>5</v>
      </c>
      <c r="I490" s="17">
        <v>280</v>
      </c>
      <c r="J490" s="3">
        <v>86.684960000000004</v>
      </c>
      <c r="K490" s="3">
        <v>0</v>
      </c>
      <c r="L490" s="16" t="s">
        <v>24</v>
      </c>
      <c r="M490" s="3">
        <v>86.68</v>
      </c>
      <c r="N490" s="3">
        <v>0</v>
      </c>
      <c r="O490" s="3">
        <v>0</v>
      </c>
      <c r="P490" s="3">
        <v>86.68</v>
      </c>
      <c r="Q490" s="3">
        <v>85.55</v>
      </c>
      <c r="R490" s="17">
        <v>8</v>
      </c>
      <c r="S490" s="16" t="s">
        <v>58</v>
      </c>
      <c r="T490" s="16" t="s">
        <v>24</v>
      </c>
    </row>
    <row r="491" spans="1:20" ht="20.100000000000001" hidden="1" customHeight="1" x14ac:dyDescent="0.25">
      <c r="A491" s="16">
        <v>6000039</v>
      </c>
      <c r="B491" s="16" t="s">
        <v>754</v>
      </c>
      <c r="C491" s="16">
        <v>37195</v>
      </c>
      <c r="D491" s="16" t="s">
        <v>755</v>
      </c>
      <c r="E491" s="16">
        <v>37201</v>
      </c>
      <c r="F491" s="16" t="s">
        <v>757</v>
      </c>
      <c r="G491" s="16" t="s">
        <v>80</v>
      </c>
      <c r="H491" s="17">
        <v>5</v>
      </c>
      <c r="I491" s="17">
        <v>280</v>
      </c>
      <c r="J491" s="3">
        <v>280</v>
      </c>
      <c r="K491" s="3">
        <v>5.23</v>
      </c>
      <c r="L491" s="16" t="s">
        <v>24</v>
      </c>
      <c r="M491" s="3">
        <v>285.23</v>
      </c>
      <c r="N491" s="3">
        <v>0</v>
      </c>
      <c r="O491" s="3">
        <v>0</v>
      </c>
      <c r="P491" s="3">
        <v>285.23</v>
      </c>
      <c r="Q491" s="3">
        <v>284.42</v>
      </c>
      <c r="R491" s="17">
        <v>8</v>
      </c>
      <c r="S491" s="16" t="s">
        <v>559</v>
      </c>
      <c r="T491" s="16" t="s">
        <v>24</v>
      </c>
    </row>
    <row r="492" spans="1:20" ht="20.100000000000001" hidden="1" customHeight="1" x14ac:dyDescent="0.25">
      <c r="A492" s="16">
        <v>6000039</v>
      </c>
      <c r="B492" s="16" t="s">
        <v>754</v>
      </c>
      <c r="C492" s="16">
        <v>37195</v>
      </c>
      <c r="D492" s="16" t="s">
        <v>755</v>
      </c>
      <c r="E492" s="16">
        <v>37199</v>
      </c>
      <c r="F492" s="16" t="s">
        <v>758</v>
      </c>
      <c r="G492" s="16" t="s">
        <v>284</v>
      </c>
      <c r="H492" s="17">
        <v>3</v>
      </c>
      <c r="I492" s="17">
        <v>126</v>
      </c>
      <c r="J492" s="3">
        <v>126</v>
      </c>
      <c r="K492" s="3">
        <v>17</v>
      </c>
      <c r="L492" s="16" t="s">
        <v>24</v>
      </c>
      <c r="M492" s="3">
        <v>143</v>
      </c>
      <c r="N492" s="3">
        <v>0</v>
      </c>
      <c r="O492" s="3">
        <v>0</v>
      </c>
      <c r="P492" s="3">
        <v>143</v>
      </c>
      <c r="Q492" s="3">
        <v>130.6</v>
      </c>
      <c r="R492" s="17">
        <v>5</v>
      </c>
      <c r="S492" s="16" t="s">
        <v>27</v>
      </c>
      <c r="T492" s="16" t="s">
        <v>24</v>
      </c>
    </row>
    <row r="493" spans="1:20" ht="20.100000000000001" hidden="1" customHeight="1" x14ac:dyDescent="0.25">
      <c r="A493" s="16">
        <v>6000039</v>
      </c>
      <c r="B493" s="16" t="s">
        <v>754</v>
      </c>
      <c r="C493" s="16">
        <v>37195</v>
      </c>
      <c r="D493" s="16" t="s">
        <v>755</v>
      </c>
      <c r="E493" s="16">
        <v>37200</v>
      </c>
      <c r="F493" s="16" t="s">
        <v>759</v>
      </c>
      <c r="G493" s="16" t="s">
        <v>364</v>
      </c>
      <c r="H493" s="17">
        <v>5</v>
      </c>
      <c r="I493" s="17">
        <v>280</v>
      </c>
      <c r="J493" s="3">
        <v>280</v>
      </c>
      <c r="K493" s="3">
        <v>12.64</v>
      </c>
      <c r="L493" s="16" t="s">
        <v>24</v>
      </c>
      <c r="M493" s="3">
        <v>292.64</v>
      </c>
      <c r="N493" s="3">
        <v>0</v>
      </c>
      <c r="O493" s="3">
        <v>0</v>
      </c>
      <c r="P493" s="3">
        <v>292.64</v>
      </c>
      <c r="Q493" s="3">
        <v>286.2</v>
      </c>
      <c r="R493" s="17">
        <v>8</v>
      </c>
      <c r="S493" s="16" t="s">
        <v>191</v>
      </c>
      <c r="T493" s="16" t="s">
        <v>24</v>
      </c>
    </row>
    <row r="494" spans="1:20" ht="20.100000000000001" hidden="1" customHeight="1" x14ac:dyDescent="0.25">
      <c r="A494" s="16">
        <v>6000039</v>
      </c>
      <c r="B494" s="16" t="s">
        <v>754</v>
      </c>
      <c r="C494" s="16">
        <v>37195</v>
      </c>
      <c r="D494" s="16" t="s">
        <v>755</v>
      </c>
      <c r="E494" s="16">
        <v>37202</v>
      </c>
      <c r="F494" s="16" t="s">
        <v>760</v>
      </c>
      <c r="G494" s="16" t="s">
        <v>80</v>
      </c>
      <c r="H494" s="17">
        <v>5</v>
      </c>
      <c r="I494" s="17">
        <v>280</v>
      </c>
      <c r="J494" s="3">
        <v>280</v>
      </c>
      <c r="K494" s="3">
        <v>12.13</v>
      </c>
      <c r="L494" s="16" t="s">
        <v>24</v>
      </c>
      <c r="M494" s="3">
        <v>292.13</v>
      </c>
      <c r="N494" s="3">
        <v>0</v>
      </c>
      <c r="O494" s="3">
        <v>0</v>
      </c>
      <c r="P494" s="3">
        <v>292.13</v>
      </c>
      <c r="Q494" s="3">
        <v>262.89999999999998</v>
      </c>
      <c r="R494" s="17">
        <v>8</v>
      </c>
      <c r="S494" s="16" t="s">
        <v>304</v>
      </c>
      <c r="T494" s="16" t="s">
        <v>24</v>
      </c>
    </row>
    <row r="495" spans="1:20" ht="20.100000000000001" hidden="1" customHeight="1" x14ac:dyDescent="0.25">
      <c r="A495" s="16">
        <v>6000039</v>
      </c>
      <c r="B495" s="16" t="s">
        <v>754</v>
      </c>
      <c r="C495" s="16">
        <v>37195</v>
      </c>
      <c r="D495" s="16" t="s">
        <v>755</v>
      </c>
      <c r="E495" s="16">
        <v>37198</v>
      </c>
      <c r="F495" s="16" t="s">
        <v>761</v>
      </c>
      <c r="G495" s="16" t="s">
        <v>284</v>
      </c>
      <c r="H495" s="17">
        <v>3</v>
      </c>
      <c r="I495" s="17">
        <v>126</v>
      </c>
      <c r="J495" s="3">
        <v>126</v>
      </c>
      <c r="K495" s="3">
        <v>1.5</v>
      </c>
      <c r="L495" s="16" t="s">
        <v>24</v>
      </c>
      <c r="M495" s="3">
        <v>127.5</v>
      </c>
      <c r="N495" s="3">
        <v>0</v>
      </c>
      <c r="O495" s="3">
        <v>0</v>
      </c>
      <c r="P495" s="3">
        <v>127.5</v>
      </c>
      <c r="Q495" s="3">
        <v>137.44999999999999</v>
      </c>
      <c r="R495" s="17">
        <v>5</v>
      </c>
      <c r="S495" s="16" t="s">
        <v>27</v>
      </c>
      <c r="T495" s="16" t="s">
        <v>43</v>
      </c>
    </row>
    <row r="496" spans="1:20" ht="20.100000000000001" hidden="1" customHeight="1" x14ac:dyDescent="0.25">
      <c r="A496" s="16">
        <v>6000039</v>
      </c>
      <c r="B496" s="16" t="s">
        <v>754</v>
      </c>
      <c r="C496" s="16">
        <v>37195</v>
      </c>
      <c r="D496" s="16" t="s">
        <v>755</v>
      </c>
      <c r="E496" s="16">
        <v>37196</v>
      </c>
      <c r="F496" s="16" t="s">
        <v>762</v>
      </c>
      <c r="G496" s="16" t="s">
        <v>284</v>
      </c>
      <c r="H496" s="17">
        <v>4</v>
      </c>
      <c r="I496" s="17">
        <v>196</v>
      </c>
      <c r="J496" s="3">
        <v>195.999989</v>
      </c>
      <c r="K496" s="3">
        <v>52.66</v>
      </c>
      <c r="L496" s="16" t="s">
        <v>24</v>
      </c>
      <c r="M496" s="3">
        <v>248.66</v>
      </c>
      <c r="N496" s="3">
        <v>0</v>
      </c>
      <c r="O496" s="3">
        <v>0</v>
      </c>
      <c r="P496" s="3">
        <v>248.66</v>
      </c>
      <c r="Q496" s="3">
        <v>197.37</v>
      </c>
      <c r="R496" s="17">
        <v>6</v>
      </c>
      <c r="S496" s="16" t="s">
        <v>83</v>
      </c>
      <c r="T496" s="16" t="s">
        <v>24</v>
      </c>
    </row>
    <row r="497" spans="1:20" ht="20.100000000000001" hidden="1" customHeight="1" x14ac:dyDescent="0.25">
      <c r="A497" s="16">
        <v>6000039</v>
      </c>
      <c r="B497" s="16" t="s">
        <v>754</v>
      </c>
      <c r="C497" s="16">
        <v>17706</v>
      </c>
      <c r="D497" s="16" t="s">
        <v>763</v>
      </c>
      <c r="E497" s="16">
        <v>40889</v>
      </c>
      <c r="F497" s="16" t="s">
        <v>756</v>
      </c>
      <c r="G497" s="16" t="s">
        <v>284</v>
      </c>
      <c r="H497" s="17">
        <v>5</v>
      </c>
      <c r="I497" s="17">
        <v>280</v>
      </c>
      <c r="J497" s="3">
        <v>193.31513200000001</v>
      </c>
      <c r="K497" s="3">
        <v>46.88</v>
      </c>
      <c r="L497" s="16" t="s">
        <v>24</v>
      </c>
      <c r="M497" s="3">
        <v>240.2</v>
      </c>
      <c r="N497" s="3">
        <v>0</v>
      </c>
      <c r="O497" s="3">
        <v>0</v>
      </c>
      <c r="P497" s="3">
        <v>240.2</v>
      </c>
      <c r="Q497" s="3">
        <v>210</v>
      </c>
      <c r="R497" s="17">
        <v>8</v>
      </c>
      <c r="S497" s="16" t="s">
        <v>191</v>
      </c>
      <c r="T497" s="16" t="s">
        <v>24</v>
      </c>
    </row>
    <row r="498" spans="1:20" ht="20.100000000000001" hidden="1" customHeight="1" x14ac:dyDescent="0.25">
      <c r="A498" s="16">
        <v>6000039</v>
      </c>
      <c r="B498" s="16" t="s">
        <v>754</v>
      </c>
      <c r="C498" s="16">
        <v>17706</v>
      </c>
      <c r="D498" s="16" t="s">
        <v>763</v>
      </c>
      <c r="E498" s="16">
        <v>17707</v>
      </c>
      <c r="F498" s="16" t="s">
        <v>764</v>
      </c>
      <c r="G498" s="16" t="s">
        <v>64</v>
      </c>
      <c r="H498" s="17">
        <v>3</v>
      </c>
      <c r="I498" s="17">
        <v>126</v>
      </c>
      <c r="J498" s="3">
        <v>126</v>
      </c>
      <c r="K498" s="3">
        <v>4.2300000000000004</v>
      </c>
      <c r="L498" s="16" t="s">
        <v>43</v>
      </c>
      <c r="M498" s="3">
        <v>126</v>
      </c>
      <c r="N498" s="3">
        <v>0</v>
      </c>
      <c r="O498" s="3">
        <v>0</v>
      </c>
      <c r="P498" s="3">
        <v>126</v>
      </c>
      <c r="Q498" s="3">
        <v>134.47999999999999</v>
      </c>
      <c r="R498" s="17">
        <v>5</v>
      </c>
      <c r="S498" s="16" t="s">
        <v>27</v>
      </c>
      <c r="T498" s="16" t="s">
        <v>43</v>
      </c>
    </row>
    <row r="499" spans="1:20" ht="20.100000000000001" hidden="1" customHeight="1" x14ac:dyDescent="0.25">
      <c r="A499" s="16">
        <v>6000039</v>
      </c>
      <c r="B499" s="16" t="s">
        <v>754</v>
      </c>
      <c r="C499" s="16">
        <v>17706</v>
      </c>
      <c r="D499" s="16" t="s">
        <v>763</v>
      </c>
      <c r="E499" s="16">
        <v>37375</v>
      </c>
      <c r="F499" s="16" t="s">
        <v>765</v>
      </c>
      <c r="G499" s="16" t="s">
        <v>180</v>
      </c>
      <c r="H499" s="17">
        <v>2</v>
      </c>
      <c r="I499" s="17">
        <v>70</v>
      </c>
      <c r="J499" s="3">
        <v>69.999995999999996</v>
      </c>
      <c r="K499" s="3">
        <v>0</v>
      </c>
      <c r="L499" s="16" t="s">
        <v>24</v>
      </c>
      <c r="M499" s="3">
        <v>70</v>
      </c>
      <c r="N499" s="3">
        <v>0</v>
      </c>
      <c r="O499" s="3">
        <v>0</v>
      </c>
      <c r="P499" s="3">
        <v>70</v>
      </c>
      <c r="Q499" s="3">
        <v>78.3</v>
      </c>
      <c r="R499" s="17">
        <v>4</v>
      </c>
      <c r="S499" s="16" t="s">
        <v>78</v>
      </c>
      <c r="T499" s="16" t="s">
        <v>43</v>
      </c>
    </row>
    <row r="500" spans="1:20" ht="20.100000000000001" hidden="1" customHeight="1" x14ac:dyDescent="0.25">
      <c r="A500" s="16">
        <v>6000096</v>
      </c>
      <c r="B500" s="16" t="s">
        <v>766</v>
      </c>
      <c r="C500" s="16">
        <v>16442</v>
      </c>
      <c r="D500" s="16" t="s">
        <v>767</v>
      </c>
      <c r="E500" s="16">
        <v>39278</v>
      </c>
      <c r="F500" s="16" t="s">
        <v>768</v>
      </c>
      <c r="G500" s="16" t="s">
        <v>117</v>
      </c>
      <c r="H500" s="17">
        <v>1</v>
      </c>
      <c r="I500" s="17">
        <v>28</v>
      </c>
      <c r="J500" s="3">
        <v>28</v>
      </c>
      <c r="K500" s="3">
        <v>0</v>
      </c>
      <c r="L500" s="16" t="s">
        <v>24</v>
      </c>
      <c r="M500" s="3">
        <v>28</v>
      </c>
      <c r="N500" s="3">
        <v>0</v>
      </c>
      <c r="O500" s="3">
        <v>0</v>
      </c>
      <c r="P500" s="3">
        <v>28</v>
      </c>
      <c r="Q500" s="3">
        <v>48.28</v>
      </c>
      <c r="R500" s="17">
        <v>3</v>
      </c>
      <c r="S500" s="16" t="s">
        <v>107</v>
      </c>
      <c r="T500" s="16" t="s">
        <v>43</v>
      </c>
    </row>
    <row r="501" spans="1:20" ht="20.100000000000001" hidden="1" customHeight="1" x14ac:dyDescent="0.25">
      <c r="A501" s="16">
        <v>6000096</v>
      </c>
      <c r="B501" s="16" t="s">
        <v>766</v>
      </c>
      <c r="C501" s="16">
        <v>16442</v>
      </c>
      <c r="D501" s="16" t="s">
        <v>767</v>
      </c>
      <c r="E501" s="16">
        <v>39277</v>
      </c>
      <c r="F501" s="16" t="s">
        <v>769</v>
      </c>
      <c r="G501" s="16" t="s">
        <v>117</v>
      </c>
      <c r="H501" s="17">
        <v>1</v>
      </c>
      <c r="I501" s="17">
        <v>28</v>
      </c>
      <c r="J501" s="3">
        <v>28</v>
      </c>
      <c r="K501" s="3">
        <v>0</v>
      </c>
      <c r="L501" s="16" t="s">
        <v>24</v>
      </c>
      <c r="M501" s="3">
        <v>28</v>
      </c>
      <c r="N501" s="3">
        <v>0</v>
      </c>
      <c r="O501" s="3">
        <v>0</v>
      </c>
      <c r="P501" s="3">
        <v>28</v>
      </c>
      <c r="Q501" s="3">
        <v>54.78</v>
      </c>
      <c r="R501" s="17">
        <v>3</v>
      </c>
      <c r="S501" s="16" t="s">
        <v>42</v>
      </c>
      <c r="T501" s="16" t="s">
        <v>43</v>
      </c>
    </row>
    <row r="502" spans="1:20" ht="20.100000000000001" customHeight="1" x14ac:dyDescent="0.25">
      <c r="A502" s="16">
        <v>6000096</v>
      </c>
      <c r="B502" s="16" t="s">
        <v>766</v>
      </c>
      <c r="C502" s="16">
        <v>16442</v>
      </c>
      <c r="D502" s="16" t="s">
        <v>767</v>
      </c>
      <c r="E502" s="16">
        <v>41815</v>
      </c>
      <c r="F502" s="16" t="s">
        <v>770</v>
      </c>
      <c r="G502" s="16" t="s">
        <v>117</v>
      </c>
      <c r="H502" s="17">
        <v>1</v>
      </c>
      <c r="I502" s="17">
        <v>28</v>
      </c>
      <c r="J502" s="3">
        <v>0.92054800000000003</v>
      </c>
      <c r="K502" s="3">
        <v>0</v>
      </c>
      <c r="L502" s="16" t="s">
        <v>24</v>
      </c>
      <c r="M502" s="3">
        <v>0.92</v>
      </c>
      <c r="N502" s="3">
        <v>0</v>
      </c>
      <c r="O502" s="3">
        <v>0</v>
      </c>
      <c r="P502" s="3">
        <v>0.92</v>
      </c>
      <c r="Q502" s="3"/>
      <c r="R502" s="17">
        <v>3</v>
      </c>
      <c r="S502" s="16" t="s">
        <v>254</v>
      </c>
      <c r="T502" s="16" t="s">
        <v>108</v>
      </c>
    </row>
    <row r="503" spans="1:20" ht="20.100000000000001" hidden="1" customHeight="1" x14ac:dyDescent="0.25">
      <c r="A503" s="16">
        <v>6000088</v>
      </c>
      <c r="B503" s="16" t="s">
        <v>771</v>
      </c>
      <c r="C503" s="16">
        <v>5289</v>
      </c>
      <c r="D503" s="16" t="s">
        <v>772</v>
      </c>
      <c r="E503" s="16">
        <v>6690</v>
      </c>
      <c r="F503" s="16" t="s">
        <v>773</v>
      </c>
      <c r="G503" s="16" t="s">
        <v>119</v>
      </c>
      <c r="H503" s="17">
        <v>2</v>
      </c>
      <c r="I503" s="17">
        <v>70</v>
      </c>
      <c r="J503" s="3">
        <v>69.999995999999996</v>
      </c>
      <c r="K503" s="3">
        <v>0</v>
      </c>
      <c r="L503" s="16" t="s">
        <v>24</v>
      </c>
      <c r="M503" s="3">
        <v>70</v>
      </c>
      <c r="N503" s="3">
        <v>0</v>
      </c>
      <c r="O503" s="3">
        <v>0</v>
      </c>
      <c r="P503" s="3">
        <v>70</v>
      </c>
      <c r="Q503" s="3">
        <v>36.75</v>
      </c>
      <c r="R503" s="17">
        <v>4</v>
      </c>
      <c r="S503" s="16" t="s">
        <v>78</v>
      </c>
      <c r="T503" s="16" t="s">
        <v>24</v>
      </c>
    </row>
    <row r="504" spans="1:20" ht="20.100000000000001" hidden="1" customHeight="1" x14ac:dyDescent="0.25">
      <c r="A504" s="16">
        <v>6000088</v>
      </c>
      <c r="B504" s="16" t="s">
        <v>771</v>
      </c>
      <c r="C504" s="16">
        <v>5289</v>
      </c>
      <c r="D504" s="16" t="s">
        <v>772</v>
      </c>
      <c r="E504" s="16">
        <v>23879</v>
      </c>
      <c r="F504" s="16" t="s">
        <v>774</v>
      </c>
      <c r="G504" s="16" t="s">
        <v>119</v>
      </c>
      <c r="H504" s="17">
        <v>2</v>
      </c>
      <c r="I504" s="17">
        <v>70</v>
      </c>
      <c r="J504" s="3">
        <v>69.999995999999996</v>
      </c>
      <c r="K504" s="3">
        <v>0</v>
      </c>
      <c r="L504" s="16" t="s">
        <v>24</v>
      </c>
      <c r="M504" s="3">
        <v>70</v>
      </c>
      <c r="N504" s="3">
        <v>0</v>
      </c>
      <c r="O504" s="3">
        <v>0</v>
      </c>
      <c r="P504" s="3">
        <v>70</v>
      </c>
      <c r="Q504" s="3">
        <v>42.5</v>
      </c>
      <c r="R504" s="17">
        <v>4</v>
      </c>
      <c r="S504" s="16" t="s">
        <v>58</v>
      </c>
      <c r="T504" s="16" t="s">
        <v>24</v>
      </c>
    </row>
    <row r="505" spans="1:20" ht="20.100000000000001" hidden="1" customHeight="1" x14ac:dyDescent="0.25">
      <c r="A505" s="16">
        <v>6000089</v>
      </c>
      <c r="B505" s="16" t="s">
        <v>775</v>
      </c>
      <c r="C505" s="16">
        <v>2653</v>
      </c>
      <c r="D505" s="16" t="s">
        <v>776</v>
      </c>
      <c r="E505" s="16">
        <v>2654</v>
      </c>
      <c r="F505" s="16" t="s">
        <v>777</v>
      </c>
      <c r="G505" s="16" t="s">
        <v>284</v>
      </c>
      <c r="H505" s="17">
        <v>5</v>
      </c>
      <c r="I505" s="17">
        <v>280</v>
      </c>
      <c r="J505" s="3">
        <v>280</v>
      </c>
      <c r="K505" s="3">
        <v>13.16</v>
      </c>
      <c r="L505" s="16" t="s">
        <v>24</v>
      </c>
      <c r="M505" s="3">
        <v>293.16000000000003</v>
      </c>
      <c r="N505" s="3">
        <v>0</v>
      </c>
      <c r="O505" s="3">
        <v>0</v>
      </c>
      <c r="P505" s="3">
        <v>293.16000000000003</v>
      </c>
      <c r="Q505" s="3">
        <v>258.33</v>
      </c>
      <c r="R505" s="17">
        <v>8</v>
      </c>
      <c r="S505" s="16" t="s">
        <v>291</v>
      </c>
      <c r="T505" s="16" t="s">
        <v>24</v>
      </c>
    </row>
    <row r="506" spans="1:20" ht="20.100000000000001" hidden="1" customHeight="1" x14ac:dyDescent="0.25">
      <c r="A506" s="16">
        <v>6000089</v>
      </c>
      <c r="B506" s="16" t="s">
        <v>775</v>
      </c>
      <c r="C506" s="16">
        <v>2653</v>
      </c>
      <c r="D506" s="16" t="s">
        <v>776</v>
      </c>
      <c r="E506" s="16">
        <v>16702</v>
      </c>
      <c r="F506" s="16" t="s">
        <v>778</v>
      </c>
      <c r="G506" s="16" t="s">
        <v>284</v>
      </c>
      <c r="H506" s="17">
        <v>5</v>
      </c>
      <c r="I506" s="17">
        <v>280</v>
      </c>
      <c r="J506" s="3">
        <v>224.92061799999999</v>
      </c>
      <c r="K506" s="3">
        <v>12.8</v>
      </c>
      <c r="L506" s="16" t="s">
        <v>24</v>
      </c>
      <c r="M506" s="3">
        <v>237.72</v>
      </c>
      <c r="N506" s="3">
        <v>0</v>
      </c>
      <c r="O506" s="3">
        <v>0</v>
      </c>
      <c r="P506" s="3">
        <v>237.72</v>
      </c>
      <c r="Q506" s="3">
        <v>152.68</v>
      </c>
      <c r="R506" s="17">
        <v>8</v>
      </c>
      <c r="S506" s="16" t="s">
        <v>614</v>
      </c>
      <c r="T506" s="16" t="s">
        <v>24</v>
      </c>
    </row>
    <row r="507" spans="1:20" ht="20.100000000000001" hidden="1" customHeight="1" x14ac:dyDescent="0.25">
      <c r="A507" s="16">
        <v>6000089</v>
      </c>
      <c r="B507" s="16" t="s">
        <v>775</v>
      </c>
      <c r="C507" s="16">
        <v>2653</v>
      </c>
      <c r="D507" s="16" t="s">
        <v>776</v>
      </c>
      <c r="E507" s="16">
        <v>16701</v>
      </c>
      <c r="F507" s="16" t="s">
        <v>779</v>
      </c>
      <c r="G507" s="16" t="s">
        <v>284</v>
      </c>
      <c r="H507" s="17">
        <v>3</v>
      </c>
      <c r="I507" s="17">
        <v>126</v>
      </c>
      <c r="J507" s="3">
        <v>126</v>
      </c>
      <c r="K507" s="3">
        <v>18.34</v>
      </c>
      <c r="L507" s="16" t="s">
        <v>24</v>
      </c>
      <c r="M507" s="3">
        <v>144.34</v>
      </c>
      <c r="N507" s="3">
        <v>0</v>
      </c>
      <c r="O507" s="3">
        <v>0</v>
      </c>
      <c r="P507" s="3">
        <v>144.34</v>
      </c>
      <c r="Q507" s="3">
        <v>149.5</v>
      </c>
      <c r="R507" s="17">
        <v>5</v>
      </c>
      <c r="S507" s="16" t="s">
        <v>52</v>
      </c>
      <c r="T507" s="16" t="s">
        <v>43</v>
      </c>
    </row>
    <row r="508" spans="1:20" ht="20.100000000000001" hidden="1" customHeight="1" x14ac:dyDescent="0.25">
      <c r="A508" s="16">
        <v>6000040</v>
      </c>
      <c r="B508" s="16" t="s">
        <v>780</v>
      </c>
      <c r="C508" s="16">
        <v>38236</v>
      </c>
      <c r="D508" s="16" t="s">
        <v>781</v>
      </c>
      <c r="E508" s="16">
        <v>38237</v>
      </c>
      <c r="F508" s="16" t="s">
        <v>782</v>
      </c>
      <c r="G508" s="16" t="s">
        <v>176</v>
      </c>
      <c r="H508" s="17">
        <v>3</v>
      </c>
      <c r="I508" s="17">
        <v>126</v>
      </c>
      <c r="J508" s="3">
        <v>126</v>
      </c>
      <c r="K508" s="3">
        <v>3.15</v>
      </c>
      <c r="L508" s="16" t="s">
        <v>24</v>
      </c>
      <c r="M508" s="3">
        <v>129.15</v>
      </c>
      <c r="N508" s="3">
        <v>0</v>
      </c>
      <c r="O508" s="3">
        <v>0</v>
      </c>
      <c r="P508" s="3">
        <v>129.15</v>
      </c>
      <c r="Q508" s="3">
        <v>137.97</v>
      </c>
      <c r="R508" s="17">
        <v>5</v>
      </c>
      <c r="S508" s="16" t="s">
        <v>33</v>
      </c>
      <c r="T508" s="16" t="s">
        <v>43</v>
      </c>
    </row>
    <row r="509" spans="1:20" ht="20.100000000000001" hidden="1" customHeight="1" x14ac:dyDescent="0.25">
      <c r="A509" s="16">
        <v>6000040</v>
      </c>
      <c r="B509" s="16" t="s">
        <v>780</v>
      </c>
      <c r="C509" s="16">
        <v>28561</v>
      </c>
      <c r="D509" s="16" t="s">
        <v>783</v>
      </c>
      <c r="E509" s="16">
        <v>28563</v>
      </c>
      <c r="F509" s="16" t="s">
        <v>784</v>
      </c>
      <c r="G509" s="16" t="s">
        <v>218</v>
      </c>
      <c r="H509" s="17">
        <v>2</v>
      </c>
      <c r="I509" s="17">
        <v>70</v>
      </c>
      <c r="J509" s="3">
        <v>69.999995999999996</v>
      </c>
      <c r="K509" s="3">
        <v>0</v>
      </c>
      <c r="L509" s="16" t="s">
        <v>24</v>
      </c>
      <c r="M509" s="3">
        <v>70</v>
      </c>
      <c r="N509" s="3">
        <v>0</v>
      </c>
      <c r="O509" s="3">
        <v>0</v>
      </c>
      <c r="P509" s="3">
        <v>70</v>
      </c>
      <c r="Q509" s="3">
        <v>73.98</v>
      </c>
      <c r="R509" s="17">
        <v>4</v>
      </c>
      <c r="S509" s="16" t="s">
        <v>123</v>
      </c>
      <c r="T509" s="16" t="s">
        <v>43</v>
      </c>
    </row>
    <row r="510" spans="1:20" ht="20.100000000000001" hidden="1" customHeight="1" x14ac:dyDescent="0.25">
      <c r="A510" s="16">
        <v>6000040</v>
      </c>
      <c r="B510" s="16" t="s">
        <v>780</v>
      </c>
      <c r="C510" s="16">
        <v>28561</v>
      </c>
      <c r="D510" s="16" t="s">
        <v>783</v>
      </c>
      <c r="E510" s="16">
        <v>38513</v>
      </c>
      <c r="F510" s="16" t="s">
        <v>785</v>
      </c>
      <c r="G510" s="16" t="s">
        <v>218</v>
      </c>
      <c r="H510" s="17">
        <v>3</v>
      </c>
      <c r="I510" s="17">
        <v>126</v>
      </c>
      <c r="J510" s="3">
        <v>102.871247</v>
      </c>
      <c r="K510" s="3">
        <v>1</v>
      </c>
      <c r="L510" s="16" t="s">
        <v>24</v>
      </c>
      <c r="M510" s="3">
        <v>103.87</v>
      </c>
      <c r="N510" s="3">
        <v>0</v>
      </c>
      <c r="O510" s="3">
        <v>0</v>
      </c>
      <c r="P510" s="3">
        <v>103.87</v>
      </c>
      <c r="Q510" s="3">
        <v>116.02</v>
      </c>
      <c r="R510" s="17">
        <v>5</v>
      </c>
      <c r="S510" s="16" t="s">
        <v>78</v>
      </c>
      <c r="T510" s="16" t="s">
        <v>43</v>
      </c>
    </row>
    <row r="511" spans="1:20" ht="20.100000000000001" hidden="1" customHeight="1" x14ac:dyDescent="0.25">
      <c r="A511" s="16">
        <v>6000040</v>
      </c>
      <c r="B511" s="16" t="s">
        <v>780</v>
      </c>
      <c r="C511" s="16">
        <v>28561</v>
      </c>
      <c r="D511" s="16" t="s">
        <v>783</v>
      </c>
      <c r="E511" s="16">
        <v>31594</v>
      </c>
      <c r="F511" s="16" t="s">
        <v>786</v>
      </c>
      <c r="G511" s="16" t="s">
        <v>218</v>
      </c>
      <c r="H511" s="17">
        <v>3</v>
      </c>
      <c r="I511" s="17">
        <v>126</v>
      </c>
      <c r="J511" s="3">
        <v>126</v>
      </c>
      <c r="K511" s="3">
        <v>1.33</v>
      </c>
      <c r="L511" s="16" t="s">
        <v>24</v>
      </c>
      <c r="M511" s="3">
        <v>127.33</v>
      </c>
      <c r="N511" s="3">
        <v>0</v>
      </c>
      <c r="O511" s="3">
        <v>0</v>
      </c>
      <c r="P511" s="3">
        <v>127.33</v>
      </c>
      <c r="Q511" s="3">
        <v>134.63</v>
      </c>
      <c r="R511" s="17">
        <v>5</v>
      </c>
      <c r="S511" s="16" t="s">
        <v>33</v>
      </c>
      <c r="T511" s="16" t="s">
        <v>43</v>
      </c>
    </row>
    <row r="512" spans="1:20" ht="20.100000000000001" hidden="1" customHeight="1" x14ac:dyDescent="0.25">
      <c r="A512" s="16">
        <v>6000040</v>
      </c>
      <c r="B512" s="16" t="s">
        <v>780</v>
      </c>
      <c r="C512" s="16">
        <v>17628</v>
      </c>
      <c r="D512" s="16" t="s">
        <v>787</v>
      </c>
      <c r="E512" s="16">
        <v>17629</v>
      </c>
      <c r="F512" s="16" t="s">
        <v>788</v>
      </c>
      <c r="G512" s="16" t="s">
        <v>364</v>
      </c>
      <c r="H512" s="17">
        <v>3</v>
      </c>
      <c r="I512" s="17">
        <v>126</v>
      </c>
      <c r="J512" s="3">
        <v>126</v>
      </c>
      <c r="K512" s="3">
        <v>2.1</v>
      </c>
      <c r="L512" s="16" t="s">
        <v>24</v>
      </c>
      <c r="M512" s="3">
        <v>128.1</v>
      </c>
      <c r="N512" s="3">
        <v>0</v>
      </c>
      <c r="O512" s="3">
        <v>0</v>
      </c>
      <c r="P512" s="3">
        <v>128.1</v>
      </c>
      <c r="Q512" s="3">
        <v>155.38</v>
      </c>
      <c r="R512" s="17">
        <v>5</v>
      </c>
      <c r="S512" s="16" t="s">
        <v>27</v>
      </c>
      <c r="T512" s="16" t="s">
        <v>43</v>
      </c>
    </row>
    <row r="513" spans="1:20" ht="20.100000000000001" hidden="1" customHeight="1" x14ac:dyDescent="0.25">
      <c r="A513" s="16">
        <v>6000040</v>
      </c>
      <c r="B513" s="16" t="s">
        <v>780</v>
      </c>
      <c r="C513" s="16">
        <v>17628</v>
      </c>
      <c r="D513" s="16" t="s">
        <v>787</v>
      </c>
      <c r="E513" s="16">
        <v>34401</v>
      </c>
      <c r="F513" s="16" t="s">
        <v>789</v>
      </c>
      <c r="G513" s="16" t="s">
        <v>364</v>
      </c>
      <c r="H513" s="17">
        <v>3</v>
      </c>
      <c r="I513" s="17">
        <v>126</v>
      </c>
      <c r="J513" s="3">
        <v>126</v>
      </c>
      <c r="K513" s="3">
        <v>2.33</v>
      </c>
      <c r="L513" s="16" t="s">
        <v>24</v>
      </c>
      <c r="M513" s="3">
        <v>128.33000000000001</v>
      </c>
      <c r="N513" s="3">
        <v>0</v>
      </c>
      <c r="O513" s="3">
        <v>0</v>
      </c>
      <c r="P513" s="3">
        <v>128.33000000000001</v>
      </c>
      <c r="Q513" s="3">
        <v>142.32</v>
      </c>
      <c r="R513" s="17">
        <v>5</v>
      </c>
      <c r="S513" s="16" t="s">
        <v>27</v>
      </c>
      <c r="T513" s="16" t="s">
        <v>43</v>
      </c>
    </row>
    <row r="514" spans="1:20" ht="20.100000000000001" hidden="1" customHeight="1" x14ac:dyDescent="0.25">
      <c r="A514" s="16">
        <v>6000040</v>
      </c>
      <c r="B514" s="16" t="s">
        <v>780</v>
      </c>
      <c r="C514" s="16">
        <v>37280</v>
      </c>
      <c r="D514" s="16" t="s">
        <v>790</v>
      </c>
      <c r="E514" s="16">
        <v>37281</v>
      </c>
      <c r="F514" s="16" t="s">
        <v>791</v>
      </c>
      <c r="G514" s="16" t="s">
        <v>37</v>
      </c>
      <c r="H514" s="17">
        <v>3</v>
      </c>
      <c r="I514" s="17">
        <v>126</v>
      </c>
      <c r="J514" s="3">
        <v>126</v>
      </c>
      <c r="K514" s="3">
        <v>2.0699999999999998</v>
      </c>
      <c r="L514" s="16" t="s">
        <v>24</v>
      </c>
      <c r="M514" s="3">
        <v>128.07</v>
      </c>
      <c r="N514" s="3">
        <v>0</v>
      </c>
      <c r="O514" s="3">
        <v>0</v>
      </c>
      <c r="P514" s="3">
        <v>128.07</v>
      </c>
      <c r="Q514" s="3">
        <v>136.62</v>
      </c>
      <c r="R514" s="17">
        <v>5</v>
      </c>
      <c r="S514" s="16" t="s">
        <v>25</v>
      </c>
      <c r="T514" s="16" t="s">
        <v>43</v>
      </c>
    </row>
    <row r="515" spans="1:20" ht="20.100000000000001" hidden="1" customHeight="1" x14ac:dyDescent="0.25">
      <c r="A515" s="16">
        <v>6000040</v>
      </c>
      <c r="B515" s="16" t="s">
        <v>780</v>
      </c>
      <c r="C515" s="16">
        <v>33065</v>
      </c>
      <c r="D515" s="16" t="s">
        <v>792</v>
      </c>
      <c r="E515" s="16">
        <v>33066</v>
      </c>
      <c r="F515" s="16" t="s">
        <v>793</v>
      </c>
      <c r="G515" s="16" t="s">
        <v>394</v>
      </c>
      <c r="H515" s="17">
        <v>2</v>
      </c>
      <c r="I515" s="17">
        <v>70</v>
      </c>
      <c r="J515" s="3">
        <v>69.999995999999996</v>
      </c>
      <c r="K515" s="3">
        <v>0</v>
      </c>
      <c r="L515" s="16" t="s">
        <v>24</v>
      </c>
      <c r="M515" s="3">
        <v>70</v>
      </c>
      <c r="N515" s="3">
        <v>0</v>
      </c>
      <c r="O515" s="3">
        <v>0</v>
      </c>
      <c r="P515" s="3">
        <v>70</v>
      </c>
      <c r="Q515" s="3">
        <v>77.430000000000007</v>
      </c>
      <c r="R515" s="17">
        <v>4</v>
      </c>
      <c r="S515" s="16" t="s">
        <v>123</v>
      </c>
      <c r="T515" s="16" t="s">
        <v>43</v>
      </c>
    </row>
    <row r="516" spans="1:20" ht="20.100000000000001" hidden="1" customHeight="1" x14ac:dyDescent="0.25">
      <c r="A516" s="16">
        <v>6000040</v>
      </c>
      <c r="B516" s="16" t="s">
        <v>780</v>
      </c>
      <c r="C516" s="16">
        <v>40730</v>
      </c>
      <c r="D516" s="16" t="s">
        <v>794</v>
      </c>
      <c r="E516" s="16">
        <v>40731</v>
      </c>
      <c r="F516" s="16" t="s">
        <v>795</v>
      </c>
      <c r="G516" s="16" t="s">
        <v>32</v>
      </c>
      <c r="H516" s="17">
        <v>2</v>
      </c>
      <c r="I516" s="17">
        <v>70</v>
      </c>
      <c r="J516" s="3">
        <v>26.465751999999998</v>
      </c>
      <c r="K516" s="3">
        <v>0</v>
      </c>
      <c r="L516" s="16" t="s">
        <v>24</v>
      </c>
      <c r="M516" s="3">
        <v>26.47</v>
      </c>
      <c r="N516" s="3">
        <v>0</v>
      </c>
      <c r="O516" s="3">
        <v>0</v>
      </c>
      <c r="P516" s="3">
        <v>26.47</v>
      </c>
      <c r="Q516" s="3">
        <v>36.119999999999997</v>
      </c>
      <c r="R516" s="17">
        <v>4</v>
      </c>
      <c r="S516" s="16" t="s">
        <v>42</v>
      </c>
      <c r="T516" s="16" t="s">
        <v>43</v>
      </c>
    </row>
    <row r="517" spans="1:20" ht="20.100000000000001" hidden="1" customHeight="1" x14ac:dyDescent="0.25">
      <c r="A517" s="16">
        <v>6000041</v>
      </c>
      <c r="B517" s="16" t="s">
        <v>796</v>
      </c>
      <c r="C517" s="16">
        <v>14251</v>
      </c>
      <c r="D517" s="16" t="s">
        <v>797</v>
      </c>
      <c r="E517" s="16">
        <v>32792</v>
      </c>
      <c r="F517" s="16" t="s">
        <v>798</v>
      </c>
      <c r="G517" s="16" t="s">
        <v>119</v>
      </c>
      <c r="H517" s="17">
        <v>2</v>
      </c>
      <c r="I517" s="17">
        <v>70</v>
      </c>
      <c r="J517" s="3">
        <v>69.999995999999996</v>
      </c>
      <c r="K517" s="3">
        <v>0</v>
      </c>
      <c r="L517" s="16" t="s">
        <v>24</v>
      </c>
      <c r="M517" s="3">
        <v>70</v>
      </c>
      <c r="N517" s="3">
        <v>0</v>
      </c>
      <c r="O517" s="3">
        <v>0</v>
      </c>
      <c r="P517" s="3">
        <v>70</v>
      </c>
      <c r="Q517" s="3">
        <v>74.7</v>
      </c>
      <c r="R517" s="17">
        <v>4</v>
      </c>
      <c r="S517" s="16" t="s">
        <v>58</v>
      </c>
      <c r="T517" s="16" t="s">
        <v>43</v>
      </c>
    </row>
    <row r="518" spans="1:20" ht="20.100000000000001" hidden="1" customHeight="1" x14ac:dyDescent="0.25">
      <c r="A518" s="16">
        <v>6000041</v>
      </c>
      <c r="B518" s="16" t="s">
        <v>796</v>
      </c>
      <c r="C518" s="16">
        <v>14251</v>
      </c>
      <c r="D518" s="16" t="s">
        <v>797</v>
      </c>
      <c r="E518" s="16">
        <v>18040</v>
      </c>
      <c r="F518" s="16" t="s">
        <v>799</v>
      </c>
      <c r="G518" s="16" t="s">
        <v>119</v>
      </c>
      <c r="H518" s="17">
        <v>2</v>
      </c>
      <c r="I518" s="17">
        <v>70</v>
      </c>
      <c r="J518" s="3">
        <v>65.780817999999996</v>
      </c>
      <c r="K518" s="3">
        <v>0</v>
      </c>
      <c r="L518" s="16" t="s">
        <v>24</v>
      </c>
      <c r="M518" s="3">
        <v>65.78</v>
      </c>
      <c r="N518" s="3">
        <v>0</v>
      </c>
      <c r="O518" s="3">
        <v>0</v>
      </c>
      <c r="P518" s="3">
        <v>65.78</v>
      </c>
      <c r="Q518" s="3">
        <v>52</v>
      </c>
      <c r="R518" s="17">
        <v>4</v>
      </c>
      <c r="S518" s="16" t="s">
        <v>123</v>
      </c>
      <c r="T518" s="16" t="s">
        <v>24</v>
      </c>
    </row>
    <row r="519" spans="1:20" ht="20.100000000000001" hidden="1" customHeight="1" x14ac:dyDescent="0.25">
      <c r="A519" s="16">
        <v>6000041</v>
      </c>
      <c r="B519" s="16" t="s">
        <v>796</v>
      </c>
      <c r="C519" s="16">
        <v>14251</v>
      </c>
      <c r="D519" s="16" t="s">
        <v>797</v>
      </c>
      <c r="E519" s="16">
        <v>14252</v>
      </c>
      <c r="F519" s="16" t="s">
        <v>800</v>
      </c>
      <c r="G519" s="16" t="s">
        <v>119</v>
      </c>
      <c r="H519" s="17">
        <v>1</v>
      </c>
      <c r="I519" s="17">
        <v>28</v>
      </c>
      <c r="J519" s="3">
        <v>28</v>
      </c>
      <c r="K519" s="3">
        <v>0</v>
      </c>
      <c r="L519" s="16" t="s">
        <v>24</v>
      </c>
      <c r="M519" s="3">
        <v>28</v>
      </c>
      <c r="N519" s="3">
        <v>0</v>
      </c>
      <c r="O519" s="3">
        <v>0</v>
      </c>
      <c r="P519" s="3">
        <v>28</v>
      </c>
      <c r="Q519" s="3">
        <v>30</v>
      </c>
      <c r="R519" s="17">
        <v>3</v>
      </c>
      <c r="S519" s="16" t="s">
        <v>42</v>
      </c>
      <c r="T519" s="16" t="s">
        <v>43</v>
      </c>
    </row>
    <row r="520" spans="1:20" ht="20.100000000000001" hidden="1" customHeight="1" x14ac:dyDescent="0.25">
      <c r="A520" s="16">
        <v>6000041</v>
      </c>
      <c r="B520" s="16" t="s">
        <v>796</v>
      </c>
      <c r="C520" s="16">
        <v>37101</v>
      </c>
      <c r="D520" s="16" t="s">
        <v>801</v>
      </c>
      <c r="E520" s="16">
        <v>37102</v>
      </c>
      <c r="F520" s="16" t="s">
        <v>802</v>
      </c>
      <c r="G520" s="16" t="s">
        <v>119</v>
      </c>
      <c r="H520" s="17">
        <v>1</v>
      </c>
      <c r="I520" s="17">
        <v>28</v>
      </c>
      <c r="J520" s="3">
        <v>28</v>
      </c>
      <c r="K520" s="3">
        <v>0</v>
      </c>
      <c r="L520" s="16" t="s">
        <v>24</v>
      </c>
      <c r="M520" s="3">
        <v>28</v>
      </c>
      <c r="N520" s="3">
        <v>0</v>
      </c>
      <c r="O520" s="3">
        <v>0</v>
      </c>
      <c r="P520" s="3">
        <v>28</v>
      </c>
      <c r="Q520" s="3">
        <v>17.25</v>
      </c>
      <c r="R520" s="17">
        <v>3</v>
      </c>
      <c r="S520" s="16" t="s">
        <v>42</v>
      </c>
      <c r="T520" s="16" t="s">
        <v>24</v>
      </c>
    </row>
    <row r="521" spans="1:20" ht="20.100000000000001" hidden="1" customHeight="1" x14ac:dyDescent="0.25">
      <c r="A521" s="16">
        <v>6000042</v>
      </c>
      <c r="B521" s="16" t="s">
        <v>803</v>
      </c>
      <c r="C521" s="16">
        <v>2921</v>
      </c>
      <c r="D521" s="16" t="s">
        <v>804</v>
      </c>
      <c r="E521" s="16">
        <v>2922</v>
      </c>
      <c r="F521" s="16" t="s">
        <v>805</v>
      </c>
      <c r="G521" s="16" t="s">
        <v>64</v>
      </c>
      <c r="H521" s="17">
        <v>5</v>
      </c>
      <c r="I521" s="17">
        <v>280</v>
      </c>
      <c r="J521" s="3">
        <v>280</v>
      </c>
      <c r="K521" s="3">
        <v>5.3</v>
      </c>
      <c r="L521" s="16" t="s">
        <v>43</v>
      </c>
      <c r="M521" s="3">
        <v>280</v>
      </c>
      <c r="N521" s="3">
        <v>0</v>
      </c>
      <c r="O521" s="3">
        <v>15</v>
      </c>
      <c r="P521" s="3">
        <v>295</v>
      </c>
      <c r="Q521" s="3">
        <v>312</v>
      </c>
      <c r="R521" s="17">
        <v>8</v>
      </c>
      <c r="S521" s="16" t="s">
        <v>83</v>
      </c>
      <c r="T521" s="16" t="s">
        <v>43</v>
      </c>
    </row>
    <row r="522" spans="1:20" ht="20.100000000000001" hidden="1" customHeight="1" x14ac:dyDescent="0.25">
      <c r="A522" s="16">
        <v>6000042</v>
      </c>
      <c r="B522" s="16" t="s">
        <v>803</v>
      </c>
      <c r="C522" s="16">
        <v>2914</v>
      </c>
      <c r="D522" s="16" t="s">
        <v>806</v>
      </c>
      <c r="E522" s="16">
        <v>4846</v>
      </c>
      <c r="F522" s="16" t="s">
        <v>807</v>
      </c>
      <c r="G522" s="16" t="s">
        <v>64</v>
      </c>
      <c r="H522" s="17">
        <v>5</v>
      </c>
      <c r="I522" s="17">
        <v>280</v>
      </c>
      <c r="J522" s="3">
        <v>280</v>
      </c>
      <c r="K522" s="3">
        <v>3.5</v>
      </c>
      <c r="L522" s="16" t="s">
        <v>43</v>
      </c>
      <c r="M522" s="3">
        <v>280</v>
      </c>
      <c r="N522" s="3">
        <v>0</v>
      </c>
      <c r="O522" s="3">
        <v>15</v>
      </c>
      <c r="P522" s="3">
        <v>295</v>
      </c>
      <c r="Q522" s="3">
        <v>315.02999999999997</v>
      </c>
      <c r="R522" s="17">
        <v>8</v>
      </c>
      <c r="S522" s="16" t="s">
        <v>30</v>
      </c>
      <c r="T522" s="16" t="s">
        <v>43</v>
      </c>
    </row>
    <row r="523" spans="1:20" ht="20.100000000000001" hidden="1" customHeight="1" x14ac:dyDescent="0.25">
      <c r="A523" s="16">
        <v>6000042</v>
      </c>
      <c r="B523" s="16" t="s">
        <v>803</v>
      </c>
      <c r="C523" s="16">
        <v>2914</v>
      </c>
      <c r="D523" s="16" t="s">
        <v>806</v>
      </c>
      <c r="E523" s="16">
        <v>17420</v>
      </c>
      <c r="F523" s="16" t="s">
        <v>808</v>
      </c>
      <c r="G523" s="16" t="s">
        <v>64</v>
      </c>
      <c r="H523" s="17">
        <v>4</v>
      </c>
      <c r="I523" s="17">
        <v>196</v>
      </c>
      <c r="J523" s="3">
        <v>195.999989</v>
      </c>
      <c r="K523" s="3">
        <v>31.49</v>
      </c>
      <c r="L523" s="16" t="s">
        <v>43</v>
      </c>
      <c r="M523" s="3">
        <v>196</v>
      </c>
      <c r="N523" s="3">
        <v>0</v>
      </c>
      <c r="O523" s="3">
        <v>0</v>
      </c>
      <c r="P523" s="3">
        <v>196</v>
      </c>
      <c r="Q523" s="3">
        <v>228.52</v>
      </c>
      <c r="R523" s="17">
        <v>6</v>
      </c>
      <c r="S523" s="16" t="s">
        <v>95</v>
      </c>
      <c r="T523" s="16" t="s">
        <v>43</v>
      </c>
    </row>
    <row r="524" spans="1:20" ht="20.100000000000001" hidden="1" customHeight="1" x14ac:dyDescent="0.25">
      <c r="A524" s="16">
        <v>6000042</v>
      </c>
      <c r="B524" s="16" t="s">
        <v>803</v>
      </c>
      <c r="C524" s="16">
        <v>2914</v>
      </c>
      <c r="D524" s="16" t="s">
        <v>806</v>
      </c>
      <c r="E524" s="16">
        <v>2919</v>
      </c>
      <c r="F524" s="16" t="s">
        <v>809</v>
      </c>
      <c r="G524" s="16" t="s">
        <v>64</v>
      </c>
      <c r="H524" s="17">
        <v>6</v>
      </c>
      <c r="I524" s="17">
        <v>378</v>
      </c>
      <c r="J524" s="3">
        <v>378</v>
      </c>
      <c r="K524" s="3">
        <v>9.48</v>
      </c>
      <c r="L524" s="16" t="s">
        <v>43</v>
      </c>
      <c r="M524" s="3">
        <v>378</v>
      </c>
      <c r="N524" s="3">
        <v>0</v>
      </c>
      <c r="O524" s="3">
        <v>0</v>
      </c>
      <c r="P524" s="3">
        <v>378</v>
      </c>
      <c r="Q524" s="3">
        <v>388.62</v>
      </c>
      <c r="R524" s="17">
        <v>9</v>
      </c>
      <c r="S524" s="16" t="s">
        <v>98</v>
      </c>
      <c r="T524" s="16" t="s">
        <v>43</v>
      </c>
    </row>
    <row r="525" spans="1:20" ht="20.100000000000001" hidden="1" customHeight="1" x14ac:dyDescent="0.25">
      <c r="A525" s="16">
        <v>6000042</v>
      </c>
      <c r="B525" s="16" t="s">
        <v>803</v>
      </c>
      <c r="C525" s="16">
        <v>2914</v>
      </c>
      <c r="D525" s="16" t="s">
        <v>806</v>
      </c>
      <c r="E525" s="16">
        <v>2915</v>
      </c>
      <c r="F525" s="16" t="s">
        <v>810</v>
      </c>
      <c r="G525" s="16" t="s">
        <v>64</v>
      </c>
      <c r="H525" s="17">
        <v>4</v>
      </c>
      <c r="I525" s="17">
        <v>196</v>
      </c>
      <c r="J525" s="3">
        <v>195.999989</v>
      </c>
      <c r="K525" s="3">
        <v>31.49</v>
      </c>
      <c r="L525" s="16" t="s">
        <v>43</v>
      </c>
      <c r="M525" s="3">
        <v>196</v>
      </c>
      <c r="N525" s="3">
        <v>0</v>
      </c>
      <c r="O525" s="3">
        <v>0</v>
      </c>
      <c r="P525" s="3">
        <v>196</v>
      </c>
      <c r="Q525" s="3">
        <v>216.17</v>
      </c>
      <c r="R525" s="17">
        <v>6</v>
      </c>
      <c r="S525" s="16" t="s">
        <v>30</v>
      </c>
      <c r="T525" s="16" t="s">
        <v>43</v>
      </c>
    </row>
    <row r="526" spans="1:20" ht="20.100000000000001" hidden="1" customHeight="1" x14ac:dyDescent="0.25">
      <c r="A526" s="16">
        <v>6000042</v>
      </c>
      <c r="B526" s="16" t="s">
        <v>803</v>
      </c>
      <c r="C526" s="16">
        <v>2914</v>
      </c>
      <c r="D526" s="16" t="s">
        <v>806</v>
      </c>
      <c r="E526" s="16">
        <v>2917</v>
      </c>
      <c r="F526" s="16" t="s">
        <v>811</v>
      </c>
      <c r="G526" s="16" t="s">
        <v>64</v>
      </c>
      <c r="H526" s="17">
        <v>4</v>
      </c>
      <c r="I526" s="17">
        <v>196</v>
      </c>
      <c r="J526" s="3">
        <v>187.216431</v>
      </c>
      <c r="K526" s="3">
        <v>23.25</v>
      </c>
      <c r="L526" s="16" t="s">
        <v>43</v>
      </c>
      <c r="M526" s="3">
        <v>187.22</v>
      </c>
      <c r="N526" s="3">
        <v>0</v>
      </c>
      <c r="O526" s="3">
        <v>0</v>
      </c>
      <c r="P526" s="3">
        <v>187.22</v>
      </c>
      <c r="Q526" s="3">
        <v>221.1</v>
      </c>
      <c r="R526" s="17">
        <v>6</v>
      </c>
      <c r="S526" s="16" t="s">
        <v>83</v>
      </c>
      <c r="T526" s="16" t="s">
        <v>43</v>
      </c>
    </row>
    <row r="527" spans="1:20" ht="20.100000000000001" hidden="1" customHeight="1" x14ac:dyDescent="0.25">
      <c r="A527" s="16">
        <v>6000042</v>
      </c>
      <c r="B527" s="16" t="s">
        <v>803</v>
      </c>
      <c r="C527" s="16">
        <v>2904</v>
      </c>
      <c r="D527" s="16" t="s">
        <v>812</v>
      </c>
      <c r="E527" s="16">
        <v>2907</v>
      </c>
      <c r="F527" s="16" t="s">
        <v>813</v>
      </c>
      <c r="G527" s="16" t="s">
        <v>64</v>
      </c>
      <c r="H527" s="17">
        <v>2</v>
      </c>
      <c r="I527" s="17">
        <v>70</v>
      </c>
      <c r="J527" s="3">
        <v>69.999995999999996</v>
      </c>
      <c r="K527" s="3">
        <v>0</v>
      </c>
      <c r="L527" s="16" t="s">
        <v>43</v>
      </c>
      <c r="M527" s="3">
        <v>70</v>
      </c>
      <c r="N527" s="3">
        <v>0</v>
      </c>
      <c r="O527" s="3">
        <v>0</v>
      </c>
      <c r="P527" s="3">
        <v>70</v>
      </c>
      <c r="Q527" s="3">
        <v>104.32</v>
      </c>
      <c r="R527" s="17">
        <v>4</v>
      </c>
      <c r="S527" s="16" t="s">
        <v>33</v>
      </c>
      <c r="T527" s="16" t="s">
        <v>43</v>
      </c>
    </row>
    <row r="528" spans="1:20" ht="20.100000000000001" hidden="1" customHeight="1" x14ac:dyDescent="0.25">
      <c r="A528" s="16">
        <v>6000042</v>
      </c>
      <c r="B528" s="16" t="s">
        <v>803</v>
      </c>
      <c r="C528" s="16">
        <v>2923</v>
      </c>
      <c r="D528" s="16" t="s">
        <v>814</v>
      </c>
      <c r="E528" s="16">
        <v>2924</v>
      </c>
      <c r="F528" s="16" t="s">
        <v>815</v>
      </c>
      <c r="G528" s="16" t="s">
        <v>37</v>
      </c>
      <c r="H528" s="17">
        <v>4</v>
      </c>
      <c r="I528" s="17">
        <v>196</v>
      </c>
      <c r="J528" s="3">
        <v>195.999989</v>
      </c>
      <c r="K528" s="3">
        <v>29.58</v>
      </c>
      <c r="L528" s="16" t="s">
        <v>24</v>
      </c>
      <c r="M528" s="3">
        <v>225.58</v>
      </c>
      <c r="N528" s="3">
        <v>0</v>
      </c>
      <c r="O528" s="3">
        <v>10</v>
      </c>
      <c r="P528" s="3">
        <v>235.58</v>
      </c>
      <c r="Q528" s="3">
        <v>238.7</v>
      </c>
      <c r="R528" s="17">
        <v>6</v>
      </c>
      <c r="S528" s="16" t="s">
        <v>83</v>
      </c>
      <c r="T528" s="16" t="s">
        <v>43</v>
      </c>
    </row>
    <row r="529" spans="1:20" ht="20.100000000000001" hidden="1" customHeight="1" x14ac:dyDescent="0.25">
      <c r="A529" s="16">
        <v>6000042</v>
      </c>
      <c r="B529" s="16" t="s">
        <v>803</v>
      </c>
      <c r="C529" s="16">
        <v>2912</v>
      </c>
      <c r="D529" s="16" t="s">
        <v>816</v>
      </c>
      <c r="E529" s="16">
        <v>2913</v>
      </c>
      <c r="F529" s="16" t="s">
        <v>817</v>
      </c>
      <c r="G529" s="16" t="s">
        <v>64</v>
      </c>
      <c r="H529" s="17">
        <v>7</v>
      </c>
      <c r="I529" s="17">
        <v>441</v>
      </c>
      <c r="J529" s="3">
        <v>424.87143700000001</v>
      </c>
      <c r="K529" s="3">
        <v>52.95</v>
      </c>
      <c r="L529" s="16" t="s">
        <v>43</v>
      </c>
      <c r="M529" s="3">
        <v>424.87</v>
      </c>
      <c r="N529" s="3">
        <v>55</v>
      </c>
      <c r="O529" s="3">
        <v>0</v>
      </c>
      <c r="P529" s="3">
        <v>369.87</v>
      </c>
      <c r="Q529" s="3">
        <v>408.52</v>
      </c>
      <c r="R529" s="17">
        <v>11</v>
      </c>
      <c r="S529" s="16" t="s">
        <v>350</v>
      </c>
      <c r="T529" s="16" t="s">
        <v>43</v>
      </c>
    </row>
    <row r="530" spans="1:20" ht="20.100000000000001" hidden="1" customHeight="1" x14ac:dyDescent="0.25">
      <c r="A530" s="16">
        <v>6000042</v>
      </c>
      <c r="B530" s="16" t="s">
        <v>803</v>
      </c>
      <c r="C530" s="16">
        <v>25229</v>
      </c>
      <c r="D530" s="16" t="s">
        <v>818</v>
      </c>
      <c r="E530" s="16">
        <v>25231</v>
      </c>
      <c r="F530" s="16" t="s">
        <v>819</v>
      </c>
      <c r="G530" s="16" t="s">
        <v>64</v>
      </c>
      <c r="H530" s="17">
        <v>5</v>
      </c>
      <c r="I530" s="17">
        <v>280</v>
      </c>
      <c r="J530" s="3">
        <v>277.008308</v>
      </c>
      <c r="K530" s="3">
        <v>5.72</v>
      </c>
      <c r="L530" s="16" t="s">
        <v>43</v>
      </c>
      <c r="M530" s="3">
        <v>277.01</v>
      </c>
      <c r="N530" s="3">
        <v>0</v>
      </c>
      <c r="O530" s="3">
        <v>15</v>
      </c>
      <c r="P530" s="3">
        <v>292.01</v>
      </c>
      <c r="Q530" s="3">
        <v>312.07</v>
      </c>
      <c r="R530" s="17">
        <v>8</v>
      </c>
      <c r="S530" s="16" t="s">
        <v>76</v>
      </c>
      <c r="T530" s="16" t="s">
        <v>43</v>
      </c>
    </row>
    <row r="531" spans="1:20" ht="20.100000000000001" hidden="1" customHeight="1" x14ac:dyDescent="0.25">
      <c r="A531" s="16">
        <v>6000097</v>
      </c>
      <c r="B531" s="16" t="s">
        <v>820</v>
      </c>
      <c r="C531" s="16">
        <v>2897</v>
      </c>
      <c r="D531" s="16" t="s">
        <v>821</v>
      </c>
      <c r="E531" s="16">
        <v>2893</v>
      </c>
      <c r="F531" s="16" t="s">
        <v>822</v>
      </c>
      <c r="G531" s="16" t="s">
        <v>284</v>
      </c>
      <c r="H531" s="17">
        <v>6</v>
      </c>
      <c r="I531" s="17">
        <v>378</v>
      </c>
      <c r="J531" s="3">
        <v>378</v>
      </c>
      <c r="K531" s="3">
        <v>12.43</v>
      </c>
      <c r="L531" s="16" t="s">
        <v>24</v>
      </c>
      <c r="M531" s="3">
        <v>390.43</v>
      </c>
      <c r="N531" s="3">
        <v>33</v>
      </c>
      <c r="O531" s="3">
        <v>0</v>
      </c>
      <c r="P531" s="3">
        <v>357.43</v>
      </c>
      <c r="Q531" s="3">
        <v>361.45</v>
      </c>
      <c r="R531" s="17">
        <v>9</v>
      </c>
      <c r="S531" s="16" t="s">
        <v>184</v>
      </c>
      <c r="T531" s="16" t="s">
        <v>43</v>
      </c>
    </row>
    <row r="532" spans="1:20" ht="20.100000000000001" hidden="1" customHeight="1" x14ac:dyDescent="0.25">
      <c r="A532" s="16">
        <v>6000097</v>
      </c>
      <c r="B532" s="16" t="s">
        <v>820</v>
      </c>
      <c r="C532" s="16">
        <v>2897</v>
      </c>
      <c r="D532" s="16" t="s">
        <v>821</v>
      </c>
      <c r="E532" s="16">
        <v>15211</v>
      </c>
      <c r="F532" s="16" t="s">
        <v>823</v>
      </c>
      <c r="G532" s="16" t="s">
        <v>218</v>
      </c>
      <c r="H532" s="17">
        <v>3</v>
      </c>
      <c r="I532" s="17">
        <v>126</v>
      </c>
      <c r="J532" s="3">
        <v>126</v>
      </c>
      <c r="K532" s="3">
        <v>21.36</v>
      </c>
      <c r="L532" s="16" t="s">
        <v>24</v>
      </c>
      <c r="M532" s="3">
        <v>147.36000000000001</v>
      </c>
      <c r="N532" s="3">
        <v>0</v>
      </c>
      <c r="O532" s="3">
        <v>24</v>
      </c>
      <c r="P532" s="3">
        <v>171.36</v>
      </c>
      <c r="Q532" s="3">
        <v>171.72</v>
      </c>
      <c r="R532" s="17">
        <v>5</v>
      </c>
      <c r="S532" s="16" t="s">
        <v>33</v>
      </c>
      <c r="T532" s="16" t="s">
        <v>43</v>
      </c>
    </row>
    <row r="533" spans="1:20" ht="20.100000000000001" hidden="1" customHeight="1" x14ac:dyDescent="0.25">
      <c r="A533" s="16">
        <v>6000097</v>
      </c>
      <c r="B533" s="16" t="s">
        <v>820</v>
      </c>
      <c r="C533" s="16">
        <v>2897</v>
      </c>
      <c r="D533" s="16" t="s">
        <v>821</v>
      </c>
      <c r="E533" s="16">
        <v>2896</v>
      </c>
      <c r="F533" s="16" t="s">
        <v>824</v>
      </c>
      <c r="G533" s="16" t="s">
        <v>218</v>
      </c>
      <c r="H533" s="17">
        <v>7</v>
      </c>
      <c r="I533" s="17">
        <v>441</v>
      </c>
      <c r="J533" s="3">
        <v>441</v>
      </c>
      <c r="K533" s="3">
        <v>40.33</v>
      </c>
      <c r="L533" s="16" t="s">
        <v>24</v>
      </c>
      <c r="M533" s="3">
        <v>481.33</v>
      </c>
      <c r="N533" s="3">
        <v>62</v>
      </c>
      <c r="O533" s="3">
        <v>0</v>
      </c>
      <c r="P533" s="3">
        <v>419.33</v>
      </c>
      <c r="Q533" s="3">
        <v>419.43</v>
      </c>
      <c r="R533" s="17">
        <v>11</v>
      </c>
      <c r="S533" s="16" t="s">
        <v>291</v>
      </c>
      <c r="T533" s="16" t="s">
        <v>43</v>
      </c>
    </row>
    <row r="534" spans="1:20" ht="20.100000000000001" hidden="1" customHeight="1" x14ac:dyDescent="0.25">
      <c r="A534" s="16">
        <v>6000097</v>
      </c>
      <c r="B534" s="16" t="s">
        <v>820</v>
      </c>
      <c r="C534" s="16">
        <v>2897</v>
      </c>
      <c r="D534" s="16" t="s">
        <v>821</v>
      </c>
      <c r="E534" s="16">
        <v>6181</v>
      </c>
      <c r="F534" s="16" t="s">
        <v>825</v>
      </c>
      <c r="G534" s="16" t="s">
        <v>32</v>
      </c>
      <c r="H534" s="17">
        <v>3</v>
      </c>
      <c r="I534" s="17">
        <v>126</v>
      </c>
      <c r="J534" s="3">
        <v>126</v>
      </c>
      <c r="K534" s="3">
        <v>21.83</v>
      </c>
      <c r="L534" s="16" t="s">
        <v>24</v>
      </c>
      <c r="M534" s="3">
        <v>147.83000000000001</v>
      </c>
      <c r="N534" s="3">
        <v>6</v>
      </c>
      <c r="O534" s="3">
        <v>0</v>
      </c>
      <c r="P534" s="3">
        <v>141.83000000000001</v>
      </c>
      <c r="Q534" s="3">
        <v>141.97999999999999</v>
      </c>
      <c r="R534" s="17">
        <v>5</v>
      </c>
      <c r="S534" s="16" t="s">
        <v>33</v>
      </c>
      <c r="T534" s="16" t="s">
        <v>43</v>
      </c>
    </row>
    <row r="535" spans="1:20" ht="20.100000000000001" hidden="1" customHeight="1" x14ac:dyDescent="0.25">
      <c r="A535" s="16">
        <v>6000097</v>
      </c>
      <c r="B535" s="16" t="s">
        <v>820</v>
      </c>
      <c r="C535" s="16">
        <v>2897</v>
      </c>
      <c r="D535" s="16" t="s">
        <v>821</v>
      </c>
      <c r="E535" s="16">
        <v>22977</v>
      </c>
      <c r="F535" s="16" t="s">
        <v>826</v>
      </c>
      <c r="G535" s="16" t="s">
        <v>471</v>
      </c>
      <c r="H535" s="17">
        <v>5</v>
      </c>
      <c r="I535" s="17">
        <v>280</v>
      </c>
      <c r="J535" s="3">
        <v>280</v>
      </c>
      <c r="K535" s="3">
        <v>0</v>
      </c>
      <c r="L535" s="16" t="s">
        <v>24</v>
      </c>
      <c r="M535" s="3">
        <v>280</v>
      </c>
      <c r="N535" s="3">
        <v>0</v>
      </c>
      <c r="O535" s="3">
        <v>33</v>
      </c>
      <c r="P535" s="3">
        <v>313</v>
      </c>
      <c r="Q535" s="3">
        <v>314.55</v>
      </c>
      <c r="R535" s="17">
        <v>8</v>
      </c>
      <c r="S535" s="16" t="s">
        <v>30</v>
      </c>
      <c r="T535" s="16" t="s">
        <v>43</v>
      </c>
    </row>
    <row r="536" spans="1:20" ht="20.100000000000001" hidden="1" customHeight="1" x14ac:dyDescent="0.25">
      <c r="A536" s="16">
        <v>6000097</v>
      </c>
      <c r="B536" s="16" t="s">
        <v>820</v>
      </c>
      <c r="C536" s="16">
        <v>2897</v>
      </c>
      <c r="D536" s="16" t="s">
        <v>821</v>
      </c>
      <c r="E536" s="16">
        <v>27281</v>
      </c>
      <c r="F536" s="16" t="s">
        <v>827</v>
      </c>
      <c r="G536" s="16" t="s">
        <v>64</v>
      </c>
      <c r="H536" s="17">
        <v>5</v>
      </c>
      <c r="I536" s="17">
        <v>280</v>
      </c>
      <c r="J536" s="3">
        <v>280</v>
      </c>
      <c r="K536" s="3">
        <v>0</v>
      </c>
      <c r="L536" s="16" t="s">
        <v>43</v>
      </c>
      <c r="M536" s="3">
        <v>280</v>
      </c>
      <c r="N536" s="3">
        <v>0</v>
      </c>
      <c r="O536" s="3">
        <v>40</v>
      </c>
      <c r="P536" s="3">
        <v>320</v>
      </c>
      <c r="Q536" s="3">
        <v>337.35</v>
      </c>
      <c r="R536" s="17">
        <v>8</v>
      </c>
      <c r="S536" s="16" t="s">
        <v>83</v>
      </c>
      <c r="T536" s="16" t="s">
        <v>43</v>
      </c>
    </row>
    <row r="537" spans="1:20" ht="20.100000000000001" hidden="1" customHeight="1" x14ac:dyDescent="0.25">
      <c r="A537" s="16">
        <v>6000097</v>
      </c>
      <c r="B537" s="16" t="s">
        <v>820</v>
      </c>
      <c r="C537" s="16">
        <v>2897</v>
      </c>
      <c r="D537" s="16" t="s">
        <v>821</v>
      </c>
      <c r="E537" s="16">
        <v>13915</v>
      </c>
      <c r="F537" s="16" t="s">
        <v>828</v>
      </c>
      <c r="G537" s="16" t="s">
        <v>218</v>
      </c>
      <c r="H537" s="17">
        <v>6</v>
      </c>
      <c r="I537" s="17">
        <v>378</v>
      </c>
      <c r="J537" s="3">
        <v>378</v>
      </c>
      <c r="K537" s="3">
        <v>18.600000000000001</v>
      </c>
      <c r="L537" s="16" t="s">
        <v>24</v>
      </c>
      <c r="M537" s="3">
        <v>396.6</v>
      </c>
      <c r="N537" s="3">
        <v>34</v>
      </c>
      <c r="O537" s="3">
        <v>0</v>
      </c>
      <c r="P537" s="3">
        <v>362.6</v>
      </c>
      <c r="Q537" s="3">
        <v>362.85</v>
      </c>
      <c r="R537" s="17">
        <v>9</v>
      </c>
      <c r="S537" s="16" t="s">
        <v>304</v>
      </c>
      <c r="T537" s="16" t="s">
        <v>43</v>
      </c>
    </row>
    <row r="538" spans="1:20" ht="20.100000000000001" hidden="1" customHeight="1" x14ac:dyDescent="0.25">
      <c r="A538" s="16">
        <v>6000097</v>
      </c>
      <c r="B538" s="16" t="s">
        <v>820</v>
      </c>
      <c r="C538" s="16">
        <v>2897</v>
      </c>
      <c r="D538" s="16" t="s">
        <v>821</v>
      </c>
      <c r="E538" s="16">
        <v>25394</v>
      </c>
      <c r="F538" s="16" t="s">
        <v>829</v>
      </c>
      <c r="G538" s="16" t="s">
        <v>218</v>
      </c>
      <c r="H538" s="17">
        <v>5</v>
      </c>
      <c r="I538" s="17">
        <v>280</v>
      </c>
      <c r="J538" s="3">
        <v>280</v>
      </c>
      <c r="K538" s="3">
        <v>5.5</v>
      </c>
      <c r="L538" s="16" t="s">
        <v>24</v>
      </c>
      <c r="M538" s="3">
        <v>285.5</v>
      </c>
      <c r="N538" s="3">
        <v>0</v>
      </c>
      <c r="O538" s="3">
        <v>24</v>
      </c>
      <c r="P538" s="3">
        <v>309.5</v>
      </c>
      <c r="Q538" s="3">
        <v>320.14999999999998</v>
      </c>
      <c r="R538" s="17">
        <v>8</v>
      </c>
      <c r="S538" s="16" t="s">
        <v>83</v>
      </c>
      <c r="T538" s="16" t="s">
        <v>43</v>
      </c>
    </row>
    <row r="539" spans="1:20" ht="20.100000000000001" hidden="1" customHeight="1" x14ac:dyDescent="0.25">
      <c r="A539" s="16">
        <v>6000097</v>
      </c>
      <c r="B539" s="16" t="s">
        <v>820</v>
      </c>
      <c r="C539" s="16">
        <v>2897</v>
      </c>
      <c r="D539" s="16" t="s">
        <v>821</v>
      </c>
      <c r="E539" s="16">
        <v>2894</v>
      </c>
      <c r="F539" s="16" t="s">
        <v>830</v>
      </c>
      <c r="G539" s="16" t="s">
        <v>368</v>
      </c>
      <c r="H539" s="17">
        <v>7</v>
      </c>
      <c r="I539" s="17">
        <v>441</v>
      </c>
      <c r="J539" s="3">
        <v>441</v>
      </c>
      <c r="K539" s="3">
        <v>39.89</v>
      </c>
      <c r="L539" s="16" t="s">
        <v>24</v>
      </c>
      <c r="M539" s="3">
        <v>480.89</v>
      </c>
      <c r="N539" s="3">
        <v>18</v>
      </c>
      <c r="O539" s="3">
        <v>0</v>
      </c>
      <c r="P539" s="3">
        <v>462.89</v>
      </c>
      <c r="Q539" s="3">
        <v>463.27</v>
      </c>
      <c r="R539" s="17">
        <v>11</v>
      </c>
      <c r="S539" s="16" t="s">
        <v>276</v>
      </c>
      <c r="T539" s="16" t="s">
        <v>43</v>
      </c>
    </row>
    <row r="540" spans="1:20" ht="20.100000000000001" customHeight="1" x14ac:dyDescent="0.25">
      <c r="A540" s="16">
        <v>6000097</v>
      </c>
      <c r="B540" s="16" t="s">
        <v>820</v>
      </c>
      <c r="C540" s="16">
        <v>2897</v>
      </c>
      <c r="D540" s="16" t="s">
        <v>821</v>
      </c>
      <c r="E540" s="16">
        <v>29852</v>
      </c>
      <c r="F540" s="16" t="s">
        <v>831</v>
      </c>
      <c r="G540" s="16" t="s">
        <v>176</v>
      </c>
      <c r="H540" s="17">
        <v>4</v>
      </c>
      <c r="I540" s="17">
        <v>196</v>
      </c>
      <c r="J540" s="3">
        <v>195.999989</v>
      </c>
      <c r="K540" s="3">
        <v>0</v>
      </c>
      <c r="L540" s="16" t="s">
        <v>24</v>
      </c>
      <c r="M540" s="3">
        <v>196</v>
      </c>
      <c r="N540" s="3">
        <v>0</v>
      </c>
      <c r="O540" s="3">
        <v>0</v>
      </c>
      <c r="P540" s="3">
        <v>196</v>
      </c>
      <c r="Q540" s="3">
        <v>173.23</v>
      </c>
      <c r="R540" s="17">
        <v>6</v>
      </c>
      <c r="S540" s="16" t="s">
        <v>33</v>
      </c>
      <c r="T540" s="16" t="s">
        <v>108</v>
      </c>
    </row>
    <row r="541" spans="1:20" ht="20.100000000000001" hidden="1" customHeight="1" x14ac:dyDescent="0.25">
      <c r="A541" s="16">
        <v>6000097</v>
      </c>
      <c r="B541" s="16" t="s">
        <v>820</v>
      </c>
      <c r="C541" s="16">
        <v>2897</v>
      </c>
      <c r="D541" s="16" t="s">
        <v>821</v>
      </c>
      <c r="E541" s="16">
        <v>5573</v>
      </c>
      <c r="F541" s="16" t="s">
        <v>832</v>
      </c>
      <c r="G541" s="16" t="s">
        <v>64</v>
      </c>
      <c r="H541" s="17">
        <v>6</v>
      </c>
      <c r="I541" s="17">
        <v>378</v>
      </c>
      <c r="J541" s="3">
        <v>378</v>
      </c>
      <c r="K541" s="3">
        <v>3.5</v>
      </c>
      <c r="L541" s="16" t="s">
        <v>43</v>
      </c>
      <c r="M541" s="3">
        <v>378</v>
      </c>
      <c r="N541" s="3">
        <v>0</v>
      </c>
      <c r="O541" s="3">
        <v>0</v>
      </c>
      <c r="P541" s="3">
        <v>378</v>
      </c>
      <c r="Q541" s="3">
        <v>413.9</v>
      </c>
      <c r="R541" s="17">
        <v>9</v>
      </c>
      <c r="S541" s="16" t="s">
        <v>95</v>
      </c>
      <c r="T541" s="16" t="s">
        <v>43</v>
      </c>
    </row>
    <row r="542" spans="1:20" ht="20.100000000000001" hidden="1" customHeight="1" x14ac:dyDescent="0.25">
      <c r="A542" s="16">
        <v>6000097</v>
      </c>
      <c r="B542" s="16" t="s">
        <v>820</v>
      </c>
      <c r="C542" s="16">
        <v>25923</v>
      </c>
      <c r="D542" s="16" t="s">
        <v>833</v>
      </c>
      <c r="E542" s="16">
        <v>25924</v>
      </c>
      <c r="F542" s="16" t="s">
        <v>834</v>
      </c>
      <c r="G542" s="16" t="s">
        <v>64</v>
      </c>
      <c r="H542" s="17">
        <v>4</v>
      </c>
      <c r="I542" s="17">
        <v>196</v>
      </c>
      <c r="J542" s="3">
        <v>195.999989</v>
      </c>
      <c r="K542" s="3">
        <v>45.45</v>
      </c>
      <c r="L542" s="16" t="s">
        <v>43</v>
      </c>
      <c r="M542" s="3">
        <v>196</v>
      </c>
      <c r="N542" s="3">
        <v>0</v>
      </c>
      <c r="O542" s="3">
        <v>32</v>
      </c>
      <c r="P542" s="3">
        <v>228</v>
      </c>
      <c r="Q542" s="3">
        <v>232.2</v>
      </c>
      <c r="R542" s="17">
        <v>6</v>
      </c>
      <c r="S542" s="16" t="s">
        <v>30</v>
      </c>
      <c r="T542" s="16" t="s">
        <v>43</v>
      </c>
    </row>
    <row r="543" spans="1:20" ht="20.100000000000001" hidden="1" customHeight="1" x14ac:dyDescent="0.25">
      <c r="A543" s="16">
        <v>6000045</v>
      </c>
      <c r="B543" s="16" t="s">
        <v>835</v>
      </c>
      <c r="C543" s="16">
        <v>34494</v>
      </c>
      <c r="D543" s="16" t="s">
        <v>836</v>
      </c>
      <c r="E543" s="16">
        <v>34495</v>
      </c>
      <c r="F543" s="16" t="s">
        <v>837</v>
      </c>
      <c r="G543" s="16" t="s">
        <v>176</v>
      </c>
      <c r="H543" s="17">
        <v>4</v>
      </c>
      <c r="I543" s="17">
        <v>196</v>
      </c>
      <c r="J543" s="3">
        <v>195.999989</v>
      </c>
      <c r="K543" s="3">
        <v>34.700000000000003</v>
      </c>
      <c r="L543" s="16" t="s">
        <v>24</v>
      </c>
      <c r="M543" s="3">
        <v>230.7</v>
      </c>
      <c r="N543" s="3">
        <v>0</v>
      </c>
      <c r="O543" s="3">
        <v>0</v>
      </c>
      <c r="P543" s="3">
        <v>230.7</v>
      </c>
      <c r="Q543" s="3">
        <v>166.42</v>
      </c>
      <c r="R543" s="17">
        <v>6</v>
      </c>
      <c r="S543" s="16" t="s">
        <v>30</v>
      </c>
      <c r="T543" s="16" t="s">
        <v>24</v>
      </c>
    </row>
    <row r="544" spans="1:20" ht="20.100000000000001" hidden="1" customHeight="1" x14ac:dyDescent="0.25">
      <c r="A544" s="16">
        <v>6000045</v>
      </c>
      <c r="B544" s="16" t="s">
        <v>835</v>
      </c>
      <c r="C544" s="16">
        <v>34494</v>
      </c>
      <c r="D544" s="16" t="s">
        <v>836</v>
      </c>
      <c r="E544" s="16">
        <v>40529</v>
      </c>
      <c r="F544" s="16" t="s">
        <v>838</v>
      </c>
      <c r="G544" s="16" t="s">
        <v>508</v>
      </c>
      <c r="H544" s="17">
        <v>4</v>
      </c>
      <c r="I544" s="17">
        <v>196</v>
      </c>
      <c r="J544" s="3">
        <v>67.123283999999998</v>
      </c>
      <c r="K544" s="3">
        <v>11</v>
      </c>
      <c r="L544" s="16" t="s">
        <v>24</v>
      </c>
      <c r="M544" s="3">
        <v>78.12</v>
      </c>
      <c r="N544" s="3">
        <v>0</v>
      </c>
      <c r="O544" s="3">
        <v>0</v>
      </c>
      <c r="P544" s="3">
        <v>78.12</v>
      </c>
      <c r="Q544" s="3">
        <v>48.75</v>
      </c>
      <c r="R544" s="17">
        <v>6</v>
      </c>
      <c r="S544" s="16" t="s">
        <v>123</v>
      </c>
      <c r="T544" s="16" t="s">
        <v>24</v>
      </c>
    </row>
    <row r="545" spans="1:20" ht="20.100000000000001" hidden="1" customHeight="1" x14ac:dyDescent="0.25">
      <c r="A545" s="16">
        <v>6000045</v>
      </c>
      <c r="B545" s="16" t="s">
        <v>835</v>
      </c>
      <c r="C545" s="16">
        <v>34494</v>
      </c>
      <c r="D545" s="16" t="s">
        <v>836</v>
      </c>
      <c r="E545" s="16">
        <v>34990</v>
      </c>
      <c r="F545" s="16" t="s">
        <v>839</v>
      </c>
      <c r="G545" s="16" t="s">
        <v>508</v>
      </c>
      <c r="H545" s="17">
        <v>3</v>
      </c>
      <c r="I545" s="17">
        <v>126</v>
      </c>
      <c r="J545" s="3">
        <v>126</v>
      </c>
      <c r="K545" s="3">
        <v>9.3800000000000008</v>
      </c>
      <c r="L545" s="16" t="s">
        <v>24</v>
      </c>
      <c r="M545" s="3">
        <v>135.38</v>
      </c>
      <c r="N545" s="3">
        <v>0</v>
      </c>
      <c r="O545" s="3">
        <v>0</v>
      </c>
      <c r="P545" s="3">
        <v>135.38</v>
      </c>
      <c r="Q545" s="3">
        <v>99.25</v>
      </c>
      <c r="R545" s="17">
        <v>5</v>
      </c>
      <c r="S545" s="16" t="s">
        <v>25</v>
      </c>
      <c r="T545" s="16" t="s">
        <v>24</v>
      </c>
    </row>
    <row r="546" spans="1:20" ht="20.100000000000001" hidden="1" customHeight="1" x14ac:dyDescent="0.25">
      <c r="A546" s="16">
        <v>6000045</v>
      </c>
      <c r="B546" s="16" t="s">
        <v>835</v>
      </c>
      <c r="C546" s="16">
        <v>5935</v>
      </c>
      <c r="D546" s="16" t="s">
        <v>840</v>
      </c>
      <c r="E546" s="16">
        <v>30737</v>
      </c>
      <c r="F546" s="16" t="s">
        <v>841</v>
      </c>
      <c r="G546" s="16" t="s">
        <v>284</v>
      </c>
      <c r="H546" s="17">
        <v>4</v>
      </c>
      <c r="I546" s="17">
        <v>196</v>
      </c>
      <c r="J546" s="3">
        <v>195.999989</v>
      </c>
      <c r="K546" s="3">
        <v>14.23</v>
      </c>
      <c r="L546" s="16" t="s">
        <v>24</v>
      </c>
      <c r="M546" s="3">
        <v>210.23</v>
      </c>
      <c r="N546" s="3">
        <v>0</v>
      </c>
      <c r="O546" s="3">
        <v>0</v>
      </c>
      <c r="P546" s="3">
        <v>210.23</v>
      </c>
      <c r="Q546" s="3">
        <v>149.33000000000001</v>
      </c>
      <c r="R546" s="17">
        <v>6</v>
      </c>
      <c r="S546" s="16" t="s">
        <v>27</v>
      </c>
      <c r="T546" s="16" t="s">
        <v>24</v>
      </c>
    </row>
    <row r="547" spans="1:20" ht="20.100000000000001" hidden="1" customHeight="1" x14ac:dyDescent="0.25">
      <c r="A547" s="16">
        <v>6000045</v>
      </c>
      <c r="B547" s="16" t="s">
        <v>835</v>
      </c>
      <c r="C547" s="16">
        <v>5935</v>
      </c>
      <c r="D547" s="16" t="s">
        <v>840</v>
      </c>
      <c r="E547" s="16">
        <v>30736</v>
      </c>
      <c r="F547" s="16" t="s">
        <v>842</v>
      </c>
      <c r="G547" s="16" t="s">
        <v>284</v>
      </c>
      <c r="H547" s="17">
        <v>3</v>
      </c>
      <c r="I547" s="17">
        <v>126</v>
      </c>
      <c r="J547" s="3">
        <v>126</v>
      </c>
      <c r="K547" s="3">
        <v>4.62</v>
      </c>
      <c r="L547" s="16" t="s">
        <v>24</v>
      </c>
      <c r="M547" s="3">
        <v>130.62</v>
      </c>
      <c r="N547" s="3">
        <v>0</v>
      </c>
      <c r="O547" s="3">
        <v>0</v>
      </c>
      <c r="P547" s="3">
        <v>130.62</v>
      </c>
      <c r="Q547" s="3">
        <v>106.42</v>
      </c>
      <c r="R547" s="17">
        <v>5</v>
      </c>
      <c r="S547" s="16" t="s">
        <v>78</v>
      </c>
      <c r="T547" s="16" t="s">
        <v>24</v>
      </c>
    </row>
    <row r="548" spans="1:20" ht="20.100000000000001" hidden="1" customHeight="1" x14ac:dyDescent="0.25">
      <c r="A548" s="16">
        <v>6000045</v>
      </c>
      <c r="B548" s="16" t="s">
        <v>835</v>
      </c>
      <c r="C548" s="16">
        <v>5935</v>
      </c>
      <c r="D548" s="16" t="s">
        <v>840</v>
      </c>
      <c r="E548" s="16">
        <v>19793</v>
      </c>
      <c r="F548" s="16" t="s">
        <v>843</v>
      </c>
      <c r="G548" s="16" t="s">
        <v>284</v>
      </c>
      <c r="H548" s="17">
        <v>3</v>
      </c>
      <c r="I548" s="17">
        <v>126</v>
      </c>
      <c r="J548" s="3">
        <v>126</v>
      </c>
      <c r="K548" s="3">
        <v>8.1199999999999992</v>
      </c>
      <c r="L548" s="16" t="s">
        <v>24</v>
      </c>
      <c r="M548" s="3">
        <v>134.12</v>
      </c>
      <c r="N548" s="3">
        <v>0</v>
      </c>
      <c r="O548" s="3">
        <v>0</v>
      </c>
      <c r="P548" s="3">
        <v>134.12</v>
      </c>
      <c r="Q548" s="3">
        <v>95.75</v>
      </c>
      <c r="R548" s="17">
        <v>5</v>
      </c>
      <c r="S548" s="16" t="s">
        <v>78</v>
      </c>
      <c r="T548" s="16" t="s">
        <v>24</v>
      </c>
    </row>
    <row r="549" spans="1:20" ht="20.100000000000001" hidden="1" customHeight="1" x14ac:dyDescent="0.25">
      <c r="A549" s="16">
        <v>6000045</v>
      </c>
      <c r="B549" s="16" t="s">
        <v>835</v>
      </c>
      <c r="C549" s="16">
        <v>5935</v>
      </c>
      <c r="D549" s="16" t="s">
        <v>840</v>
      </c>
      <c r="E549" s="16">
        <v>19792</v>
      </c>
      <c r="F549" s="16" t="s">
        <v>844</v>
      </c>
      <c r="G549" s="16" t="s">
        <v>284</v>
      </c>
      <c r="H549" s="17">
        <v>3</v>
      </c>
      <c r="I549" s="17">
        <v>126</v>
      </c>
      <c r="J549" s="3">
        <v>126</v>
      </c>
      <c r="K549" s="3">
        <v>9.24</v>
      </c>
      <c r="L549" s="16" t="s">
        <v>24</v>
      </c>
      <c r="M549" s="3">
        <v>135.24</v>
      </c>
      <c r="N549" s="3">
        <v>0</v>
      </c>
      <c r="O549" s="3">
        <v>0</v>
      </c>
      <c r="P549" s="3">
        <v>135.24</v>
      </c>
      <c r="Q549" s="3">
        <v>103.92</v>
      </c>
      <c r="R549" s="17">
        <v>5</v>
      </c>
      <c r="S549" s="16" t="s">
        <v>78</v>
      </c>
      <c r="T549" s="16" t="s">
        <v>24</v>
      </c>
    </row>
    <row r="550" spans="1:20" ht="20.100000000000001" hidden="1" customHeight="1" x14ac:dyDescent="0.25">
      <c r="A550" s="16">
        <v>6000045</v>
      </c>
      <c r="B550" s="16" t="s">
        <v>835</v>
      </c>
      <c r="C550" s="16">
        <v>5935</v>
      </c>
      <c r="D550" s="16" t="s">
        <v>840</v>
      </c>
      <c r="E550" s="16">
        <v>17881</v>
      </c>
      <c r="F550" s="16" t="s">
        <v>845</v>
      </c>
      <c r="G550" s="16" t="s">
        <v>368</v>
      </c>
      <c r="H550" s="17">
        <v>5</v>
      </c>
      <c r="I550" s="17">
        <v>280</v>
      </c>
      <c r="J550" s="3">
        <v>280</v>
      </c>
      <c r="K550" s="3">
        <v>11.76</v>
      </c>
      <c r="L550" s="16" t="s">
        <v>24</v>
      </c>
      <c r="M550" s="3">
        <v>291.76</v>
      </c>
      <c r="N550" s="3">
        <v>0</v>
      </c>
      <c r="O550" s="3">
        <v>0</v>
      </c>
      <c r="P550" s="3">
        <v>291.76</v>
      </c>
      <c r="Q550" s="3">
        <v>248.17</v>
      </c>
      <c r="R550" s="17">
        <v>8</v>
      </c>
      <c r="S550" s="16" t="s">
        <v>271</v>
      </c>
      <c r="T550" s="16" t="s">
        <v>24</v>
      </c>
    </row>
    <row r="551" spans="1:20" ht="20.100000000000001" hidden="1" customHeight="1" x14ac:dyDescent="0.25">
      <c r="A551" s="16">
        <v>6000045</v>
      </c>
      <c r="B551" s="16" t="s">
        <v>835</v>
      </c>
      <c r="C551" s="16">
        <v>5935</v>
      </c>
      <c r="D551" s="16" t="s">
        <v>840</v>
      </c>
      <c r="E551" s="16">
        <v>30738</v>
      </c>
      <c r="F551" s="16" t="s">
        <v>846</v>
      </c>
      <c r="G551" s="16" t="s">
        <v>508</v>
      </c>
      <c r="H551" s="17">
        <v>4</v>
      </c>
      <c r="I551" s="17">
        <v>196</v>
      </c>
      <c r="J551" s="3">
        <v>195.999989</v>
      </c>
      <c r="K551" s="3">
        <v>50.87</v>
      </c>
      <c r="L551" s="16" t="s">
        <v>24</v>
      </c>
      <c r="M551" s="3">
        <v>246.87</v>
      </c>
      <c r="N551" s="3">
        <v>0</v>
      </c>
      <c r="O551" s="3">
        <v>0</v>
      </c>
      <c r="P551" s="3">
        <v>246.87</v>
      </c>
      <c r="Q551" s="3">
        <v>167.42</v>
      </c>
      <c r="R551" s="17">
        <v>6</v>
      </c>
      <c r="S551" s="16" t="s">
        <v>83</v>
      </c>
      <c r="T551" s="16" t="s">
        <v>24</v>
      </c>
    </row>
    <row r="552" spans="1:20" ht="20.100000000000001" hidden="1" customHeight="1" x14ac:dyDescent="0.25">
      <c r="A552" s="16">
        <v>6000045</v>
      </c>
      <c r="B552" s="16" t="s">
        <v>835</v>
      </c>
      <c r="C552" s="16">
        <v>5935</v>
      </c>
      <c r="D552" s="16" t="s">
        <v>840</v>
      </c>
      <c r="E552" s="16">
        <v>5936</v>
      </c>
      <c r="F552" s="16" t="s">
        <v>847</v>
      </c>
      <c r="G552" s="16" t="s">
        <v>284</v>
      </c>
      <c r="H552" s="17">
        <v>3</v>
      </c>
      <c r="I552" s="17">
        <v>126</v>
      </c>
      <c r="J552" s="3">
        <v>126</v>
      </c>
      <c r="K552" s="3">
        <v>7</v>
      </c>
      <c r="L552" s="16" t="s">
        <v>24</v>
      </c>
      <c r="M552" s="3">
        <v>133</v>
      </c>
      <c r="N552" s="3">
        <v>0</v>
      </c>
      <c r="O552" s="3">
        <v>0</v>
      </c>
      <c r="P552" s="3">
        <v>133</v>
      </c>
      <c r="Q552" s="3">
        <v>101.58</v>
      </c>
      <c r="R552" s="17">
        <v>5</v>
      </c>
      <c r="S552" s="16" t="s">
        <v>78</v>
      </c>
      <c r="T552" s="16" t="s">
        <v>24</v>
      </c>
    </row>
    <row r="553" spans="1:20" ht="20.100000000000001" hidden="1" customHeight="1" x14ac:dyDescent="0.25">
      <c r="A553" s="16">
        <v>6000045</v>
      </c>
      <c r="B553" s="16" t="s">
        <v>835</v>
      </c>
      <c r="C553" s="16">
        <v>5935</v>
      </c>
      <c r="D553" s="16" t="s">
        <v>840</v>
      </c>
      <c r="E553" s="16">
        <v>30733</v>
      </c>
      <c r="F553" s="16" t="s">
        <v>848</v>
      </c>
      <c r="G553" s="16" t="s">
        <v>125</v>
      </c>
      <c r="H553" s="17">
        <v>6</v>
      </c>
      <c r="I553" s="17">
        <v>378</v>
      </c>
      <c r="J553" s="3">
        <v>378</v>
      </c>
      <c r="K553" s="3">
        <v>37.090000000000003</v>
      </c>
      <c r="L553" s="16" t="s">
        <v>24</v>
      </c>
      <c r="M553" s="3">
        <v>415.09</v>
      </c>
      <c r="N553" s="3">
        <v>0</v>
      </c>
      <c r="O553" s="3">
        <v>0</v>
      </c>
      <c r="P553" s="3">
        <v>415.09</v>
      </c>
      <c r="Q553" s="3">
        <v>286.83</v>
      </c>
      <c r="R553" s="17">
        <v>9</v>
      </c>
      <c r="S553" s="16" t="s">
        <v>291</v>
      </c>
      <c r="T553" s="16" t="s">
        <v>24</v>
      </c>
    </row>
    <row r="554" spans="1:20" ht="20.100000000000001" hidden="1" customHeight="1" x14ac:dyDescent="0.25">
      <c r="A554" s="16">
        <v>6000045</v>
      </c>
      <c r="B554" s="16" t="s">
        <v>835</v>
      </c>
      <c r="C554" s="16">
        <v>5935</v>
      </c>
      <c r="D554" s="16" t="s">
        <v>840</v>
      </c>
      <c r="E554" s="16">
        <v>31088</v>
      </c>
      <c r="F554" s="16" t="s">
        <v>849</v>
      </c>
      <c r="G554" s="16" t="s">
        <v>127</v>
      </c>
      <c r="H554" s="17">
        <v>5</v>
      </c>
      <c r="I554" s="17">
        <v>280</v>
      </c>
      <c r="J554" s="3">
        <v>280</v>
      </c>
      <c r="K554" s="3">
        <v>20.16</v>
      </c>
      <c r="L554" s="16" t="s">
        <v>24</v>
      </c>
      <c r="M554" s="3">
        <v>300.16000000000003</v>
      </c>
      <c r="N554" s="3">
        <v>0</v>
      </c>
      <c r="O554" s="3">
        <v>0</v>
      </c>
      <c r="P554" s="3">
        <v>300.16000000000003</v>
      </c>
      <c r="Q554" s="3">
        <v>198</v>
      </c>
      <c r="R554" s="17">
        <v>8</v>
      </c>
      <c r="S554" s="16" t="s">
        <v>184</v>
      </c>
      <c r="T554" s="16" t="s">
        <v>24</v>
      </c>
    </row>
    <row r="555" spans="1:20" ht="20.100000000000001" hidden="1" customHeight="1" x14ac:dyDescent="0.25">
      <c r="A555" s="16">
        <v>6000045</v>
      </c>
      <c r="B555" s="16" t="s">
        <v>835</v>
      </c>
      <c r="C555" s="16">
        <v>5935</v>
      </c>
      <c r="D555" s="16" t="s">
        <v>840</v>
      </c>
      <c r="E555" s="16">
        <v>37675</v>
      </c>
      <c r="F555" s="16" t="s">
        <v>850</v>
      </c>
      <c r="G555" s="16" t="s">
        <v>176</v>
      </c>
      <c r="H555" s="17">
        <v>4</v>
      </c>
      <c r="I555" s="17">
        <v>196</v>
      </c>
      <c r="J555" s="3">
        <v>195.999989</v>
      </c>
      <c r="K555" s="3">
        <v>31.66</v>
      </c>
      <c r="L555" s="16" t="s">
        <v>24</v>
      </c>
      <c r="M555" s="3">
        <v>227.66</v>
      </c>
      <c r="N555" s="3">
        <v>0</v>
      </c>
      <c r="O555" s="3">
        <v>0</v>
      </c>
      <c r="P555" s="3">
        <v>227.66</v>
      </c>
      <c r="Q555" s="3">
        <v>191.67</v>
      </c>
      <c r="R555" s="17">
        <v>6</v>
      </c>
      <c r="S555" s="16" t="s">
        <v>52</v>
      </c>
      <c r="T555" s="16" t="s">
        <v>24</v>
      </c>
    </row>
    <row r="556" spans="1:20" ht="20.100000000000001" hidden="1" customHeight="1" x14ac:dyDescent="0.25">
      <c r="A556" s="16">
        <v>6000045</v>
      </c>
      <c r="B556" s="16" t="s">
        <v>835</v>
      </c>
      <c r="C556" s="16">
        <v>5935</v>
      </c>
      <c r="D556" s="16" t="s">
        <v>840</v>
      </c>
      <c r="E556" s="16">
        <v>6694</v>
      </c>
      <c r="F556" s="16" t="s">
        <v>851</v>
      </c>
      <c r="G556" s="16" t="s">
        <v>284</v>
      </c>
      <c r="H556" s="17">
        <v>2</v>
      </c>
      <c r="I556" s="17">
        <v>70</v>
      </c>
      <c r="J556" s="3">
        <v>24.547944000000001</v>
      </c>
      <c r="K556" s="3">
        <v>0</v>
      </c>
      <c r="L556" s="16" t="s">
        <v>24</v>
      </c>
      <c r="M556" s="3">
        <v>24.55</v>
      </c>
      <c r="N556" s="3">
        <v>0</v>
      </c>
      <c r="O556" s="3">
        <v>0</v>
      </c>
      <c r="P556" s="3">
        <v>24.55</v>
      </c>
      <c r="Q556" s="3">
        <v>20.75</v>
      </c>
      <c r="R556" s="17">
        <v>4</v>
      </c>
      <c r="S556" s="16" t="s">
        <v>55</v>
      </c>
      <c r="T556" s="16" t="s">
        <v>24</v>
      </c>
    </row>
    <row r="557" spans="1:20" ht="20.100000000000001" hidden="1" customHeight="1" x14ac:dyDescent="0.25">
      <c r="A557" s="16">
        <v>6000046</v>
      </c>
      <c r="B557" s="16" t="s">
        <v>852</v>
      </c>
      <c r="C557" s="16">
        <v>27979</v>
      </c>
      <c r="D557" s="16" t="s">
        <v>853</v>
      </c>
      <c r="E557" s="16">
        <v>27981</v>
      </c>
      <c r="F557" s="16" t="s">
        <v>854</v>
      </c>
      <c r="G557" s="16" t="s">
        <v>127</v>
      </c>
      <c r="H557" s="17">
        <v>6</v>
      </c>
      <c r="I557" s="17">
        <v>378</v>
      </c>
      <c r="J557" s="3">
        <v>378</v>
      </c>
      <c r="K557" s="3">
        <v>0</v>
      </c>
      <c r="L557" s="16" t="s">
        <v>24</v>
      </c>
      <c r="M557" s="3">
        <v>378</v>
      </c>
      <c r="N557" s="3">
        <v>0</v>
      </c>
      <c r="O557" s="3">
        <v>0</v>
      </c>
      <c r="P557" s="3">
        <v>378</v>
      </c>
      <c r="Q557" s="3">
        <v>303.93</v>
      </c>
      <c r="R557" s="17">
        <v>9</v>
      </c>
      <c r="S557" s="16" t="s">
        <v>281</v>
      </c>
      <c r="T557" s="16" t="s">
        <v>24</v>
      </c>
    </row>
    <row r="558" spans="1:20" ht="20.100000000000001" hidden="1" customHeight="1" x14ac:dyDescent="0.25">
      <c r="A558" s="16">
        <v>6000046</v>
      </c>
      <c r="B558" s="16" t="s">
        <v>852</v>
      </c>
      <c r="C558" s="16">
        <v>2869</v>
      </c>
      <c r="D558" s="16" t="s">
        <v>855</v>
      </c>
      <c r="E558" s="16">
        <v>30607</v>
      </c>
      <c r="F558" s="16" t="s">
        <v>856</v>
      </c>
      <c r="G558" s="16" t="s">
        <v>32</v>
      </c>
      <c r="H558" s="17">
        <v>2</v>
      </c>
      <c r="I558" s="17">
        <v>70</v>
      </c>
      <c r="J558" s="3">
        <v>69.999995999999996</v>
      </c>
      <c r="K558" s="3">
        <v>0</v>
      </c>
      <c r="L558" s="16" t="s">
        <v>24</v>
      </c>
      <c r="M558" s="3">
        <v>70</v>
      </c>
      <c r="N558" s="3">
        <v>0</v>
      </c>
      <c r="O558" s="3">
        <v>0</v>
      </c>
      <c r="P558" s="3">
        <v>70</v>
      </c>
      <c r="Q558" s="3">
        <v>89.25</v>
      </c>
      <c r="R558" s="17">
        <v>4</v>
      </c>
      <c r="S558" s="16" t="s">
        <v>25</v>
      </c>
      <c r="T558" s="16" t="s">
        <v>43</v>
      </c>
    </row>
    <row r="559" spans="1:20" ht="20.100000000000001" hidden="1" customHeight="1" x14ac:dyDescent="0.25">
      <c r="A559" s="16">
        <v>6000046</v>
      </c>
      <c r="B559" s="16" t="s">
        <v>852</v>
      </c>
      <c r="C559" s="16">
        <v>2869</v>
      </c>
      <c r="D559" s="16" t="s">
        <v>855</v>
      </c>
      <c r="E559" s="16">
        <v>6630</v>
      </c>
      <c r="F559" s="16" t="s">
        <v>857</v>
      </c>
      <c r="G559" s="16" t="s">
        <v>32</v>
      </c>
      <c r="H559" s="17">
        <v>4</v>
      </c>
      <c r="I559" s="17">
        <v>196</v>
      </c>
      <c r="J559" s="3">
        <v>195.999989</v>
      </c>
      <c r="K559" s="3">
        <v>2.08</v>
      </c>
      <c r="L559" s="16" t="s">
        <v>24</v>
      </c>
      <c r="M559" s="3">
        <v>198.08</v>
      </c>
      <c r="N559" s="3">
        <v>0</v>
      </c>
      <c r="O559" s="3">
        <v>0</v>
      </c>
      <c r="P559" s="3">
        <v>198.08</v>
      </c>
      <c r="Q559" s="3">
        <v>208.8</v>
      </c>
      <c r="R559" s="17">
        <v>6</v>
      </c>
      <c r="S559" s="16" t="s">
        <v>149</v>
      </c>
      <c r="T559" s="16" t="s">
        <v>43</v>
      </c>
    </row>
    <row r="560" spans="1:20" ht="20.100000000000001" hidden="1" customHeight="1" x14ac:dyDescent="0.25">
      <c r="A560" s="16">
        <v>6000046</v>
      </c>
      <c r="B560" s="16" t="s">
        <v>852</v>
      </c>
      <c r="C560" s="16">
        <v>1660</v>
      </c>
      <c r="D560" s="16" t="s">
        <v>858</v>
      </c>
      <c r="E560" s="16">
        <v>1671</v>
      </c>
      <c r="F560" s="16" t="s">
        <v>859</v>
      </c>
      <c r="G560" s="16" t="s">
        <v>189</v>
      </c>
      <c r="H560" s="17">
        <v>4</v>
      </c>
      <c r="I560" s="17">
        <v>196</v>
      </c>
      <c r="J560" s="3">
        <v>195.999989</v>
      </c>
      <c r="K560" s="3">
        <v>1.2</v>
      </c>
      <c r="L560" s="16" t="s">
        <v>24</v>
      </c>
      <c r="M560" s="3">
        <v>197.2</v>
      </c>
      <c r="N560" s="3">
        <v>0</v>
      </c>
      <c r="O560" s="3">
        <v>0</v>
      </c>
      <c r="P560" s="3">
        <v>197.2</v>
      </c>
      <c r="Q560" s="3">
        <v>193.57</v>
      </c>
      <c r="R560" s="17">
        <v>6</v>
      </c>
      <c r="S560" s="16" t="s">
        <v>149</v>
      </c>
      <c r="T560" s="16" t="s">
        <v>24</v>
      </c>
    </row>
    <row r="561" spans="1:20" ht="20.100000000000001" hidden="1" customHeight="1" x14ac:dyDescent="0.25">
      <c r="A561" s="16">
        <v>6000047</v>
      </c>
      <c r="B561" s="16" t="s">
        <v>860</v>
      </c>
      <c r="C561" s="16">
        <v>17605</v>
      </c>
      <c r="D561" s="16" t="s">
        <v>861</v>
      </c>
      <c r="E561" s="16">
        <v>30930</v>
      </c>
      <c r="F561" s="16" t="s">
        <v>862</v>
      </c>
      <c r="G561" s="16" t="s">
        <v>127</v>
      </c>
      <c r="H561" s="17">
        <v>2</v>
      </c>
      <c r="I561" s="17">
        <v>70</v>
      </c>
      <c r="J561" s="3">
        <v>69.999995999999996</v>
      </c>
      <c r="K561" s="3">
        <v>0</v>
      </c>
      <c r="L561" s="16" t="s">
        <v>24</v>
      </c>
      <c r="M561" s="3">
        <v>70</v>
      </c>
      <c r="N561" s="3">
        <v>0</v>
      </c>
      <c r="O561" s="3">
        <v>0</v>
      </c>
      <c r="P561" s="3">
        <v>70</v>
      </c>
      <c r="Q561" s="3">
        <v>70.069999999999993</v>
      </c>
      <c r="R561" s="17">
        <v>4</v>
      </c>
      <c r="S561" s="16" t="s">
        <v>27</v>
      </c>
      <c r="T561" s="16" t="s">
        <v>43</v>
      </c>
    </row>
    <row r="562" spans="1:20" ht="20.100000000000001" hidden="1" customHeight="1" x14ac:dyDescent="0.25">
      <c r="A562" s="16">
        <v>6000047</v>
      </c>
      <c r="B562" s="16" t="s">
        <v>860</v>
      </c>
      <c r="C562" s="16">
        <v>17605</v>
      </c>
      <c r="D562" s="16" t="s">
        <v>861</v>
      </c>
      <c r="E562" s="16">
        <v>27568</v>
      </c>
      <c r="F562" s="16" t="s">
        <v>863</v>
      </c>
      <c r="G562" s="16" t="s">
        <v>127</v>
      </c>
      <c r="H562" s="17">
        <v>2</v>
      </c>
      <c r="I562" s="17">
        <v>70</v>
      </c>
      <c r="J562" s="3">
        <v>69.999995999999996</v>
      </c>
      <c r="K562" s="3">
        <v>0</v>
      </c>
      <c r="L562" s="16" t="s">
        <v>24</v>
      </c>
      <c r="M562" s="3">
        <v>70</v>
      </c>
      <c r="N562" s="3">
        <v>0</v>
      </c>
      <c r="O562" s="3">
        <v>0</v>
      </c>
      <c r="P562" s="3">
        <v>70</v>
      </c>
      <c r="Q562" s="3">
        <v>73.150000000000006</v>
      </c>
      <c r="R562" s="17">
        <v>4</v>
      </c>
      <c r="S562" s="16" t="s">
        <v>25</v>
      </c>
      <c r="T562" s="16" t="s">
        <v>43</v>
      </c>
    </row>
    <row r="563" spans="1:20" ht="20.100000000000001" hidden="1" customHeight="1" x14ac:dyDescent="0.25">
      <c r="A563" s="16">
        <v>6000047</v>
      </c>
      <c r="B563" s="16" t="s">
        <v>860</v>
      </c>
      <c r="C563" s="16">
        <v>17605</v>
      </c>
      <c r="D563" s="16" t="s">
        <v>861</v>
      </c>
      <c r="E563" s="16">
        <v>17606</v>
      </c>
      <c r="F563" s="16" t="s">
        <v>864</v>
      </c>
      <c r="G563" s="16" t="s">
        <v>127</v>
      </c>
      <c r="H563" s="17">
        <v>2</v>
      </c>
      <c r="I563" s="17">
        <v>70</v>
      </c>
      <c r="J563" s="3">
        <v>69.999995999999996</v>
      </c>
      <c r="K563" s="3">
        <v>0</v>
      </c>
      <c r="L563" s="16" t="s">
        <v>24</v>
      </c>
      <c r="M563" s="3">
        <v>70</v>
      </c>
      <c r="N563" s="3">
        <v>0</v>
      </c>
      <c r="O563" s="3">
        <v>0</v>
      </c>
      <c r="P563" s="3">
        <v>70</v>
      </c>
      <c r="Q563" s="3">
        <v>78.88</v>
      </c>
      <c r="R563" s="17">
        <v>4</v>
      </c>
      <c r="S563" s="16" t="s">
        <v>33</v>
      </c>
      <c r="T563" s="16" t="s">
        <v>43</v>
      </c>
    </row>
    <row r="564" spans="1:20" ht="20.100000000000001" hidden="1" customHeight="1" x14ac:dyDescent="0.25">
      <c r="A564" s="16">
        <v>6000047</v>
      </c>
      <c r="B564" s="16" t="s">
        <v>860</v>
      </c>
      <c r="C564" s="16">
        <v>17605</v>
      </c>
      <c r="D564" s="16" t="s">
        <v>861</v>
      </c>
      <c r="E564" s="16">
        <v>34139</v>
      </c>
      <c r="F564" s="16" t="s">
        <v>865</v>
      </c>
      <c r="G564" s="16" t="s">
        <v>127</v>
      </c>
      <c r="H564" s="17">
        <v>3</v>
      </c>
      <c r="I564" s="17">
        <v>126</v>
      </c>
      <c r="J564" s="3">
        <v>126</v>
      </c>
      <c r="K564" s="3">
        <v>0</v>
      </c>
      <c r="L564" s="16" t="s">
        <v>24</v>
      </c>
      <c r="M564" s="3">
        <v>126</v>
      </c>
      <c r="N564" s="3">
        <v>0</v>
      </c>
      <c r="O564" s="3">
        <v>0</v>
      </c>
      <c r="P564" s="3">
        <v>126</v>
      </c>
      <c r="Q564" s="3">
        <v>105.33</v>
      </c>
      <c r="R564" s="17">
        <v>5</v>
      </c>
      <c r="S564" s="16" t="s">
        <v>52</v>
      </c>
      <c r="T564" s="16" t="s">
        <v>24</v>
      </c>
    </row>
    <row r="565" spans="1:20" ht="20.100000000000001" hidden="1" customHeight="1" x14ac:dyDescent="0.25">
      <c r="A565" s="16">
        <v>6000048</v>
      </c>
      <c r="B565" s="16" t="s">
        <v>866</v>
      </c>
      <c r="C565" s="16">
        <v>24296</v>
      </c>
      <c r="D565" s="16" t="s">
        <v>867</v>
      </c>
      <c r="E565" s="16">
        <v>24297</v>
      </c>
      <c r="F565" s="16" t="s">
        <v>868</v>
      </c>
      <c r="G565" s="16" t="s">
        <v>189</v>
      </c>
      <c r="H565" s="17">
        <v>4</v>
      </c>
      <c r="I565" s="17">
        <v>196</v>
      </c>
      <c r="J565" s="3">
        <v>195.999989</v>
      </c>
      <c r="K565" s="3">
        <v>44.48</v>
      </c>
      <c r="L565" s="16" t="s">
        <v>24</v>
      </c>
      <c r="M565" s="3">
        <v>240.48</v>
      </c>
      <c r="N565" s="3">
        <v>0</v>
      </c>
      <c r="O565" s="3">
        <v>0</v>
      </c>
      <c r="P565" s="3">
        <v>240.48</v>
      </c>
      <c r="Q565" s="3">
        <v>160.37</v>
      </c>
      <c r="R565" s="17">
        <v>6</v>
      </c>
      <c r="S565" s="16" t="s">
        <v>95</v>
      </c>
      <c r="T565" s="16" t="s">
        <v>24</v>
      </c>
    </row>
    <row r="566" spans="1:20" ht="20.100000000000001" hidden="1" customHeight="1" x14ac:dyDescent="0.25">
      <c r="A566" s="16">
        <v>6000048</v>
      </c>
      <c r="B566" s="16" t="s">
        <v>866</v>
      </c>
      <c r="C566" s="16">
        <v>16629</v>
      </c>
      <c r="D566" s="16" t="s">
        <v>869</v>
      </c>
      <c r="E566" s="16">
        <v>16630</v>
      </c>
      <c r="F566" s="16" t="s">
        <v>870</v>
      </c>
      <c r="G566" s="16" t="s">
        <v>23</v>
      </c>
      <c r="H566" s="17">
        <v>5</v>
      </c>
      <c r="I566" s="17">
        <v>280</v>
      </c>
      <c r="J566" s="3">
        <v>223.61646099999999</v>
      </c>
      <c r="K566" s="3">
        <v>54.11</v>
      </c>
      <c r="L566" s="16" t="s">
        <v>24</v>
      </c>
      <c r="M566" s="3">
        <v>277.73</v>
      </c>
      <c r="N566" s="3">
        <v>0</v>
      </c>
      <c r="O566" s="3">
        <v>0</v>
      </c>
      <c r="P566" s="3">
        <v>277.73</v>
      </c>
      <c r="Q566" s="3">
        <v>210.99</v>
      </c>
      <c r="R566" s="17">
        <v>8</v>
      </c>
      <c r="S566" s="16" t="s">
        <v>177</v>
      </c>
      <c r="T566" s="16" t="s">
        <v>24</v>
      </c>
    </row>
    <row r="567" spans="1:20" ht="20.100000000000001" hidden="1" customHeight="1" x14ac:dyDescent="0.25">
      <c r="A567" s="16">
        <v>6000048</v>
      </c>
      <c r="B567" s="16" t="s">
        <v>866</v>
      </c>
      <c r="C567" s="16">
        <v>25436</v>
      </c>
      <c r="D567" s="16" t="s">
        <v>871</v>
      </c>
      <c r="E567" s="16">
        <v>38804</v>
      </c>
      <c r="F567" s="16" t="s">
        <v>872</v>
      </c>
      <c r="G567" s="16" t="s">
        <v>23</v>
      </c>
      <c r="H567" s="17">
        <v>6</v>
      </c>
      <c r="I567" s="17">
        <v>378</v>
      </c>
      <c r="J567" s="3">
        <v>251.117929</v>
      </c>
      <c r="K567" s="3">
        <v>8.9700000000000006</v>
      </c>
      <c r="L567" s="16" t="s">
        <v>24</v>
      </c>
      <c r="M567" s="3">
        <v>260.08999999999997</v>
      </c>
      <c r="N567" s="3">
        <v>0</v>
      </c>
      <c r="O567" s="3">
        <v>0</v>
      </c>
      <c r="P567" s="3">
        <v>260.08999999999997</v>
      </c>
      <c r="Q567" s="3">
        <v>185.18</v>
      </c>
      <c r="R567" s="17">
        <v>9</v>
      </c>
      <c r="S567" s="16" t="s">
        <v>191</v>
      </c>
      <c r="T567" s="16" t="s">
        <v>24</v>
      </c>
    </row>
    <row r="568" spans="1:20" ht="20.100000000000001" customHeight="1" x14ac:dyDescent="0.25">
      <c r="A568" s="16">
        <v>6000049</v>
      </c>
      <c r="B568" s="16" t="s">
        <v>873</v>
      </c>
      <c r="C568" s="16">
        <v>39188</v>
      </c>
      <c r="D568" s="16" t="s">
        <v>874</v>
      </c>
      <c r="E568" s="16">
        <v>39190</v>
      </c>
      <c r="F568" s="16" t="s">
        <v>875</v>
      </c>
      <c r="G568" s="16" t="s">
        <v>80</v>
      </c>
      <c r="H568" s="17">
        <v>1</v>
      </c>
      <c r="I568" s="17">
        <v>28</v>
      </c>
      <c r="J568" s="3">
        <v>7.6712000000000002E-2</v>
      </c>
      <c r="K568" s="3">
        <v>0</v>
      </c>
      <c r="L568" s="16" t="s">
        <v>24</v>
      </c>
      <c r="M568" s="3">
        <v>0.08</v>
      </c>
      <c r="N568" s="3">
        <v>0</v>
      </c>
      <c r="O568" s="3">
        <v>0</v>
      </c>
      <c r="P568" s="3">
        <v>0.08</v>
      </c>
      <c r="Q568" s="3"/>
      <c r="R568" s="17">
        <v>3</v>
      </c>
      <c r="S568" s="16" t="s">
        <v>254</v>
      </c>
      <c r="T568" s="16" t="s">
        <v>108</v>
      </c>
    </row>
    <row r="569" spans="1:20" ht="20.100000000000001" customHeight="1" x14ac:dyDescent="0.25">
      <c r="A569" s="16">
        <v>6000049</v>
      </c>
      <c r="B569" s="16" t="s">
        <v>873</v>
      </c>
      <c r="C569" s="16">
        <v>39188</v>
      </c>
      <c r="D569" s="16" t="s">
        <v>874</v>
      </c>
      <c r="E569" s="16">
        <v>39191</v>
      </c>
      <c r="F569" s="16" t="s">
        <v>876</v>
      </c>
      <c r="G569" s="16" t="s">
        <v>64</v>
      </c>
      <c r="H569" s="17">
        <v>1</v>
      </c>
      <c r="I569" s="17">
        <v>28</v>
      </c>
      <c r="J569" s="3">
        <v>7.6712000000000002E-2</v>
      </c>
      <c r="K569" s="3">
        <v>0</v>
      </c>
      <c r="L569" s="16" t="s">
        <v>43</v>
      </c>
      <c r="M569" s="3">
        <v>0.08</v>
      </c>
      <c r="N569" s="3">
        <v>0</v>
      </c>
      <c r="O569" s="3">
        <v>0</v>
      </c>
      <c r="P569" s="3">
        <v>0.08</v>
      </c>
      <c r="Q569" s="3"/>
      <c r="R569" s="17">
        <v>3</v>
      </c>
      <c r="S569" s="16" t="s">
        <v>254</v>
      </c>
      <c r="T569" s="16" t="s">
        <v>108</v>
      </c>
    </row>
    <row r="570" spans="1:20" ht="20.100000000000001" customHeight="1" x14ac:dyDescent="0.25">
      <c r="A570" s="16">
        <v>6000049</v>
      </c>
      <c r="B570" s="16" t="s">
        <v>873</v>
      </c>
      <c r="C570" s="16">
        <v>39188</v>
      </c>
      <c r="D570" s="16" t="s">
        <v>874</v>
      </c>
      <c r="E570" s="16">
        <v>39189</v>
      </c>
      <c r="F570" s="16" t="s">
        <v>877</v>
      </c>
      <c r="G570" s="16" t="s">
        <v>64</v>
      </c>
      <c r="H570" s="17">
        <v>1</v>
      </c>
      <c r="I570" s="17">
        <v>28</v>
      </c>
      <c r="J570" s="3">
        <v>7.6712000000000002E-2</v>
      </c>
      <c r="K570" s="3">
        <v>0</v>
      </c>
      <c r="L570" s="16" t="s">
        <v>43</v>
      </c>
      <c r="M570" s="3">
        <v>0.08</v>
      </c>
      <c r="N570" s="3">
        <v>0</v>
      </c>
      <c r="O570" s="3">
        <v>0</v>
      </c>
      <c r="P570" s="3">
        <v>0.08</v>
      </c>
      <c r="Q570" s="3"/>
      <c r="R570" s="17">
        <v>3</v>
      </c>
      <c r="S570" s="16" t="s">
        <v>254</v>
      </c>
      <c r="T570" s="16" t="s">
        <v>108</v>
      </c>
    </row>
    <row r="571" spans="1:20" ht="20.100000000000001" hidden="1" customHeight="1" x14ac:dyDescent="0.25">
      <c r="A571" s="16">
        <v>6000049</v>
      </c>
      <c r="B571" s="16" t="s">
        <v>873</v>
      </c>
      <c r="C571" s="16">
        <v>39188</v>
      </c>
      <c r="D571" s="16" t="s">
        <v>874</v>
      </c>
      <c r="E571" s="16">
        <v>40652</v>
      </c>
      <c r="F571" s="16" t="s">
        <v>878</v>
      </c>
      <c r="G571" s="16" t="s">
        <v>64</v>
      </c>
      <c r="H571" s="17">
        <v>5</v>
      </c>
      <c r="I571" s="17">
        <v>280</v>
      </c>
      <c r="J571" s="3">
        <v>117.369902</v>
      </c>
      <c r="K571" s="3">
        <v>0</v>
      </c>
      <c r="L571" s="16" t="s">
        <v>43</v>
      </c>
      <c r="M571" s="3">
        <v>117.37</v>
      </c>
      <c r="N571" s="3">
        <v>0</v>
      </c>
      <c r="O571" s="3">
        <v>58</v>
      </c>
      <c r="P571" s="3">
        <v>175.37</v>
      </c>
      <c r="Q571" s="3">
        <v>238.72</v>
      </c>
      <c r="R571" s="17">
        <v>8</v>
      </c>
      <c r="S571" s="16" t="s">
        <v>323</v>
      </c>
      <c r="T571" s="16" t="s">
        <v>43</v>
      </c>
    </row>
    <row r="572" spans="1:20" ht="20.100000000000001" hidden="1" customHeight="1" x14ac:dyDescent="0.25">
      <c r="A572" s="16">
        <v>6000049</v>
      </c>
      <c r="B572" s="16" t="s">
        <v>873</v>
      </c>
      <c r="C572" s="16">
        <v>260</v>
      </c>
      <c r="D572" s="16" t="s">
        <v>879</v>
      </c>
      <c r="E572" s="16">
        <v>2853</v>
      </c>
      <c r="F572" s="16" t="s">
        <v>880</v>
      </c>
      <c r="G572" s="16" t="s">
        <v>64</v>
      </c>
      <c r="H572" s="17">
        <v>5</v>
      </c>
      <c r="I572" s="17">
        <v>280</v>
      </c>
      <c r="J572" s="3">
        <v>280</v>
      </c>
      <c r="K572" s="3">
        <v>5.71</v>
      </c>
      <c r="L572" s="16" t="s">
        <v>43</v>
      </c>
      <c r="M572" s="3">
        <v>280</v>
      </c>
      <c r="N572" s="3">
        <v>32</v>
      </c>
      <c r="O572" s="3">
        <v>0</v>
      </c>
      <c r="P572" s="3">
        <v>248</v>
      </c>
      <c r="Q572" s="3">
        <v>276.12</v>
      </c>
      <c r="R572" s="17">
        <v>8</v>
      </c>
      <c r="S572" s="16" t="s">
        <v>156</v>
      </c>
      <c r="T572" s="16" t="s">
        <v>43</v>
      </c>
    </row>
    <row r="573" spans="1:20" ht="20.100000000000001" hidden="1" customHeight="1" x14ac:dyDescent="0.25">
      <c r="A573" s="16">
        <v>6000049</v>
      </c>
      <c r="B573" s="16" t="s">
        <v>873</v>
      </c>
      <c r="C573" s="16">
        <v>260</v>
      </c>
      <c r="D573" s="16" t="s">
        <v>879</v>
      </c>
      <c r="E573" s="16">
        <v>2851</v>
      </c>
      <c r="F573" s="16" t="s">
        <v>881</v>
      </c>
      <c r="G573" s="16" t="s">
        <v>64</v>
      </c>
      <c r="H573" s="17">
        <v>5</v>
      </c>
      <c r="I573" s="17">
        <v>280</v>
      </c>
      <c r="J573" s="3">
        <v>280</v>
      </c>
      <c r="K573" s="3">
        <v>9.34</v>
      </c>
      <c r="L573" s="16" t="s">
        <v>43</v>
      </c>
      <c r="M573" s="3">
        <v>280</v>
      </c>
      <c r="N573" s="3">
        <v>33</v>
      </c>
      <c r="O573" s="3">
        <v>0</v>
      </c>
      <c r="P573" s="3">
        <v>247</v>
      </c>
      <c r="Q573" s="3">
        <v>257.14999999999998</v>
      </c>
      <c r="R573" s="17">
        <v>8</v>
      </c>
      <c r="S573" s="16" t="s">
        <v>371</v>
      </c>
      <c r="T573" s="16" t="s">
        <v>43</v>
      </c>
    </row>
    <row r="574" spans="1:20" ht="20.100000000000001" hidden="1" customHeight="1" x14ac:dyDescent="0.25">
      <c r="A574" s="16">
        <v>6000049</v>
      </c>
      <c r="B574" s="16" t="s">
        <v>873</v>
      </c>
      <c r="C574" s="16">
        <v>260</v>
      </c>
      <c r="D574" s="16" t="s">
        <v>879</v>
      </c>
      <c r="E574" s="16">
        <v>16356</v>
      </c>
      <c r="F574" s="16" t="s">
        <v>882</v>
      </c>
      <c r="G574" s="16" t="s">
        <v>105</v>
      </c>
      <c r="H574" s="17">
        <v>10</v>
      </c>
      <c r="I574" s="17">
        <v>560</v>
      </c>
      <c r="J574" s="3">
        <v>554.67655400000001</v>
      </c>
      <c r="K574" s="3">
        <v>1.67</v>
      </c>
      <c r="L574" s="16" t="s">
        <v>24</v>
      </c>
      <c r="M574" s="3">
        <v>556.35</v>
      </c>
      <c r="N574" s="3">
        <v>0</v>
      </c>
      <c r="O574" s="3">
        <v>75</v>
      </c>
      <c r="P574" s="3">
        <v>631.35</v>
      </c>
      <c r="Q574" s="3">
        <v>658.98</v>
      </c>
      <c r="R574" s="17">
        <v>15</v>
      </c>
      <c r="S574" s="16" t="s">
        <v>403</v>
      </c>
      <c r="T574" s="16" t="s">
        <v>43</v>
      </c>
    </row>
    <row r="575" spans="1:20" ht="20.100000000000001" hidden="1" customHeight="1" x14ac:dyDescent="0.25">
      <c r="A575" s="16">
        <v>6000049</v>
      </c>
      <c r="B575" s="16" t="s">
        <v>873</v>
      </c>
      <c r="C575" s="16">
        <v>260</v>
      </c>
      <c r="D575" s="16" t="s">
        <v>879</v>
      </c>
      <c r="E575" s="16">
        <v>2860</v>
      </c>
      <c r="F575" s="16" t="s">
        <v>883</v>
      </c>
      <c r="G575" s="16" t="s">
        <v>64</v>
      </c>
      <c r="H575" s="17">
        <v>5</v>
      </c>
      <c r="I575" s="17">
        <v>280</v>
      </c>
      <c r="J575" s="3">
        <v>162.63019</v>
      </c>
      <c r="K575" s="3">
        <v>0</v>
      </c>
      <c r="L575" s="16" t="s">
        <v>43</v>
      </c>
      <c r="M575" s="3">
        <v>162.63</v>
      </c>
      <c r="N575" s="3">
        <v>81</v>
      </c>
      <c r="O575" s="3">
        <v>0</v>
      </c>
      <c r="P575" s="3">
        <v>81.63</v>
      </c>
      <c r="Q575" s="3">
        <v>98.5</v>
      </c>
      <c r="R575" s="17">
        <v>8</v>
      </c>
      <c r="S575" s="16" t="s">
        <v>30</v>
      </c>
      <c r="T575" s="16" t="s">
        <v>43</v>
      </c>
    </row>
    <row r="576" spans="1:20" ht="20.100000000000001" hidden="1" customHeight="1" x14ac:dyDescent="0.25">
      <c r="A576" s="16">
        <v>6000049</v>
      </c>
      <c r="B576" s="16" t="s">
        <v>873</v>
      </c>
      <c r="C576" s="16">
        <v>260</v>
      </c>
      <c r="D576" s="16" t="s">
        <v>879</v>
      </c>
      <c r="E576" s="16">
        <v>2857</v>
      </c>
      <c r="F576" s="16" t="s">
        <v>884</v>
      </c>
      <c r="G576" s="16" t="s">
        <v>64</v>
      </c>
      <c r="H576" s="17">
        <v>9</v>
      </c>
      <c r="I576" s="17">
        <v>531</v>
      </c>
      <c r="J576" s="3">
        <v>531</v>
      </c>
      <c r="K576" s="3">
        <v>0</v>
      </c>
      <c r="L576" s="16" t="s">
        <v>43</v>
      </c>
      <c r="M576" s="3">
        <v>531</v>
      </c>
      <c r="N576" s="3">
        <v>0</v>
      </c>
      <c r="O576" s="3">
        <v>71</v>
      </c>
      <c r="P576" s="3">
        <v>602</v>
      </c>
      <c r="Q576" s="3">
        <v>663.78</v>
      </c>
      <c r="R576" s="17">
        <v>14</v>
      </c>
      <c r="S576" s="16" t="s">
        <v>395</v>
      </c>
      <c r="T576" s="16" t="s">
        <v>43</v>
      </c>
    </row>
    <row r="577" spans="1:20" ht="20.100000000000001" hidden="1" customHeight="1" x14ac:dyDescent="0.25">
      <c r="A577" s="16">
        <v>6000049</v>
      </c>
      <c r="B577" s="16" t="s">
        <v>873</v>
      </c>
      <c r="C577" s="16">
        <v>260</v>
      </c>
      <c r="D577" s="16" t="s">
        <v>879</v>
      </c>
      <c r="E577" s="16">
        <v>2858</v>
      </c>
      <c r="F577" s="16" t="s">
        <v>885</v>
      </c>
      <c r="G577" s="16" t="s">
        <v>64</v>
      </c>
      <c r="H577" s="17">
        <v>6</v>
      </c>
      <c r="I577" s="17">
        <v>378</v>
      </c>
      <c r="J577" s="3">
        <v>378</v>
      </c>
      <c r="K577" s="3">
        <v>28.44</v>
      </c>
      <c r="L577" s="16" t="s">
        <v>43</v>
      </c>
      <c r="M577" s="3">
        <v>378</v>
      </c>
      <c r="N577" s="3">
        <v>39</v>
      </c>
      <c r="O577" s="3">
        <v>0</v>
      </c>
      <c r="P577" s="3">
        <v>339</v>
      </c>
      <c r="Q577" s="3">
        <v>374.45</v>
      </c>
      <c r="R577" s="17">
        <v>9</v>
      </c>
      <c r="S577" s="16" t="s">
        <v>281</v>
      </c>
      <c r="T577" s="16" t="s">
        <v>43</v>
      </c>
    </row>
    <row r="578" spans="1:20" ht="20.100000000000001" hidden="1" customHeight="1" x14ac:dyDescent="0.25">
      <c r="A578" s="16">
        <v>6000049</v>
      </c>
      <c r="B578" s="16" t="s">
        <v>873</v>
      </c>
      <c r="C578" s="16">
        <v>260</v>
      </c>
      <c r="D578" s="16" t="s">
        <v>879</v>
      </c>
      <c r="E578" s="16">
        <v>16354</v>
      </c>
      <c r="F578" s="16" t="s">
        <v>886</v>
      </c>
      <c r="G578" s="16" t="s">
        <v>64</v>
      </c>
      <c r="H578" s="17">
        <v>7</v>
      </c>
      <c r="I578" s="17">
        <v>441</v>
      </c>
      <c r="J578" s="3">
        <v>441</v>
      </c>
      <c r="K578" s="3">
        <v>42</v>
      </c>
      <c r="L578" s="16" t="s">
        <v>43</v>
      </c>
      <c r="M578" s="3">
        <v>441</v>
      </c>
      <c r="N578" s="3">
        <v>0</v>
      </c>
      <c r="O578" s="3">
        <v>10</v>
      </c>
      <c r="P578" s="3">
        <v>451</v>
      </c>
      <c r="Q578" s="3">
        <v>486.48</v>
      </c>
      <c r="R578" s="17">
        <v>11</v>
      </c>
      <c r="S578" s="16" t="s">
        <v>276</v>
      </c>
      <c r="T578" s="16" t="s">
        <v>43</v>
      </c>
    </row>
    <row r="579" spans="1:20" ht="20.100000000000001" hidden="1" customHeight="1" x14ac:dyDescent="0.25">
      <c r="A579" s="16">
        <v>6000049</v>
      </c>
      <c r="B579" s="16" t="s">
        <v>873</v>
      </c>
      <c r="C579" s="16">
        <v>260</v>
      </c>
      <c r="D579" s="16" t="s">
        <v>879</v>
      </c>
      <c r="E579" s="16">
        <v>2854</v>
      </c>
      <c r="F579" s="16" t="s">
        <v>887</v>
      </c>
      <c r="G579" s="16" t="s">
        <v>64</v>
      </c>
      <c r="H579" s="17">
        <v>2</v>
      </c>
      <c r="I579" s="17">
        <v>70</v>
      </c>
      <c r="J579" s="3">
        <v>69.999995999999996</v>
      </c>
      <c r="K579" s="3">
        <v>0</v>
      </c>
      <c r="L579" s="16" t="s">
        <v>43</v>
      </c>
      <c r="M579" s="3">
        <v>70</v>
      </c>
      <c r="N579" s="3">
        <v>29</v>
      </c>
      <c r="O579" s="3">
        <v>0</v>
      </c>
      <c r="P579" s="3">
        <v>41</v>
      </c>
      <c r="Q579" s="3">
        <v>41.65</v>
      </c>
      <c r="R579" s="17">
        <v>4</v>
      </c>
      <c r="S579" s="16" t="s">
        <v>52</v>
      </c>
      <c r="T579" s="16" t="s">
        <v>43</v>
      </c>
    </row>
    <row r="580" spans="1:20" ht="20.100000000000001" hidden="1" customHeight="1" x14ac:dyDescent="0.25">
      <c r="A580" s="16">
        <v>6000091</v>
      </c>
      <c r="B580" s="16" t="s">
        <v>888</v>
      </c>
      <c r="C580" s="16">
        <v>16398</v>
      </c>
      <c r="D580" s="16" t="s">
        <v>889</v>
      </c>
      <c r="E580" s="16">
        <v>16399</v>
      </c>
      <c r="F580" s="16" t="s">
        <v>890</v>
      </c>
      <c r="G580" s="16" t="s">
        <v>189</v>
      </c>
      <c r="H580" s="17">
        <v>2</v>
      </c>
      <c r="I580" s="17">
        <v>70</v>
      </c>
      <c r="J580" s="3">
        <v>69.999995999999996</v>
      </c>
      <c r="K580" s="3">
        <v>0</v>
      </c>
      <c r="L580" s="16" t="s">
        <v>24</v>
      </c>
      <c r="M580" s="3">
        <v>70</v>
      </c>
      <c r="N580" s="3">
        <v>0</v>
      </c>
      <c r="O580" s="3">
        <v>0</v>
      </c>
      <c r="P580" s="3">
        <v>70</v>
      </c>
      <c r="Q580" s="3">
        <v>91.85</v>
      </c>
      <c r="R580" s="17">
        <v>4</v>
      </c>
      <c r="S580" s="16" t="s">
        <v>33</v>
      </c>
      <c r="T580" s="16" t="s">
        <v>43</v>
      </c>
    </row>
    <row r="581" spans="1:20" ht="20.100000000000001" hidden="1" customHeight="1" x14ac:dyDescent="0.25">
      <c r="A581" s="16">
        <v>6000091</v>
      </c>
      <c r="B581" s="16" t="s">
        <v>888</v>
      </c>
      <c r="C581" s="16">
        <v>16398</v>
      </c>
      <c r="D581" s="16" t="s">
        <v>889</v>
      </c>
      <c r="E581" s="16">
        <v>16400</v>
      </c>
      <c r="F581" s="16" t="s">
        <v>891</v>
      </c>
      <c r="G581" s="16" t="s">
        <v>189</v>
      </c>
      <c r="H581" s="17">
        <v>1</v>
      </c>
      <c r="I581" s="17">
        <v>28</v>
      </c>
      <c r="J581" s="3">
        <v>28</v>
      </c>
      <c r="K581" s="3">
        <v>0</v>
      </c>
      <c r="L581" s="16" t="s">
        <v>24</v>
      </c>
      <c r="M581" s="3">
        <v>28</v>
      </c>
      <c r="N581" s="3">
        <v>0</v>
      </c>
      <c r="O581" s="3">
        <v>0</v>
      </c>
      <c r="P581" s="3">
        <v>28</v>
      </c>
      <c r="Q581" s="3">
        <v>63.1</v>
      </c>
      <c r="R581" s="17">
        <v>3</v>
      </c>
      <c r="S581" s="16" t="s">
        <v>58</v>
      </c>
      <c r="T581" s="16" t="s">
        <v>43</v>
      </c>
    </row>
    <row r="582" spans="1:20" ht="20.100000000000001" hidden="1" customHeight="1" x14ac:dyDescent="0.25">
      <c r="A582" s="16">
        <v>6000091</v>
      </c>
      <c r="B582" s="16" t="s">
        <v>888</v>
      </c>
      <c r="C582" s="16">
        <v>16398</v>
      </c>
      <c r="D582" s="16" t="s">
        <v>889</v>
      </c>
      <c r="E582" s="16">
        <v>39378</v>
      </c>
      <c r="F582" s="16" t="s">
        <v>892</v>
      </c>
      <c r="G582" s="16" t="s">
        <v>189</v>
      </c>
      <c r="H582" s="17">
        <v>5</v>
      </c>
      <c r="I582" s="17">
        <v>280</v>
      </c>
      <c r="J582" s="3">
        <v>170.30142599999999</v>
      </c>
      <c r="K582" s="3">
        <v>4.2</v>
      </c>
      <c r="L582" s="16" t="s">
        <v>24</v>
      </c>
      <c r="M582" s="3">
        <v>174.5</v>
      </c>
      <c r="N582" s="3">
        <v>0</v>
      </c>
      <c r="O582" s="3">
        <v>0</v>
      </c>
      <c r="P582" s="3">
        <v>174.5</v>
      </c>
      <c r="Q582" s="3">
        <v>102.2</v>
      </c>
      <c r="R582" s="17">
        <v>8</v>
      </c>
      <c r="S582" s="16" t="s">
        <v>33</v>
      </c>
      <c r="T582" s="16" t="s">
        <v>24</v>
      </c>
    </row>
    <row r="583" spans="1:20" ht="20.100000000000001" customHeight="1" x14ac:dyDescent="0.25">
      <c r="A583" s="16">
        <v>6000091</v>
      </c>
      <c r="B583" s="16" t="s">
        <v>888</v>
      </c>
      <c r="C583" s="16">
        <v>16398</v>
      </c>
      <c r="D583" s="16" t="s">
        <v>889</v>
      </c>
      <c r="E583" s="16">
        <v>41398</v>
      </c>
      <c r="F583" s="16" t="s">
        <v>893</v>
      </c>
      <c r="G583" s="16" t="s">
        <v>189</v>
      </c>
      <c r="H583" s="17">
        <v>3</v>
      </c>
      <c r="I583" s="17">
        <v>126</v>
      </c>
      <c r="J583" s="3">
        <v>21.747948000000001</v>
      </c>
      <c r="K583" s="3">
        <v>3.35</v>
      </c>
      <c r="L583" s="16" t="s">
        <v>24</v>
      </c>
      <c r="M583" s="3">
        <v>25.1</v>
      </c>
      <c r="N583" s="3">
        <v>0</v>
      </c>
      <c r="O583" s="3">
        <v>0</v>
      </c>
      <c r="P583" s="3">
        <v>25.1</v>
      </c>
      <c r="Q583" s="3">
        <v>15.05</v>
      </c>
      <c r="R583" s="17">
        <v>5</v>
      </c>
      <c r="S583" s="16" t="s">
        <v>55</v>
      </c>
      <c r="T583" s="16" t="s">
        <v>108</v>
      </c>
    </row>
    <row r="584" spans="1:20" ht="20.100000000000001" hidden="1" customHeight="1" x14ac:dyDescent="0.25">
      <c r="A584" s="16">
        <v>6000091</v>
      </c>
      <c r="B584" s="16" t="s">
        <v>888</v>
      </c>
      <c r="C584" s="16">
        <v>16398</v>
      </c>
      <c r="D584" s="16" t="s">
        <v>889</v>
      </c>
      <c r="E584" s="16">
        <v>26188</v>
      </c>
      <c r="F584" s="16" t="s">
        <v>894</v>
      </c>
      <c r="G584" s="16" t="s">
        <v>189</v>
      </c>
      <c r="H584" s="17">
        <v>4</v>
      </c>
      <c r="I584" s="17">
        <v>196</v>
      </c>
      <c r="J584" s="3">
        <v>195.999989</v>
      </c>
      <c r="K584" s="3">
        <v>12.25</v>
      </c>
      <c r="L584" s="16" t="s">
        <v>24</v>
      </c>
      <c r="M584" s="3">
        <v>208.25</v>
      </c>
      <c r="N584" s="3">
        <v>0</v>
      </c>
      <c r="O584" s="3">
        <v>0</v>
      </c>
      <c r="P584" s="3">
        <v>208.25</v>
      </c>
      <c r="Q584" s="3">
        <v>72.55</v>
      </c>
      <c r="R584" s="17">
        <v>6</v>
      </c>
      <c r="S584" s="16" t="s">
        <v>78</v>
      </c>
      <c r="T584" s="16" t="s">
        <v>24</v>
      </c>
    </row>
    <row r="585" spans="1:20" ht="20.100000000000001" customHeight="1" x14ac:dyDescent="0.25">
      <c r="A585" s="16">
        <v>6000050</v>
      </c>
      <c r="B585" s="16" t="s">
        <v>895</v>
      </c>
      <c r="C585" s="16">
        <v>41390</v>
      </c>
      <c r="D585" s="16" t="s">
        <v>896</v>
      </c>
      <c r="E585" s="16">
        <v>41391</v>
      </c>
      <c r="F585" s="16" t="s">
        <v>897</v>
      </c>
      <c r="G585" s="16" t="s">
        <v>32</v>
      </c>
      <c r="H585" s="17">
        <v>1</v>
      </c>
      <c r="I585" s="17">
        <v>28</v>
      </c>
      <c r="J585" s="3">
        <v>3.0684930000000001</v>
      </c>
      <c r="K585" s="3">
        <v>0</v>
      </c>
      <c r="L585" s="16" t="s">
        <v>24</v>
      </c>
      <c r="M585" s="3">
        <v>3.07</v>
      </c>
      <c r="N585" s="3">
        <v>0</v>
      </c>
      <c r="O585" s="3">
        <v>0</v>
      </c>
      <c r="P585" s="3">
        <v>3.07</v>
      </c>
      <c r="Q585" s="3"/>
      <c r="R585" s="17">
        <v>3</v>
      </c>
      <c r="S585" s="16" t="s">
        <v>254</v>
      </c>
      <c r="T585" s="16" t="s">
        <v>108</v>
      </c>
    </row>
    <row r="586" spans="1:20" ht="20.100000000000001" hidden="1" customHeight="1" x14ac:dyDescent="0.25">
      <c r="A586" s="16">
        <v>6000050</v>
      </c>
      <c r="B586" s="16" t="s">
        <v>895</v>
      </c>
      <c r="C586" s="16">
        <v>35815</v>
      </c>
      <c r="D586" s="16" t="s">
        <v>898</v>
      </c>
      <c r="E586" s="16">
        <v>35816</v>
      </c>
      <c r="F586" s="16" t="s">
        <v>899</v>
      </c>
      <c r="G586" s="16" t="s">
        <v>32</v>
      </c>
      <c r="H586" s="17">
        <v>2</v>
      </c>
      <c r="I586" s="17">
        <v>70</v>
      </c>
      <c r="J586" s="3">
        <v>69.999995999999996</v>
      </c>
      <c r="K586" s="3">
        <v>0</v>
      </c>
      <c r="L586" s="16" t="s">
        <v>24</v>
      </c>
      <c r="M586" s="3">
        <v>70</v>
      </c>
      <c r="N586" s="3">
        <v>0</v>
      </c>
      <c r="O586" s="3">
        <v>0</v>
      </c>
      <c r="P586" s="3">
        <v>70</v>
      </c>
      <c r="Q586" s="3">
        <v>66.5</v>
      </c>
      <c r="R586" s="17">
        <v>4</v>
      </c>
      <c r="S586" s="16" t="s">
        <v>58</v>
      </c>
      <c r="T586" s="16" t="s">
        <v>24</v>
      </c>
    </row>
    <row r="587" spans="1:20" ht="20.100000000000001" hidden="1" customHeight="1" x14ac:dyDescent="0.25">
      <c r="A587" s="16">
        <v>6000050</v>
      </c>
      <c r="B587" s="16" t="s">
        <v>895</v>
      </c>
      <c r="C587" s="16">
        <v>23499</v>
      </c>
      <c r="D587" s="16" t="s">
        <v>900</v>
      </c>
      <c r="E587" s="16">
        <v>23500</v>
      </c>
      <c r="F587" s="16" t="s">
        <v>895</v>
      </c>
      <c r="G587" s="16" t="s">
        <v>284</v>
      </c>
      <c r="H587" s="17">
        <v>2</v>
      </c>
      <c r="I587" s="17">
        <v>70</v>
      </c>
      <c r="J587" s="3">
        <v>65.627393999999995</v>
      </c>
      <c r="K587" s="3">
        <v>0</v>
      </c>
      <c r="L587" s="16" t="s">
        <v>24</v>
      </c>
      <c r="M587" s="3">
        <v>65.63</v>
      </c>
      <c r="N587" s="3">
        <v>0</v>
      </c>
      <c r="O587" s="3">
        <v>0</v>
      </c>
      <c r="P587" s="3">
        <v>65.63</v>
      </c>
      <c r="Q587" s="3">
        <v>41.25</v>
      </c>
      <c r="R587" s="17">
        <v>4</v>
      </c>
      <c r="S587" s="16" t="s">
        <v>123</v>
      </c>
      <c r="T587" s="16" t="s">
        <v>24</v>
      </c>
    </row>
    <row r="588" spans="1:20" ht="20.100000000000001" hidden="1" customHeight="1" x14ac:dyDescent="0.25">
      <c r="A588" s="16">
        <v>6000050</v>
      </c>
      <c r="B588" s="16" t="s">
        <v>895</v>
      </c>
      <c r="C588" s="16">
        <v>37001</v>
      </c>
      <c r="D588" s="16" t="s">
        <v>901</v>
      </c>
      <c r="E588" s="16">
        <v>37002</v>
      </c>
      <c r="F588" s="16" t="s">
        <v>902</v>
      </c>
      <c r="G588" s="16" t="s">
        <v>32</v>
      </c>
      <c r="H588" s="17">
        <v>2</v>
      </c>
      <c r="I588" s="17">
        <v>70</v>
      </c>
      <c r="J588" s="3">
        <v>69.999995999999996</v>
      </c>
      <c r="K588" s="3">
        <v>0</v>
      </c>
      <c r="L588" s="16" t="s">
        <v>24</v>
      </c>
      <c r="M588" s="3">
        <v>70</v>
      </c>
      <c r="N588" s="3">
        <v>0</v>
      </c>
      <c r="O588" s="3">
        <v>0</v>
      </c>
      <c r="P588" s="3">
        <v>70</v>
      </c>
      <c r="Q588" s="3">
        <v>75.33</v>
      </c>
      <c r="R588" s="17">
        <v>4</v>
      </c>
      <c r="S588" s="16" t="s">
        <v>58</v>
      </c>
      <c r="T588" s="16" t="s">
        <v>43</v>
      </c>
    </row>
    <row r="589" spans="1:20" ht="20.100000000000001" hidden="1" customHeight="1" x14ac:dyDescent="0.25">
      <c r="A589" s="16">
        <v>6000050</v>
      </c>
      <c r="B589" s="16" t="s">
        <v>895</v>
      </c>
      <c r="C589" s="16">
        <v>19456</v>
      </c>
      <c r="D589" s="16" t="s">
        <v>903</v>
      </c>
      <c r="E589" s="16">
        <v>19457</v>
      </c>
      <c r="F589" s="16" t="s">
        <v>904</v>
      </c>
      <c r="G589" s="16" t="s">
        <v>125</v>
      </c>
      <c r="H589" s="17">
        <v>3</v>
      </c>
      <c r="I589" s="17">
        <v>126</v>
      </c>
      <c r="J589" s="3">
        <v>126</v>
      </c>
      <c r="K589" s="3">
        <v>1</v>
      </c>
      <c r="L589" s="16" t="s">
        <v>24</v>
      </c>
      <c r="M589" s="3">
        <v>127</v>
      </c>
      <c r="N589" s="3">
        <v>0</v>
      </c>
      <c r="O589" s="3">
        <v>0</v>
      </c>
      <c r="P589" s="3">
        <v>127</v>
      </c>
      <c r="Q589" s="3">
        <v>116.67</v>
      </c>
      <c r="R589" s="17">
        <v>5</v>
      </c>
      <c r="S589" s="16" t="s">
        <v>78</v>
      </c>
      <c r="T589" s="16" t="s">
        <v>24</v>
      </c>
    </row>
    <row r="590" spans="1:20" ht="20.100000000000001" hidden="1" customHeight="1" x14ac:dyDescent="0.25">
      <c r="A590" s="16">
        <v>6000092</v>
      </c>
      <c r="B590" s="16" t="s">
        <v>905</v>
      </c>
      <c r="C590" s="16">
        <v>2336</v>
      </c>
      <c r="D590" s="16" t="s">
        <v>906</v>
      </c>
      <c r="E590" s="16">
        <v>6665</v>
      </c>
      <c r="F590" s="16" t="s">
        <v>907</v>
      </c>
      <c r="G590" s="16" t="s">
        <v>64</v>
      </c>
      <c r="H590" s="17">
        <v>4</v>
      </c>
      <c r="I590" s="17">
        <v>196</v>
      </c>
      <c r="J590" s="3">
        <v>195.999989</v>
      </c>
      <c r="K590" s="3">
        <v>0</v>
      </c>
      <c r="L590" s="16" t="s">
        <v>43</v>
      </c>
      <c r="M590" s="3">
        <v>196</v>
      </c>
      <c r="N590" s="3">
        <v>0</v>
      </c>
      <c r="O590" s="3">
        <v>0</v>
      </c>
      <c r="P590" s="3">
        <v>196</v>
      </c>
      <c r="Q590" s="3">
        <v>246</v>
      </c>
      <c r="R590" s="17">
        <v>6</v>
      </c>
      <c r="S590" s="16" t="s">
        <v>388</v>
      </c>
      <c r="T590" s="16" t="s">
        <v>43</v>
      </c>
    </row>
    <row r="591" spans="1:20" ht="20.100000000000001" hidden="1" customHeight="1" x14ac:dyDescent="0.25">
      <c r="A591" s="16">
        <v>6000092</v>
      </c>
      <c r="B591" s="16" t="s">
        <v>905</v>
      </c>
      <c r="C591" s="16">
        <v>2336</v>
      </c>
      <c r="D591" s="16" t="s">
        <v>906</v>
      </c>
      <c r="E591" s="16">
        <v>33994</v>
      </c>
      <c r="F591" s="16" t="s">
        <v>908</v>
      </c>
      <c r="G591" s="16" t="s">
        <v>23</v>
      </c>
      <c r="H591" s="17">
        <v>5</v>
      </c>
      <c r="I591" s="17">
        <v>280</v>
      </c>
      <c r="J591" s="3">
        <v>280</v>
      </c>
      <c r="K591" s="3">
        <v>0</v>
      </c>
      <c r="L591" s="16" t="s">
        <v>24</v>
      </c>
      <c r="M591" s="3">
        <v>280</v>
      </c>
      <c r="N591" s="3">
        <v>0</v>
      </c>
      <c r="O591" s="3">
        <v>0</v>
      </c>
      <c r="P591" s="3">
        <v>280</v>
      </c>
      <c r="Q591" s="3">
        <v>298.73</v>
      </c>
      <c r="R591" s="17">
        <v>8</v>
      </c>
      <c r="S591" s="16" t="s">
        <v>521</v>
      </c>
      <c r="T591" s="16" t="s">
        <v>43</v>
      </c>
    </row>
    <row r="592" spans="1:20" ht="20.100000000000001" hidden="1" customHeight="1" x14ac:dyDescent="0.25">
      <c r="A592" s="16">
        <v>6000051</v>
      </c>
      <c r="B592" s="16" t="s">
        <v>909</v>
      </c>
      <c r="C592" s="16">
        <v>30598</v>
      </c>
      <c r="D592" s="16" t="s">
        <v>910</v>
      </c>
      <c r="E592" s="16">
        <v>30600</v>
      </c>
      <c r="F592" s="16" t="s">
        <v>911</v>
      </c>
      <c r="G592" s="16" t="s">
        <v>64</v>
      </c>
      <c r="H592" s="17">
        <v>5</v>
      </c>
      <c r="I592" s="17">
        <v>280</v>
      </c>
      <c r="J592" s="3">
        <v>280</v>
      </c>
      <c r="K592" s="3">
        <v>51.47</v>
      </c>
      <c r="L592" s="16" t="s">
        <v>43</v>
      </c>
      <c r="M592" s="3">
        <v>280</v>
      </c>
      <c r="N592" s="3">
        <v>0</v>
      </c>
      <c r="O592" s="3">
        <v>0</v>
      </c>
      <c r="P592" s="3">
        <v>280</v>
      </c>
      <c r="Q592" s="3">
        <v>140.61000000000001</v>
      </c>
      <c r="R592" s="17">
        <v>8</v>
      </c>
      <c r="S592" s="16" t="s">
        <v>78</v>
      </c>
      <c r="T592" s="16" t="s">
        <v>24</v>
      </c>
    </row>
    <row r="593" spans="1:20" ht="20.100000000000001" hidden="1" customHeight="1" x14ac:dyDescent="0.25">
      <c r="A593" s="16">
        <v>6000051</v>
      </c>
      <c r="B593" s="16" t="s">
        <v>909</v>
      </c>
      <c r="C593" s="16">
        <v>22896</v>
      </c>
      <c r="D593" s="16" t="s">
        <v>912</v>
      </c>
      <c r="E593" s="16">
        <v>22897</v>
      </c>
      <c r="F593" s="16" t="s">
        <v>913</v>
      </c>
      <c r="G593" s="16" t="s">
        <v>64</v>
      </c>
      <c r="H593" s="17">
        <v>4</v>
      </c>
      <c r="I593" s="17">
        <v>196</v>
      </c>
      <c r="J593" s="3">
        <v>195.999989</v>
      </c>
      <c r="K593" s="3">
        <v>2.2799999999999998</v>
      </c>
      <c r="L593" s="16" t="s">
        <v>43</v>
      </c>
      <c r="M593" s="3">
        <v>196</v>
      </c>
      <c r="N593" s="3">
        <v>0</v>
      </c>
      <c r="O593" s="3">
        <v>0</v>
      </c>
      <c r="P593" s="3">
        <v>196</v>
      </c>
      <c r="Q593" s="3">
        <v>93.88</v>
      </c>
      <c r="R593" s="17">
        <v>6</v>
      </c>
      <c r="S593" s="16" t="s">
        <v>30</v>
      </c>
      <c r="T593" s="16" t="s">
        <v>24</v>
      </c>
    </row>
    <row r="594" spans="1:20" ht="20.100000000000001" hidden="1" customHeight="1" x14ac:dyDescent="0.25">
      <c r="A594" s="16">
        <v>6000051</v>
      </c>
      <c r="B594" s="16" t="s">
        <v>909</v>
      </c>
      <c r="C594" s="16">
        <v>22896</v>
      </c>
      <c r="D594" s="16" t="s">
        <v>912</v>
      </c>
      <c r="E594" s="16">
        <v>30132</v>
      </c>
      <c r="F594" s="16" t="s">
        <v>914</v>
      </c>
      <c r="G594" s="16" t="s">
        <v>64</v>
      </c>
      <c r="H594" s="17">
        <v>2</v>
      </c>
      <c r="I594" s="17">
        <v>70</v>
      </c>
      <c r="J594" s="3">
        <v>69.999995999999996</v>
      </c>
      <c r="K594" s="3">
        <v>0</v>
      </c>
      <c r="L594" s="16" t="s">
        <v>43</v>
      </c>
      <c r="M594" s="3">
        <v>70</v>
      </c>
      <c r="N594" s="3">
        <v>0</v>
      </c>
      <c r="O594" s="3">
        <v>0</v>
      </c>
      <c r="P594" s="3">
        <v>70</v>
      </c>
      <c r="Q594" s="3">
        <v>66.55</v>
      </c>
      <c r="R594" s="17">
        <v>4</v>
      </c>
      <c r="S594" s="16" t="s">
        <v>58</v>
      </c>
      <c r="T594" s="16" t="s">
        <v>24</v>
      </c>
    </row>
    <row r="595" spans="1:20" ht="20.100000000000001" hidden="1" customHeight="1" x14ac:dyDescent="0.25">
      <c r="A595" s="16">
        <v>6000051</v>
      </c>
      <c r="B595" s="16" t="s">
        <v>909</v>
      </c>
      <c r="C595" s="16">
        <v>37347</v>
      </c>
      <c r="D595" s="16" t="s">
        <v>915</v>
      </c>
      <c r="E595" s="16">
        <v>37348</v>
      </c>
      <c r="F595" s="16" t="s">
        <v>916</v>
      </c>
      <c r="G595" s="16" t="s">
        <v>64</v>
      </c>
      <c r="H595" s="17">
        <v>6</v>
      </c>
      <c r="I595" s="17">
        <v>378</v>
      </c>
      <c r="J595" s="3">
        <v>378</v>
      </c>
      <c r="K595" s="3">
        <v>57.09</v>
      </c>
      <c r="L595" s="16" t="s">
        <v>43</v>
      </c>
      <c r="M595" s="3">
        <v>378</v>
      </c>
      <c r="N595" s="3">
        <v>0</v>
      </c>
      <c r="O595" s="3">
        <v>0</v>
      </c>
      <c r="P595" s="3">
        <v>378</v>
      </c>
      <c r="Q595" s="3">
        <v>159.78</v>
      </c>
      <c r="R595" s="17">
        <v>9</v>
      </c>
      <c r="S595" s="16" t="s">
        <v>33</v>
      </c>
      <c r="T595" s="16" t="s">
        <v>24</v>
      </c>
    </row>
    <row r="596" spans="1:20" ht="20.100000000000001" hidden="1" customHeight="1" x14ac:dyDescent="0.25">
      <c r="A596" s="16">
        <v>6000052</v>
      </c>
      <c r="B596" s="16" t="s">
        <v>917</v>
      </c>
      <c r="C596" s="16">
        <v>5722</v>
      </c>
      <c r="D596" s="16" t="s">
        <v>918</v>
      </c>
      <c r="E596" s="16">
        <v>19661</v>
      </c>
      <c r="F596" s="16" t="s">
        <v>919</v>
      </c>
      <c r="G596" s="16" t="s">
        <v>32</v>
      </c>
      <c r="H596" s="17">
        <v>2</v>
      </c>
      <c r="I596" s="17">
        <v>70</v>
      </c>
      <c r="J596" s="3">
        <v>69.999995999999996</v>
      </c>
      <c r="K596" s="3">
        <v>0</v>
      </c>
      <c r="L596" s="16" t="s">
        <v>24</v>
      </c>
      <c r="M596" s="3">
        <v>70</v>
      </c>
      <c r="N596" s="3">
        <v>0</v>
      </c>
      <c r="O596" s="3">
        <v>0</v>
      </c>
      <c r="P596" s="3">
        <v>70</v>
      </c>
      <c r="Q596" s="3">
        <v>50.57</v>
      </c>
      <c r="R596" s="17">
        <v>4</v>
      </c>
      <c r="S596" s="16" t="s">
        <v>191</v>
      </c>
      <c r="T596" s="16" t="s">
        <v>24</v>
      </c>
    </row>
    <row r="597" spans="1:20" ht="20.100000000000001" hidden="1" customHeight="1" x14ac:dyDescent="0.25">
      <c r="A597" s="16">
        <v>6000052</v>
      </c>
      <c r="B597" s="16" t="s">
        <v>917</v>
      </c>
      <c r="C597" s="16">
        <v>5722</v>
      </c>
      <c r="D597" s="16" t="s">
        <v>918</v>
      </c>
      <c r="E597" s="16">
        <v>15654</v>
      </c>
      <c r="F597" s="16" t="s">
        <v>920</v>
      </c>
      <c r="G597" s="16" t="s">
        <v>32</v>
      </c>
      <c r="H597" s="17">
        <v>1</v>
      </c>
      <c r="I597" s="17">
        <v>28</v>
      </c>
      <c r="J597" s="3">
        <v>28</v>
      </c>
      <c r="K597" s="3">
        <v>0</v>
      </c>
      <c r="L597" s="16" t="s">
        <v>24</v>
      </c>
      <c r="M597" s="3">
        <v>28</v>
      </c>
      <c r="N597" s="3">
        <v>0</v>
      </c>
      <c r="O597" s="3">
        <v>0</v>
      </c>
      <c r="P597" s="3">
        <v>28</v>
      </c>
      <c r="Q597" s="3">
        <v>51.07</v>
      </c>
      <c r="R597" s="17">
        <v>3</v>
      </c>
      <c r="S597" s="16" t="s">
        <v>350</v>
      </c>
      <c r="T597" s="16" t="s">
        <v>43</v>
      </c>
    </row>
    <row r="598" spans="1:20" ht="20.100000000000001" hidden="1" customHeight="1" x14ac:dyDescent="0.25">
      <c r="A598" s="16">
        <v>6000052</v>
      </c>
      <c r="B598" s="16" t="s">
        <v>917</v>
      </c>
      <c r="C598" s="16">
        <v>5722</v>
      </c>
      <c r="D598" s="16" t="s">
        <v>918</v>
      </c>
      <c r="E598" s="16">
        <v>5693</v>
      </c>
      <c r="F598" s="16" t="s">
        <v>921</v>
      </c>
      <c r="G598" s="16" t="s">
        <v>32</v>
      </c>
      <c r="H598" s="17">
        <v>1</v>
      </c>
      <c r="I598" s="17">
        <v>28</v>
      </c>
      <c r="J598" s="3">
        <v>28</v>
      </c>
      <c r="K598" s="3">
        <v>0</v>
      </c>
      <c r="L598" s="16" t="s">
        <v>24</v>
      </c>
      <c r="M598" s="3">
        <v>28</v>
      </c>
      <c r="N598" s="3">
        <v>0</v>
      </c>
      <c r="O598" s="3">
        <v>0</v>
      </c>
      <c r="P598" s="3">
        <v>28</v>
      </c>
      <c r="Q598" s="3">
        <v>93.43</v>
      </c>
      <c r="R598" s="17">
        <v>3</v>
      </c>
      <c r="S598" s="16" t="s">
        <v>307</v>
      </c>
      <c r="T598" s="16" t="s">
        <v>43</v>
      </c>
    </row>
    <row r="599" spans="1:20" ht="20.100000000000001" hidden="1" customHeight="1" x14ac:dyDescent="0.25">
      <c r="A599" s="16">
        <v>6000053</v>
      </c>
      <c r="B599" s="16" t="s">
        <v>922</v>
      </c>
      <c r="C599" s="16">
        <v>13919</v>
      </c>
      <c r="D599" s="16" t="s">
        <v>923</v>
      </c>
      <c r="E599" s="16">
        <v>13923</v>
      </c>
      <c r="F599" s="16" t="s">
        <v>924</v>
      </c>
      <c r="G599" s="16" t="s">
        <v>37</v>
      </c>
      <c r="H599" s="17">
        <v>5</v>
      </c>
      <c r="I599" s="17">
        <v>280</v>
      </c>
      <c r="J599" s="3">
        <v>280</v>
      </c>
      <c r="K599" s="3">
        <v>21</v>
      </c>
      <c r="L599" s="16" t="s">
        <v>24</v>
      </c>
      <c r="M599" s="3">
        <v>301</v>
      </c>
      <c r="N599" s="3">
        <v>0</v>
      </c>
      <c r="O599" s="3">
        <v>0</v>
      </c>
      <c r="P599" s="3">
        <v>301</v>
      </c>
      <c r="Q599" s="3">
        <v>186.85</v>
      </c>
      <c r="R599" s="17">
        <v>8</v>
      </c>
      <c r="S599" s="16" t="s">
        <v>83</v>
      </c>
      <c r="T599" s="16" t="s">
        <v>24</v>
      </c>
    </row>
    <row r="600" spans="1:20" ht="20.100000000000001" hidden="1" customHeight="1" x14ac:dyDescent="0.25">
      <c r="A600" s="16">
        <v>6000053</v>
      </c>
      <c r="B600" s="16" t="s">
        <v>922</v>
      </c>
      <c r="C600" s="16">
        <v>13919</v>
      </c>
      <c r="D600" s="16" t="s">
        <v>923</v>
      </c>
      <c r="E600" s="16">
        <v>24571</v>
      </c>
      <c r="F600" s="16" t="s">
        <v>925</v>
      </c>
      <c r="G600" s="16" t="s">
        <v>37</v>
      </c>
      <c r="H600" s="17">
        <v>4</v>
      </c>
      <c r="I600" s="17">
        <v>196</v>
      </c>
      <c r="J600" s="3">
        <v>195.999989</v>
      </c>
      <c r="K600" s="3">
        <v>71.12</v>
      </c>
      <c r="L600" s="16" t="s">
        <v>24</v>
      </c>
      <c r="M600" s="3">
        <v>267.12</v>
      </c>
      <c r="N600" s="3">
        <v>0</v>
      </c>
      <c r="O600" s="3">
        <v>0</v>
      </c>
      <c r="P600" s="3">
        <v>267.12</v>
      </c>
      <c r="Q600" s="3">
        <v>165.6</v>
      </c>
      <c r="R600" s="17">
        <v>6</v>
      </c>
      <c r="S600" s="16" t="s">
        <v>33</v>
      </c>
      <c r="T600" s="16" t="s">
        <v>24</v>
      </c>
    </row>
    <row r="601" spans="1:20" ht="20.100000000000001" hidden="1" customHeight="1" x14ac:dyDescent="0.25">
      <c r="A601" s="16">
        <v>6000053</v>
      </c>
      <c r="B601" s="16" t="s">
        <v>922</v>
      </c>
      <c r="C601" s="16">
        <v>13919</v>
      </c>
      <c r="D601" s="16" t="s">
        <v>923</v>
      </c>
      <c r="E601" s="16">
        <v>13920</v>
      </c>
      <c r="F601" s="16" t="s">
        <v>926</v>
      </c>
      <c r="G601" s="16" t="s">
        <v>37</v>
      </c>
      <c r="H601" s="17">
        <v>4</v>
      </c>
      <c r="I601" s="17">
        <v>196</v>
      </c>
      <c r="J601" s="3">
        <v>195.999989</v>
      </c>
      <c r="K601" s="3">
        <v>63.19</v>
      </c>
      <c r="L601" s="16" t="s">
        <v>24</v>
      </c>
      <c r="M601" s="3">
        <v>259.19</v>
      </c>
      <c r="N601" s="3">
        <v>0</v>
      </c>
      <c r="O601" s="3">
        <v>0</v>
      </c>
      <c r="P601" s="3">
        <v>259.19</v>
      </c>
      <c r="Q601" s="3">
        <v>157.52000000000001</v>
      </c>
      <c r="R601" s="17">
        <v>6</v>
      </c>
      <c r="S601" s="16" t="s">
        <v>33</v>
      </c>
      <c r="T601" s="16" t="s">
        <v>24</v>
      </c>
    </row>
    <row r="602" spans="1:20" ht="20.100000000000001" hidden="1" customHeight="1" x14ac:dyDescent="0.25">
      <c r="A602" s="16">
        <v>6000055</v>
      </c>
      <c r="B602" s="16" t="s">
        <v>927</v>
      </c>
      <c r="C602" s="16">
        <v>32360</v>
      </c>
      <c r="D602" s="16" t="s">
        <v>928</v>
      </c>
      <c r="E602" s="16">
        <v>32364</v>
      </c>
      <c r="F602" s="16" t="s">
        <v>929</v>
      </c>
      <c r="G602" s="16" t="s">
        <v>64</v>
      </c>
      <c r="H602" s="17">
        <v>1</v>
      </c>
      <c r="I602" s="17">
        <v>28</v>
      </c>
      <c r="J602" s="3">
        <v>28</v>
      </c>
      <c r="K602" s="3">
        <v>0</v>
      </c>
      <c r="L602" s="16" t="s">
        <v>43</v>
      </c>
      <c r="M602" s="3">
        <v>28</v>
      </c>
      <c r="N602" s="3">
        <v>0</v>
      </c>
      <c r="O602" s="3">
        <v>0</v>
      </c>
      <c r="P602" s="3">
        <v>28</v>
      </c>
      <c r="Q602" s="3">
        <v>26.58</v>
      </c>
      <c r="R602" s="17">
        <v>3</v>
      </c>
      <c r="S602" s="16" t="s">
        <v>98</v>
      </c>
      <c r="T602" s="16" t="s">
        <v>24</v>
      </c>
    </row>
    <row r="603" spans="1:20" ht="20.100000000000001" hidden="1" customHeight="1" x14ac:dyDescent="0.25">
      <c r="A603" s="16">
        <v>6000055</v>
      </c>
      <c r="B603" s="16" t="s">
        <v>927</v>
      </c>
      <c r="C603" s="16">
        <v>32360</v>
      </c>
      <c r="D603" s="16" t="s">
        <v>928</v>
      </c>
      <c r="E603" s="16">
        <v>32396</v>
      </c>
      <c r="F603" s="16" t="s">
        <v>930</v>
      </c>
      <c r="G603" s="16" t="s">
        <v>64</v>
      </c>
      <c r="H603" s="17">
        <v>2</v>
      </c>
      <c r="I603" s="17">
        <v>70</v>
      </c>
      <c r="J603" s="3">
        <v>69.999995999999996</v>
      </c>
      <c r="K603" s="3">
        <v>0</v>
      </c>
      <c r="L603" s="16" t="s">
        <v>43</v>
      </c>
      <c r="M603" s="3">
        <v>70</v>
      </c>
      <c r="N603" s="3">
        <v>0</v>
      </c>
      <c r="O603" s="3">
        <v>0</v>
      </c>
      <c r="P603" s="3">
        <v>70</v>
      </c>
      <c r="Q603" s="3">
        <v>28.75</v>
      </c>
      <c r="R603" s="17">
        <v>4</v>
      </c>
      <c r="S603" s="16" t="s">
        <v>83</v>
      </c>
      <c r="T603" s="16" t="s">
        <v>24</v>
      </c>
    </row>
    <row r="604" spans="1:20" ht="20.100000000000001" hidden="1" customHeight="1" x14ac:dyDescent="0.25">
      <c r="A604" s="16">
        <v>6000055</v>
      </c>
      <c r="B604" s="16" t="s">
        <v>927</v>
      </c>
      <c r="C604" s="16">
        <v>32360</v>
      </c>
      <c r="D604" s="16" t="s">
        <v>928</v>
      </c>
      <c r="E604" s="16">
        <v>32362</v>
      </c>
      <c r="F604" s="16" t="s">
        <v>931</v>
      </c>
      <c r="G604" s="16" t="s">
        <v>64</v>
      </c>
      <c r="H604" s="17">
        <v>1</v>
      </c>
      <c r="I604" s="17">
        <v>28</v>
      </c>
      <c r="J604" s="3">
        <v>28</v>
      </c>
      <c r="K604" s="3">
        <v>0</v>
      </c>
      <c r="L604" s="16" t="s">
        <v>43</v>
      </c>
      <c r="M604" s="3">
        <v>28</v>
      </c>
      <c r="N604" s="3">
        <v>0</v>
      </c>
      <c r="O604" s="3">
        <v>0</v>
      </c>
      <c r="P604" s="3">
        <v>28</v>
      </c>
      <c r="Q604" s="3">
        <v>40.58</v>
      </c>
      <c r="R604" s="17">
        <v>3</v>
      </c>
      <c r="S604" s="16" t="s">
        <v>191</v>
      </c>
      <c r="T604" s="16" t="s">
        <v>43</v>
      </c>
    </row>
    <row r="605" spans="1:20" ht="20.100000000000001" hidden="1" customHeight="1" x14ac:dyDescent="0.25">
      <c r="A605" s="16">
        <v>6000055</v>
      </c>
      <c r="B605" s="16" t="s">
        <v>927</v>
      </c>
      <c r="C605" s="16">
        <v>32360</v>
      </c>
      <c r="D605" s="16" t="s">
        <v>928</v>
      </c>
      <c r="E605" s="16">
        <v>32366</v>
      </c>
      <c r="F605" s="16" t="s">
        <v>932</v>
      </c>
      <c r="G605" s="16" t="s">
        <v>64</v>
      </c>
      <c r="H605" s="17">
        <v>1</v>
      </c>
      <c r="I605" s="17">
        <v>28</v>
      </c>
      <c r="J605" s="3">
        <v>28</v>
      </c>
      <c r="K605" s="3">
        <v>0</v>
      </c>
      <c r="L605" s="16" t="s">
        <v>43</v>
      </c>
      <c r="M605" s="3">
        <v>28</v>
      </c>
      <c r="N605" s="3">
        <v>0</v>
      </c>
      <c r="O605" s="3">
        <v>0</v>
      </c>
      <c r="P605" s="3">
        <v>28</v>
      </c>
      <c r="Q605" s="3">
        <v>20.170000000000002</v>
      </c>
      <c r="R605" s="17">
        <v>3</v>
      </c>
      <c r="S605" s="16" t="s">
        <v>191</v>
      </c>
      <c r="T605" s="16" t="s">
        <v>24</v>
      </c>
    </row>
    <row r="606" spans="1:20" ht="20.100000000000001" hidden="1" customHeight="1" x14ac:dyDescent="0.25">
      <c r="A606" s="16">
        <v>6000055</v>
      </c>
      <c r="B606" s="16" t="s">
        <v>927</v>
      </c>
      <c r="C606" s="16">
        <v>32360</v>
      </c>
      <c r="D606" s="16" t="s">
        <v>928</v>
      </c>
      <c r="E606" s="16">
        <v>32368</v>
      </c>
      <c r="F606" s="16" t="s">
        <v>933</v>
      </c>
      <c r="G606" s="16" t="s">
        <v>64</v>
      </c>
      <c r="H606" s="17">
        <v>1</v>
      </c>
      <c r="I606" s="17">
        <v>28</v>
      </c>
      <c r="J606" s="3">
        <v>28</v>
      </c>
      <c r="K606" s="3">
        <v>0</v>
      </c>
      <c r="L606" s="16" t="s">
        <v>43</v>
      </c>
      <c r="M606" s="3">
        <v>28</v>
      </c>
      <c r="N606" s="3">
        <v>0</v>
      </c>
      <c r="O606" s="3">
        <v>0</v>
      </c>
      <c r="P606" s="3">
        <v>28</v>
      </c>
      <c r="Q606" s="3">
        <v>21.5</v>
      </c>
      <c r="R606" s="17">
        <v>3</v>
      </c>
      <c r="S606" s="16" t="s">
        <v>281</v>
      </c>
      <c r="T606" s="16" t="s">
        <v>24</v>
      </c>
    </row>
    <row r="607" spans="1:20" ht="20.100000000000001" hidden="1" customHeight="1" x14ac:dyDescent="0.25">
      <c r="A607" s="16">
        <v>6000055</v>
      </c>
      <c r="B607" s="16" t="s">
        <v>927</v>
      </c>
      <c r="C607" s="16">
        <v>32360</v>
      </c>
      <c r="D607" s="16" t="s">
        <v>928</v>
      </c>
      <c r="E607" s="16">
        <v>32370</v>
      </c>
      <c r="F607" s="16" t="s">
        <v>934</v>
      </c>
      <c r="G607" s="16" t="s">
        <v>64</v>
      </c>
      <c r="H607" s="17">
        <v>1</v>
      </c>
      <c r="I607" s="17">
        <v>28</v>
      </c>
      <c r="J607" s="3">
        <v>28</v>
      </c>
      <c r="K607" s="3">
        <v>0</v>
      </c>
      <c r="L607" s="16" t="s">
        <v>43</v>
      </c>
      <c r="M607" s="3">
        <v>28</v>
      </c>
      <c r="N607" s="3">
        <v>0</v>
      </c>
      <c r="O607" s="3">
        <v>0</v>
      </c>
      <c r="P607" s="3">
        <v>28</v>
      </c>
      <c r="Q607" s="3">
        <v>21.67</v>
      </c>
      <c r="R607" s="17">
        <v>3</v>
      </c>
      <c r="S607" s="16" t="s">
        <v>281</v>
      </c>
      <c r="T607" s="16" t="s">
        <v>24</v>
      </c>
    </row>
    <row r="608" spans="1:20" ht="20.100000000000001" hidden="1" customHeight="1" x14ac:dyDescent="0.25">
      <c r="A608" s="16">
        <v>6000055</v>
      </c>
      <c r="B608" s="16" t="s">
        <v>927</v>
      </c>
      <c r="C608" s="16">
        <v>32360</v>
      </c>
      <c r="D608" s="16" t="s">
        <v>928</v>
      </c>
      <c r="E608" s="16">
        <v>32372</v>
      </c>
      <c r="F608" s="16" t="s">
        <v>935</v>
      </c>
      <c r="G608" s="16" t="s">
        <v>64</v>
      </c>
      <c r="H608" s="17">
        <v>1</v>
      </c>
      <c r="I608" s="17">
        <v>28</v>
      </c>
      <c r="J608" s="3">
        <v>28</v>
      </c>
      <c r="K608" s="3">
        <v>0</v>
      </c>
      <c r="L608" s="16" t="s">
        <v>43</v>
      </c>
      <c r="M608" s="3">
        <v>28</v>
      </c>
      <c r="N608" s="3">
        <v>0</v>
      </c>
      <c r="O608" s="3">
        <v>0</v>
      </c>
      <c r="P608" s="3">
        <v>28</v>
      </c>
      <c r="Q608" s="3">
        <v>24.17</v>
      </c>
      <c r="R608" s="17">
        <v>3</v>
      </c>
      <c r="S608" s="16" t="s">
        <v>350</v>
      </c>
      <c r="T608" s="16" t="s">
        <v>24</v>
      </c>
    </row>
    <row r="609" spans="1:20" ht="20.100000000000001" hidden="1" customHeight="1" x14ac:dyDescent="0.25">
      <c r="A609" s="16">
        <v>6000055</v>
      </c>
      <c r="B609" s="16" t="s">
        <v>927</v>
      </c>
      <c r="C609" s="16">
        <v>32360</v>
      </c>
      <c r="D609" s="16" t="s">
        <v>928</v>
      </c>
      <c r="E609" s="16">
        <v>32374</v>
      </c>
      <c r="F609" s="16" t="s">
        <v>936</v>
      </c>
      <c r="G609" s="16" t="s">
        <v>64</v>
      </c>
      <c r="H609" s="17">
        <v>1</v>
      </c>
      <c r="I609" s="17">
        <v>28</v>
      </c>
      <c r="J609" s="3">
        <v>28</v>
      </c>
      <c r="K609" s="3">
        <v>0</v>
      </c>
      <c r="L609" s="16" t="s">
        <v>43</v>
      </c>
      <c r="M609" s="3">
        <v>28</v>
      </c>
      <c r="N609" s="3">
        <v>0</v>
      </c>
      <c r="O609" s="3">
        <v>0</v>
      </c>
      <c r="P609" s="3">
        <v>28</v>
      </c>
      <c r="Q609" s="3">
        <v>20.420000000000002</v>
      </c>
      <c r="R609" s="17">
        <v>3</v>
      </c>
      <c r="S609" s="16" t="s">
        <v>281</v>
      </c>
      <c r="T609" s="16" t="s">
        <v>24</v>
      </c>
    </row>
    <row r="610" spans="1:20" ht="20.100000000000001" hidden="1" customHeight="1" x14ac:dyDescent="0.25">
      <c r="A610" s="16">
        <v>6000055</v>
      </c>
      <c r="B610" s="16" t="s">
        <v>927</v>
      </c>
      <c r="C610" s="16">
        <v>32360</v>
      </c>
      <c r="D610" s="16" t="s">
        <v>928</v>
      </c>
      <c r="E610" s="16">
        <v>32376</v>
      </c>
      <c r="F610" s="16" t="s">
        <v>937</v>
      </c>
      <c r="G610" s="16" t="s">
        <v>64</v>
      </c>
      <c r="H610" s="17">
        <v>1</v>
      </c>
      <c r="I610" s="17">
        <v>28</v>
      </c>
      <c r="J610" s="3">
        <v>28</v>
      </c>
      <c r="K610" s="3">
        <v>0</v>
      </c>
      <c r="L610" s="16" t="s">
        <v>43</v>
      </c>
      <c r="M610" s="3">
        <v>28</v>
      </c>
      <c r="N610" s="3">
        <v>0</v>
      </c>
      <c r="O610" s="3">
        <v>0</v>
      </c>
      <c r="P610" s="3">
        <v>28</v>
      </c>
      <c r="Q610" s="3">
        <v>25.33</v>
      </c>
      <c r="R610" s="17">
        <v>3</v>
      </c>
      <c r="S610" s="16" t="s">
        <v>350</v>
      </c>
      <c r="T610" s="16" t="s">
        <v>24</v>
      </c>
    </row>
    <row r="611" spans="1:20" ht="20.100000000000001" hidden="1" customHeight="1" x14ac:dyDescent="0.25">
      <c r="A611" s="16">
        <v>6000055</v>
      </c>
      <c r="B611" s="16" t="s">
        <v>927</v>
      </c>
      <c r="C611" s="16">
        <v>32360</v>
      </c>
      <c r="D611" s="16" t="s">
        <v>928</v>
      </c>
      <c r="E611" s="16">
        <v>32378</v>
      </c>
      <c r="F611" s="16" t="s">
        <v>938</v>
      </c>
      <c r="G611" s="16" t="s">
        <v>64</v>
      </c>
      <c r="H611" s="17">
        <v>1</v>
      </c>
      <c r="I611" s="17">
        <v>28</v>
      </c>
      <c r="J611" s="3">
        <v>28</v>
      </c>
      <c r="K611" s="3">
        <v>0</v>
      </c>
      <c r="L611" s="16" t="s">
        <v>43</v>
      </c>
      <c r="M611" s="3">
        <v>28</v>
      </c>
      <c r="N611" s="3">
        <v>0</v>
      </c>
      <c r="O611" s="3">
        <v>0</v>
      </c>
      <c r="P611" s="3">
        <v>28</v>
      </c>
      <c r="Q611" s="3">
        <v>19.75</v>
      </c>
      <c r="R611" s="17">
        <v>3</v>
      </c>
      <c r="S611" s="16" t="s">
        <v>281</v>
      </c>
      <c r="T611" s="16" t="s">
        <v>24</v>
      </c>
    </row>
    <row r="612" spans="1:20" ht="20.100000000000001" hidden="1" customHeight="1" x14ac:dyDescent="0.25">
      <c r="A612" s="16">
        <v>6000055</v>
      </c>
      <c r="B612" s="16" t="s">
        <v>927</v>
      </c>
      <c r="C612" s="16">
        <v>32360</v>
      </c>
      <c r="D612" s="16" t="s">
        <v>928</v>
      </c>
      <c r="E612" s="16">
        <v>32380</v>
      </c>
      <c r="F612" s="16" t="s">
        <v>939</v>
      </c>
      <c r="G612" s="16" t="s">
        <v>64</v>
      </c>
      <c r="H612" s="17">
        <v>1</v>
      </c>
      <c r="I612" s="17">
        <v>28</v>
      </c>
      <c r="J612" s="3">
        <v>28</v>
      </c>
      <c r="K612" s="3">
        <v>0</v>
      </c>
      <c r="L612" s="16" t="s">
        <v>43</v>
      </c>
      <c r="M612" s="3">
        <v>28</v>
      </c>
      <c r="N612" s="3">
        <v>0</v>
      </c>
      <c r="O612" s="3">
        <v>0</v>
      </c>
      <c r="P612" s="3">
        <v>28</v>
      </c>
      <c r="Q612" s="3">
        <v>19.829999999999998</v>
      </c>
      <c r="R612" s="17">
        <v>3</v>
      </c>
      <c r="S612" s="16" t="s">
        <v>304</v>
      </c>
      <c r="T612" s="16" t="s">
        <v>24</v>
      </c>
    </row>
    <row r="613" spans="1:20" ht="20.100000000000001" hidden="1" customHeight="1" x14ac:dyDescent="0.25">
      <c r="A613" s="16">
        <v>6000055</v>
      </c>
      <c r="B613" s="16" t="s">
        <v>927</v>
      </c>
      <c r="C613" s="16">
        <v>32360</v>
      </c>
      <c r="D613" s="16" t="s">
        <v>928</v>
      </c>
      <c r="E613" s="16">
        <v>32382</v>
      </c>
      <c r="F613" s="16" t="s">
        <v>940</v>
      </c>
      <c r="G613" s="16" t="s">
        <v>64</v>
      </c>
      <c r="H613" s="17">
        <v>1</v>
      </c>
      <c r="I613" s="17">
        <v>28</v>
      </c>
      <c r="J613" s="3">
        <v>28</v>
      </c>
      <c r="K613" s="3">
        <v>0</v>
      </c>
      <c r="L613" s="16" t="s">
        <v>43</v>
      </c>
      <c r="M613" s="3">
        <v>28</v>
      </c>
      <c r="N613" s="3">
        <v>0</v>
      </c>
      <c r="O613" s="3">
        <v>0</v>
      </c>
      <c r="P613" s="3">
        <v>28</v>
      </c>
      <c r="Q613" s="3">
        <v>25.75</v>
      </c>
      <c r="R613" s="17">
        <v>3</v>
      </c>
      <c r="S613" s="16" t="s">
        <v>156</v>
      </c>
      <c r="T613" s="16" t="s">
        <v>24</v>
      </c>
    </row>
    <row r="614" spans="1:20" ht="20.100000000000001" hidden="1" customHeight="1" x14ac:dyDescent="0.25">
      <c r="A614" s="16">
        <v>6000055</v>
      </c>
      <c r="B614" s="16" t="s">
        <v>927</v>
      </c>
      <c r="C614" s="16">
        <v>32360</v>
      </c>
      <c r="D614" s="16" t="s">
        <v>928</v>
      </c>
      <c r="E614" s="16">
        <v>32384</v>
      </c>
      <c r="F614" s="16" t="s">
        <v>941</v>
      </c>
      <c r="G614" s="16" t="s">
        <v>64</v>
      </c>
      <c r="H614" s="17">
        <v>1</v>
      </c>
      <c r="I614" s="17">
        <v>28</v>
      </c>
      <c r="J614" s="3">
        <v>28</v>
      </c>
      <c r="K614" s="3">
        <v>0</v>
      </c>
      <c r="L614" s="16" t="s">
        <v>43</v>
      </c>
      <c r="M614" s="3">
        <v>28</v>
      </c>
      <c r="N614" s="3">
        <v>0</v>
      </c>
      <c r="O614" s="3">
        <v>0</v>
      </c>
      <c r="P614" s="3">
        <v>28</v>
      </c>
      <c r="Q614" s="3">
        <v>22.17</v>
      </c>
      <c r="R614" s="17">
        <v>3</v>
      </c>
      <c r="S614" s="16" t="s">
        <v>281</v>
      </c>
      <c r="T614" s="16" t="s">
        <v>24</v>
      </c>
    </row>
    <row r="615" spans="1:20" ht="20.100000000000001" hidden="1" customHeight="1" x14ac:dyDescent="0.25">
      <c r="A615" s="16">
        <v>6000055</v>
      </c>
      <c r="B615" s="16" t="s">
        <v>927</v>
      </c>
      <c r="C615" s="16">
        <v>32360</v>
      </c>
      <c r="D615" s="16" t="s">
        <v>928</v>
      </c>
      <c r="E615" s="16">
        <v>32386</v>
      </c>
      <c r="F615" s="16" t="s">
        <v>942</v>
      </c>
      <c r="G615" s="16" t="s">
        <v>64</v>
      </c>
      <c r="H615" s="17">
        <v>1</v>
      </c>
      <c r="I615" s="17">
        <v>28</v>
      </c>
      <c r="J615" s="3">
        <v>28</v>
      </c>
      <c r="K615" s="3">
        <v>0</v>
      </c>
      <c r="L615" s="16" t="s">
        <v>43</v>
      </c>
      <c r="M615" s="3">
        <v>28</v>
      </c>
      <c r="N615" s="3">
        <v>0</v>
      </c>
      <c r="O615" s="3">
        <v>0</v>
      </c>
      <c r="P615" s="3">
        <v>28</v>
      </c>
      <c r="Q615" s="3">
        <v>21.67</v>
      </c>
      <c r="R615" s="17">
        <v>3</v>
      </c>
      <c r="S615" s="16" t="s">
        <v>281</v>
      </c>
      <c r="T615" s="16" t="s">
        <v>24</v>
      </c>
    </row>
    <row r="616" spans="1:20" ht="20.100000000000001" hidden="1" customHeight="1" x14ac:dyDescent="0.25">
      <c r="A616" s="16">
        <v>6000055</v>
      </c>
      <c r="B616" s="16" t="s">
        <v>927</v>
      </c>
      <c r="C616" s="16">
        <v>32360</v>
      </c>
      <c r="D616" s="16" t="s">
        <v>928</v>
      </c>
      <c r="E616" s="16">
        <v>32388</v>
      </c>
      <c r="F616" s="16" t="s">
        <v>943</v>
      </c>
      <c r="G616" s="16" t="s">
        <v>64</v>
      </c>
      <c r="H616" s="17">
        <v>1</v>
      </c>
      <c r="I616" s="17">
        <v>28</v>
      </c>
      <c r="J616" s="3">
        <v>28</v>
      </c>
      <c r="K616" s="3">
        <v>0</v>
      </c>
      <c r="L616" s="16" t="s">
        <v>43</v>
      </c>
      <c r="M616" s="3">
        <v>28</v>
      </c>
      <c r="N616" s="3">
        <v>0</v>
      </c>
      <c r="O616" s="3">
        <v>0</v>
      </c>
      <c r="P616" s="3">
        <v>28</v>
      </c>
      <c r="Q616" s="3">
        <v>24</v>
      </c>
      <c r="R616" s="17">
        <v>3</v>
      </c>
      <c r="S616" s="16" t="s">
        <v>350</v>
      </c>
      <c r="T616" s="16" t="s">
        <v>24</v>
      </c>
    </row>
    <row r="617" spans="1:20" ht="20.100000000000001" hidden="1" customHeight="1" x14ac:dyDescent="0.25">
      <c r="A617" s="16">
        <v>6000055</v>
      </c>
      <c r="B617" s="16" t="s">
        <v>927</v>
      </c>
      <c r="C617" s="16">
        <v>32360</v>
      </c>
      <c r="D617" s="16" t="s">
        <v>928</v>
      </c>
      <c r="E617" s="16">
        <v>32390</v>
      </c>
      <c r="F617" s="16" t="s">
        <v>944</v>
      </c>
      <c r="G617" s="16" t="s">
        <v>64</v>
      </c>
      <c r="H617" s="17">
        <v>1</v>
      </c>
      <c r="I617" s="17">
        <v>28</v>
      </c>
      <c r="J617" s="3">
        <v>28</v>
      </c>
      <c r="K617" s="3">
        <v>0</v>
      </c>
      <c r="L617" s="16" t="s">
        <v>43</v>
      </c>
      <c r="M617" s="3">
        <v>28</v>
      </c>
      <c r="N617" s="3">
        <v>0</v>
      </c>
      <c r="O617" s="3">
        <v>0</v>
      </c>
      <c r="P617" s="3">
        <v>28</v>
      </c>
      <c r="Q617" s="3">
        <v>23.17</v>
      </c>
      <c r="R617" s="17">
        <v>3</v>
      </c>
      <c r="S617" s="16" t="s">
        <v>281</v>
      </c>
      <c r="T617" s="16" t="s">
        <v>24</v>
      </c>
    </row>
    <row r="618" spans="1:20" ht="20.100000000000001" hidden="1" customHeight="1" x14ac:dyDescent="0.25">
      <c r="A618" s="16">
        <v>6000055</v>
      </c>
      <c r="B618" s="16" t="s">
        <v>927</v>
      </c>
      <c r="C618" s="16">
        <v>32360</v>
      </c>
      <c r="D618" s="16" t="s">
        <v>928</v>
      </c>
      <c r="E618" s="16">
        <v>32392</v>
      </c>
      <c r="F618" s="16" t="s">
        <v>945</v>
      </c>
      <c r="G618" s="16" t="s">
        <v>64</v>
      </c>
      <c r="H618" s="17">
        <v>1</v>
      </c>
      <c r="I618" s="17">
        <v>28</v>
      </c>
      <c r="J618" s="3">
        <v>28</v>
      </c>
      <c r="K618" s="3">
        <v>0</v>
      </c>
      <c r="L618" s="16" t="s">
        <v>43</v>
      </c>
      <c r="M618" s="3">
        <v>28</v>
      </c>
      <c r="N618" s="3">
        <v>0</v>
      </c>
      <c r="O618" s="3">
        <v>0</v>
      </c>
      <c r="P618" s="3">
        <v>28</v>
      </c>
      <c r="Q618" s="3">
        <v>20.92</v>
      </c>
      <c r="R618" s="17">
        <v>3</v>
      </c>
      <c r="S618" s="16" t="s">
        <v>281</v>
      </c>
      <c r="T618" s="16" t="s">
        <v>24</v>
      </c>
    </row>
    <row r="619" spans="1:20" ht="20.100000000000001" hidden="1" customHeight="1" x14ac:dyDescent="0.25">
      <c r="A619" s="16">
        <v>6000055</v>
      </c>
      <c r="B619" s="16" t="s">
        <v>927</v>
      </c>
      <c r="C619" s="16">
        <v>32360</v>
      </c>
      <c r="D619" s="16" t="s">
        <v>928</v>
      </c>
      <c r="E619" s="16">
        <v>32394</v>
      </c>
      <c r="F619" s="16" t="s">
        <v>946</v>
      </c>
      <c r="G619" s="16" t="s">
        <v>64</v>
      </c>
      <c r="H619" s="17">
        <v>1</v>
      </c>
      <c r="I619" s="17">
        <v>28</v>
      </c>
      <c r="J619" s="3">
        <v>28</v>
      </c>
      <c r="K619" s="3">
        <v>0</v>
      </c>
      <c r="L619" s="16" t="s">
        <v>43</v>
      </c>
      <c r="M619" s="3">
        <v>28</v>
      </c>
      <c r="N619" s="3">
        <v>0</v>
      </c>
      <c r="O619" s="3">
        <v>0</v>
      </c>
      <c r="P619" s="3">
        <v>28</v>
      </c>
      <c r="Q619" s="3">
        <v>23.08</v>
      </c>
      <c r="R619" s="17">
        <v>3</v>
      </c>
      <c r="S619" s="16" t="s">
        <v>281</v>
      </c>
      <c r="T619" s="16" t="s">
        <v>24</v>
      </c>
    </row>
    <row r="620" spans="1:20" ht="20.100000000000001" hidden="1" customHeight="1" x14ac:dyDescent="0.25">
      <c r="A620" s="16">
        <v>6000055</v>
      </c>
      <c r="B620" s="16" t="s">
        <v>927</v>
      </c>
      <c r="C620" s="16">
        <v>32360</v>
      </c>
      <c r="D620" s="16" t="s">
        <v>928</v>
      </c>
      <c r="E620" s="16">
        <v>32398</v>
      </c>
      <c r="F620" s="16" t="s">
        <v>947</v>
      </c>
      <c r="G620" s="16" t="s">
        <v>64</v>
      </c>
      <c r="H620" s="17">
        <v>1</v>
      </c>
      <c r="I620" s="17">
        <v>28</v>
      </c>
      <c r="J620" s="3">
        <v>28</v>
      </c>
      <c r="K620" s="3">
        <v>0</v>
      </c>
      <c r="L620" s="16" t="s">
        <v>43</v>
      </c>
      <c r="M620" s="3">
        <v>28</v>
      </c>
      <c r="N620" s="3">
        <v>0</v>
      </c>
      <c r="O620" s="3">
        <v>0</v>
      </c>
      <c r="P620" s="3">
        <v>28</v>
      </c>
      <c r="Q620" s="3">
        <v>47.75</v>
      </c>
      <c r="R620" s="17">
        <v>3</v>
      </c>
      <c r="S620" s="16" t="s">
        <v>76</v>
      </c>
      <c r="T620" s="16" t="s">
        <v>43</v>
      </c>
    </row>
    <row r="621" spans="1:20" ht="20.100000000000001" hidden="1" customHeight="1" x14ac:dyDescent="0.25">
      <c r="A621" s="16">
        <v>6000056</v>
      </c>
      <c r="B621" s="16" t="s">
        <v>948</v>
      </c>
      <c r="C621" s="16">
        <v>19398</v>
      </c>
      <c r="D621" s="16" t="s">
        <v>949</v>
      </c>
      <c r="E621" s="16">
        <v>31303</v>
      </c>
      <c r="F621" s="16" t="s">
        <v>950</v>
      </c>
      <c r="G621" s="16" t="s">
        <v>64</v>
      </c>
      <c r="H621" s="17">
        <v>4</v>
      </c>
      <c r="I621" s="17">
        <v>196</v>
      </c>
      <c r="J621" s="3">
        <v>195.999989</v>
      </c>
      <c r="K621" s="3">
        <v>59.86</v>
      </c>
      <c r="L621" s="16" t="s">
        <v>43</v>
      </c>
      <c r="M621" s="3">
        <v>196</v>
      </c>
      <c r="N621" s="3">
        <v>0</v>
      </c>
      <c r="O621" s="3">
        <v>0</v>
      </c>
      <c r="P621" s="3">
        <v>196</v>
      </c>
      <c r="Q621" s="3">
        <v>132.1</v>
      </c>
      <c r="R621" s="17">
        <v>6</v>
      </c>
      <c r="S621" s="16" t="s">
        <v>184</v>
      </c>
      <c r="T621" s="16" t="s">
        <v>24</v>
      </c>
    </row>
    <row r="622" spans="1:20" ht="20.100000000000001" hidden="1" customHeight="1" x14ac:dyDescent="0.25">
      <c r="A622" s="16">
        <v>6000056</v>
      </c>
      <c r="B622" s="16" t="s">
        <v>948</v>
      </c>
      <c r="C622" s="16">
        <v>19398</v>
      </c>
      <c r="D622" s="16" t="s">
        <v>949</v>
      </c>
      <c r="E622" s="16">
        <v>19399</v>
      </c>
      <c r="F622" s="16" t="s">
        <v>951</v>
      </c>
      <c r="G622" s="16" t="s">
        <v>64</v>
      </c>
      <c r="H622" s="17">
        <v>2</v>
      </c>
      <c r="I622" s="17">
        <v>70</v>
      </c>
      <c r="J622" s="3">
        <v>69.999995999999996</v>
      </c>
      <c r="K622" s="3">
        <v>0</v>
      </c>
      <c r="L622" s="16" t="s">
        <v>43</v>
      </c>
      <c r="M622" s="3">
        <v>70</v>
      </c>
      <c r="N622" s="3">
        <v>0</v>
      </c>
      <c r="O622" s="3">
        <v>0</v>
      </c>
      <c r="P622" s="3">
        <v>70</v>
      </c>
      <c r="Q622" s="3">
        <v>35.99</v>
      </c>
      <c r="R622" s="17">
        <v>4</v>
      </c>
      <c r="S622" s="16" t="s">
        <v>55</v>
      </c>
      <c r="T622" s="16" t="s">
        <v>24</v>
      </c>
    </row>
    <row r="623" spans="1:20" ht="20.100000000000001" hidden="1" customHeight="1" x14ac:dyDescent="0.25">
      <c r="A623" s="16">
        <v>6000056</v>
      </c>
      <c r="B623" s="16" t="s">
        <v>948</v>
      </c>
      <c r="C623" s="16">
        <v>5857</v>
      </c>
      <c r="D623" s="16" t="s">
        <v>952</v>
      </c>
      <c r="E623" s="16">
        <v>6592</v>
      </c>
      <c r="F623" s="16" t="s">
        <v>953</v>
      </c>
      <c r="G623" s="16" t="s">
        <v>64</v>
      </c>
      <c r="H623" s="17">
        <v>2</v>
      </c>
      <c r="I623" s="17">
        <v>70</v>
      </c>
      <c r="J623" s="3">
        <v>69.999995999999996</v>
      </c>
      <c r="K623" s="3">
        <v>0</v>
      </c>
      <c r="L623" s="16" t="s">
        <v>43</v>
      </c>
      <c r="M623" s="3">
        <v>70</v>
      </c>
      <c r="N623" s="3">
        <v>0</v>
      </c>
      <c r="O623" s="3">
        <v>0</v>
      </c>
      <c r="P623" s="3">
        <v>70</v>
      </c>
      <c r="Q623" s="3">
        <v>19.670000000000002</v>
      </c>
      <c r="R623" s="17">
        <v>4</v>
      </c>
      <c r="S623" s="16" t="s">
        <v>55</v>
      </c>
      <c r="T623" s="16" t="s">
        <v>24</v>
      </c>
    </row>
    <row r="624" spans="1:20" ht="20.100000000000001" hidden="1" customHeight="1" x14ac:dyDescent="0.25">
      <c r="A624" s="16">
        <v>6000057</v>
      </c>
      <c r="B624" s="16" t="s">
        <v>954</v>
      </c>
      <c r="C624" s="16">
        <v>2968</v>
      </c>
      <c r="D624" s="16" t="s">
        <v>955</v>
      </c>
      <c r="E624" s="16">
        <v>6742</v>
      </c>
      <c r="F624" s="16" t="s">
        <v>956</v>
      </c>
      <c r="G624" s="16" t="s">
        <v>64</v>
      </c>
      <c r="H624" s="17">
        <v>4</v>
      </c>
      <c r="I624" s="17">
        <v>196</v>
      </c>
      <c r="J624" s="3">
        <v>195.999989</v>
      </c>
      <c r="K624" s="3">
        <v>25.69</v>
      </c>
      <c r="L624" s="16" t="s">
        <v>43</v>
      </c>
      <c r="M624" s="3">
        <v>196</v>
      </c>
      <c r="N624" s="3">
        <v>5.43</v>
      </c>
      <c r="O624" s="3">
        <v>0</v>
      </c>
      <c r="P624" s="3">
        <v>190.57</v>
      </c>
      <c r="Q624" s="3">
        <v>183.68</v>
      </c>
      <c r="R624" s="17">
        <v>6</v>
      </c>
      <c r="S624" s="16" t="s">
        <v>614</v>
      </c>
      <c r="T624" s="16" t="s">
        <v>24</v>
      </c>
    </row>
    <row r="625" spans="1:20" ht="20.100000000000001" hidden="1" customHeight="1" x14ac:dyDescent="0.25">
      <c r="A625" s="16">
        <v>6000057</v>
      </c>
      <c r="B625" s="16" t="s">
        <v>954</v>
      </c>
      <c r="C625" s="16">
        <v>2968</v>
      </c>
      <c r="D625" s="16" t="s">
        <v>955</v>
      </c>
      <c r="E625" s="16">
        <v>19182</v>
      </c>
      <c r="F625" s="16" t="s">
        <v>957</v>
      </c>
      <c r="G625" s="16" t="s">
        <v>64</v>
      </c>
      <c r="H625" s="17">
        <v>5</v>
      </c>
      <c r="I625" s="17">
        <v>280</v>
      </c>
      <c r="J625" s="3">
        <v>280</v>
      </c>
      <c r="K625" s="3">
        <v>5.81</v>
      </c>
      <c r="L625" s="16" t="s">
        <v>43</v>
      </c>
      <c r="M625" s="3">
        <v>280</v>
      </c>
      <c r="N625" s="3">
        <v>0</v>
      </c>
      <c r="O625" s="3">
        <v>5.43</v>
      </c>
      <c r="P625" s="3">
        <v>285.43</v>
      </c>
      <c r="Q625" s="3">
        <v>285.43</v>
      </c>
      <c r="R625" s="17">
        <v>8</v>
      </c>
      <c r="S625" s="16" t="s">
        <v>304</v>
      </c>
      <c r="T625" s="16" t="s">
        <v>43</v>
      </c>
    </row>
    <row r="626" spans="1:20" ht="20.100000000000001" hidden="1" customHeight="1" x14ac:dyDescent="0.25">
      <c r="A626" s="16">
        <v>6000120</v>
      </c>
      <c r="B626" s="16" t="s">
        <v>958</v>
      </c>
      <c r="C626" s="16">
        <v>34798</v>
      </c>
      <c r="D626" s="16" t="s">
        <v>959</v>
      </c>
      <c r="E626" s="16">
        <v>34799</v>
      </c>
      <c r="F626" s="16" t="s">
        <v>960</v>
      </c>
      <c r="G626" s="16" t="s">
        <v>64</v>
      </c>
      <c r="H626" s="17">
        <v>3</v>
      </c>
      <c r="I626" s="17">
        <v>126</v>
      </c>
      <c r="J626" s="3">
        <v>126</v>
      </c>
      <c r="K626" s="3">
        <v>91</v>
      </c>
      <c r="L626" s="16" t="s">
        <v>43</v>
      </c>
      <c r="M626" s="3">
        <v>126</v>
      </c>
      <c r="N626" s="3">
        <v>0</v>
      </c>
      <c r="O626" s="3">
        <v>0</v>
      </c>
      <c r="P626" s="3">
        <v>126</v>
      </c>
      <c r="Q626" s="3">
        <v>69.599999999999994</v>
      </c>
      <c r="R626" s="17">
        <v>5</v>
      </c>
      <c r="S626" s="16" t="s">
        <v>33</v>
      </c>
      <c r="T626" s="16" t="s">
        <v>24</v>
      </c>
    </row>
    <row r="627" spans="1:20" ht="20.100000000000001" hidden="1" customHeight="1" x14ac:dyDescent="0.25">
      <c r="A627" s="16">
        <v>6000120</v>
      </c>
      <c r="B627" s="16" t="s">
        <v>958</v>
      </c>
      <c r="C627" s="16">
        <v>34798</v>
      </c>
      <c r="D627" s="16" t="s">
        <v>959</v>
      </c>
      <c r="E627" s="16">
        <v>37911</v>
      </c>
      <c r="F627" s="16" t="s">
        <v>961</v>
      </c>
      <c r="G627" s="16" t="s">
        <v>64</v>
      </c>
      <c r="H627" s="17">
        <v>4</v>
      </c>
      <c r="I627" s="17">
        <v>196</v>
      </c>
      <c r="J627" s="3">
        <v>195.999989</v>
      </c>
      <c r="K627" s="3">
        <v>30.11</v>
      </c>
      <c r="L627" s="16" t="s">
        <v>43</v>
      </c>
      <c r="M627" s="3">
        <v>196</v>
      </c>
      <c r="N627" s="3">
        <v>0</v>
      </c>
      <c r="O627" s="3">
        <v>0</v>
      </c>
      <c r="P627" s="3">
        <v>196</v>
      </c>
      <c r="Q627" s="3">
        <v>124.73</v>
      </c>
      <c r="R627" s="17">
        <v>6</v>
      </c>
      <c r="S627" s="16" t="s">
        <v>33</v>
      </c>
      <c r="T627" s="16" t="s">
        <v>24</v>
      </c>
    </row>
    <row r="628" spans="1:20" ht="20.100000000000001" hidden="1" customHeight="1" x14ac:dyDescent="0.25">
      <c r="A628" s="16">
        <v>6000058</v>
      </c>
      <c r="B628" s="16" t="s">
        <v>962</v>
      </c>
      <c r="C628" s="16">
        <v>749</v>
      </c>
      <c r="D628" s="16" t="s">
        <v>963</v>
      </c>
      <c r="E628" s="16">
        <v>2622</v>
      </c>
      <c r="F628" s="16" t="s">
        <v>964</v>
      </c>
      <c r="G628" s="16" t="s">
        <v>64</v>
      </c>
      <c r="H628" s="17">
        <v>9</v>
      </c>
      <c r="I628" s="17">
        <v>531</v>
      </c>
      <c r="J628" s="3">
        <v>480</v>
      </c>
      <c r="K628" s="3">
        <v>9.8000000000000007</v>
      </c>
      <c r="L628" s="16" t="s">
        <v>43</v>
      </c>
      <c r="M628" s="3">
        <v>480</v>
      </c>
      <c r="N628" s="3">
        <v>18.52</v>
      </c>
      <c r="O628" s="3">
        <v>0</v>
      </c>
      <c r="P628" s="3">
        <v>461.48</v>
      </c>
      <c r="Q628" s="3">
        <v>512.48</v>
      </c>
      <c r="R628" s="17">
        <v>14</v>
      </c>
      <c r="S628" s="16" t="s">
        <v>373</v>
      </c>
      <c r="T628" s="16" t="s">
        <v>43</v>
      </c>
    </row>
    <row r="629" spans="1:20" ht="20.100000000000001" hidden="1" customHeight="1" x14ac:dyDescent="0.25">
      <c r="A629" s="16">
        <v>6000058</v>
      </c>
      <c r="B629" s="16" t="s">
        <v>962</v>
      </c>
      <c r="C629" s="16">
        <v>749</v>
      </c>
      <c r="D629" s="16" t="s">
        <v>963</v>
      </c>
      <c r="E629" s="16">
        <v>2623</v>
      </c>
      <c r="F629" s="16" t="s">
        <v>965</v>
      </c>
      <c r="G629" s="16" t="s">
        <v>80</v>
      </c>
      <c r="H629" s="17">
        <v>10</v>
      </c>
      <c r="I629" s="17">
        <v>560</v>
      </c>
      <c r="J629" s="3">
        <v>559.99975500000005</v>
      </c>
      <c r="K629" s="3">
        <v>0</v>
      </c>
      <c r="L629" s="16" t="s">
        <v>43</v>
      </c>
      <c r="M629" s="3">
        <v>560</v>
      </c>
      <c r="N629" s="3">
        <v>0</v>
      </c>
      <c r="O629" s="3">
        <v>0</v>
      </c>
      <c r="P629" s="3">
        <v>560</v>
      </c>
      <c r="Q629" s="3">
        <v>662.15</v>
      </c>
      <c r="R629" s="17">
        <v>15</v>
      </c>
      <c r="S629" s="16" t="s">
        <v>509</v>
      </c>
      <c r="T629" s="16" t="s">
        <v>43</v>
      </c>
    </row>
    <row r="630" spans="1:20" ht="20.100000000000001" hidden="1" customHeight="1" x14ac:dyDescent="0.25">
      <c r="A630" s="16">
        <v>6000058</v>
      </c>
      <c r="B630" s="16" t="s">
        <v>962</v>
      </c>
      <c r="C630" s="16">
        <v>749</v>
      </c>
      <c r="D630" s="16" t="s">
        <v>963</v>
      </c>
      <c r="E630" s="16">
        <v>2620</v>
      </c>
      <c r="F630" s="16" t="s">
        <v>966</v>
      </c>
      <c r="G630" s="16" t="s">
        <v>23</v>
      </c>
      <c r="H630" s="17">
        <v>18</v>
      </c>
      <c r="I630" s="17">
        <v>756</v>
      </c>
      <c r="J630" s="3">
        <v>731</v>
      </c>
      <c r="K630" s="3">
        <v>42.23</v>
      </c>
      <c r="L630" s="16" t="s">
        <v>43</v>
      </c>
      <c r="M630" s="3">
        <v>731</v>
      </c>
      <c r="N630" s="3">
        <v>0</v>
      </c>
      <c r="O630" s="3">
        <v>62.86</v>
      </c>
      <c r="P630" s="3">
        <v>793.86</v>
      </c>
      <c r="Q630" s="3">
        <v>1101.4000000000001</v>
      </c>
      <c r="R630" s="17">
        <v>24</v>
      </c>
      <c r="S630" s="16" t="s">
        <v>967</v>
      </c>
      <c r="T630" s="16" t="s">
        <v>43</v>
      </c>
    </row>
    <row r="631" spans="1:20" ht="20.100000000000001" hidden="1" customHeight="1" x14ac:dyDescent="0.25">
      <c r="A631" s="16">
        <v>6000058</v>
      </c>
      <c r="B631" s="16" t="s">
        <v>962</v>
      </c>
      <c r="C631" s="16">
        <v>749</v>
      </c>
      <c r="D631" s="16" t="s">
        <v>963</v>
      </c>
      <c r="E631" s="16">
        <v>15486</v>
      </c>
      <c r="F631" s="16" t="s">
        <v>968</v>
      </c>
      <c r="G631" s="16" t="s">
        <v>80</v>
      </c>
      <c r="H631" s="17">
        <v>8</v>
      </c>
      <c r="I631" s="17">
        <v>480</v>
      </c>
      <c r="J631" s="3">
        <v>479.99979000000002</v>
      </c>
      <c r="K631" s="3">
        <v>67.73</v>
      </c>
      <c r="L631" s="16" t="s">
        <v>43</v>
      </c>
      <c r="M631" s="3">
        <v>480</v>
      </c>
      <c r="N631" s="3">
        <v>14.07</v>
      </c>
      <c r="O631" s="3">
        <v>0</v>
      </c>
      <c r="P631" s="3">
        <v>465.93</v>
      </c>
      <c r="Q631" s="3">
        <v>465.93</v>
      </c>
      <c r="R631" s="17">
        <v>12</v>
      </c>
      <c r="S631" s="16" t="s">
        <v>156</v>
      </c>
      <c r="T631" s="16" t="s">
        <v>43</v>
      </c>
    </row>
    <row r="632" spans="1:20" ht="20.100000000000001" hidden="1" customHeight="1" x14ac:dyDescent="0.25">
      <c r="A632" s="16">
        <v>6000058</v>
      </c>
      <c r="B632" s="16" t="s">
        <v>962</v>
      </c>
      <c r="C632" s="16">
        <v>749</v>
      </c>
      <c r="D632" s="16" t="s">
        <v>963</v>
      </c>
      <c r="E632" s="16">
        <v>23929</v>
      </c>
      <c r="F632" s="16" t="s">
        <v>969</v>
      </c>
      <c r="G632" s="16" t="s">
        <v>23</v>
      </c>
      <c r="H632" s="17">
        <v>7</v>
      </c>
      <c r="I632" s="17">
        <v>441</v>
      </c>
      <c r="J632" s="3">
        <v>441</v>
      </c>
      <c r="K632" s="3">
        <v>16.600000000000001</v>
      </c>
      <c r="L632" s="16" t="s">
        <v>43</v>
      </c>
      <c r="M632" s="3">
        <v>441</v>
      </c>
      <c r="N632" s="3">
        <v>0</v>
      </c>
      <c r="O632" s="3">
        <v>0</v>
      </c>
      <c r="P632" s="3">
        <v>441</v>
      </c>
      <c r="Q632" s="3">
        <v>576.92999999999995</v>
      </c>
      <c r="R632" s="17">
        <v>11</v>
      </c>
      <c r="S632" s="16" t="s">
        <v>276</v>
      </c>
      <c r="T632" s="16" t="s">
        <v>43</v>
      </c>
    </row>
    <row r="633" spans="1:20" ht="20.100000000000001" hidden="1" customHeight="1" x14ac:dyDescent="0.25">
      <c r="A633" s="16">
        <v>6000058</v>
      </c>
      <c r="B633" s="16" t="s">
        <v>962</v>
      </c>
      <c r="C633" s="16">
        <v>749</v>
      </c>
      <c r="D633" s="16" t="s">
        <v>963</v>
      </c>
      <c r="E633" s="16">
        <v>14653</v>
      </c>
      <c r="F633" s="16" t="s">
        <v>970</v>
      </c>
      <c r="G633" s="16" t="s">
        <v>64</v>
      </c>
      <c r="H633" s="17">
        <v>8</v>
      </c>
      <c r="I633" s="17">
        <v>480</v>
      </c>
      <c r="J633" s="3">
        <v>479.99979000000002</v>
      </c>
      <c r="K633" s="3">
        <v>83.63</v>
      </c>
      <c r="L633" s="16" t="s">
        <v>43</v>
      </c>
      <c r="M633" s="3">
        <v>480</v>
      </c>
      <c r="N633" s="3">
        <v>0</v>
      </c>
      <c r="O633" s="3">
        <v>0</v>
      </c>
      <c r="P633" s="3">
        <v>480</v>
      </c>
      <c r="Q633" s="3">
        <v>541.72</v>
      </c>
      <c r="R633" s="17">
        <v>12</v>
      </c>
      <c r="S633" s="16" t="s">
        <v>426</v>
      </c>
      <c r="T633" s="16" t="s">
        <v>43</v>
      </c>
    </row>
    <row r="634" spans="1:20" ht="20.100000000000001" hidden="1" customHeight="1" x14ac:dyDescent="0.25">
      <c r="A634" s="16">
        <v>6000058</v>
      </c>
      <c r="B634" s="16" t="s">
        <v>962</v>
      </c>
      <c r="C634" s="16">
        <v>749</v>
      </c>
      <c r="D634" s="16" t="s">
        <v>963</v>
      </c>
      <c r="E634" s="16">
        <v>32026</v>
      </c>
      <c r="F634" s="16" t="s">
        <v>971</v>
      </c>
      <c r="G634" s="16" t="s">
        <v>218</v>
      </c>
      <c r="H634" s="17">
        <v>6</v>
      </c>
      <c r="I634" s="17">
        <v>378</v>
      </c>
      <c r="J634" s="3">
        <v>378</v>
      </c>
      <c r="K634" s="3">
        <v>19.739999999999998</v>
      </c>
      <c r="L634" s="16" t="s">
        <v>43</v>
      </c>
      <c r="M634" s="3">
        <v>378</v>
      </c>
      <c r="N634" s="3">
        <v>0</v>
      </c>
      <c r="O634" s="3">
        <v>0</v>
      </c>
      <c r="P634" s="3">
        <v>378</v>
      </c>
      <c r="Q634" s="3">
        <v>400.68</v>
      </c>
      <c r="R634" s="17">
        <v>9</v>
      </c>
      <c r="S634" s="16" t="s">
        <v>191</v>
      </c>
      <c r="T634" s="16" t="s">
        <v>43</v>
      </c>
    </row>
    <row r="635" spans="1:20" ht="20.100000000000001" hidden="1" customHeight="1" x14ac:dyDescent="0.25">
      <c r="A635" s="16">
        <v>6000058</v>
      </c>
      <c r="B635" s="16" t="s">
        <v>962</v>
      </c>
      <c r="C635" s="16">
        <v>749</v>
      </c>
      <c r="D635" s="16" t="s">
        <v>963</v>
      </c>
      <c r="E635" s="16">
        <v>2618</v>
      </c>
      <c r="F635" s="16" t="s">
        <v>972</v>
      </c>
      <c r="G635" s="16" t="s">
        <v>64</v>
      </c>
      <c r="H635" s="17">
        <v>11</v>
      </c>
      <c r="I635" s="17">
        <v>583</v>
      </c>
      <c r="J635" s="3">
        <v>560</v>
      </c>
      <c r="K635" s="3">
        <v>0</v>
      </c>
      <c r="L635" s="16" t="s">
        <v>43</v>
      </c>
      <c r="M635" s="3">
        <v>560</v>
      </c>
      <c r="N635" s="3">
        <v>0</v>
      </c>
      <c r="O635" s="3">
        <v>0</v>
      </c>
      <c r="P635" s="3">
        <v>560</v>
      </c>
      <c r="Q635" s="3">
        <v>682.38</v>
      </c>
      <c r="R635" s="17">
        <v>17</v>
      </c>
      <c r="S635" s="16" t="s">
        <v>426</v>
      </c>
      <c r="T635" s="16" t="s">
        <v>43</v>
      </c>
    </row>
    <row r="636" spans="1:20" ht="20.100000000000001" hidden="1" customHeight="1" x14ac:dyDescent="0.25">
      <c r="A636" s="16">
        <v>6000058</v>
      </c>
      <c r="B636" s="16" t="s">
        <v>962</v>
      </c>
      <c r="C636" s="16">
        <v>749</v>
      </c>
      <c r="D636" s="16" t="s">
        <v>963</v>
      </c>
      <c r="E636" s="16">
        <v>2621</v>
      </c>
      <c r="F636" s="16" t="s">
        <v>973</v>
      </c>
      <c r="G636" s="16" t="s">
        <v>64</v>
      </c>
      <c r="H636" s="17">
        <v>9</v>
      </c>
      <c r="I636" s="17">
        <v>531</v>
      </c>
      <c r="J636" s="3">
        <v>531</v>
      </c>
      <c r="K636" s="3">
        <v>0</v>
      </c>
      <c r="L636" s="16" t="s">
        <v>43</v>
      </c>
      <c r="M636" s="3">
        <v>531</v>
      </c>
      <c r="N636" s="3">
        <v>0</v>
      </c>
      <c r="O636" s="3">
        <v>0</v>
      </c>
      <c r="P636" s="3">
        <v>531</v>
      </c>
      <c r="Q636" s="3">
        <v>568.92999999999995</v>
      </c>
      <c r="R636" s="17">
        <v>14</v>
      </c>
      <c r="S636" s="16" t="s">
        <v>341</v>
      </c>
      <c r="T636" s="16" t="s">
        <v>43</v>
      </c>
    </row>
    <row r="637" spans="1:20" ht="20.100000000000001" hidden="1" customHeight="1" x14ac:dyDescent="0.25">
      <c r="A637" s="16">
        <v>6000058</v>
      </c>
      <c r="B637" s="16" t="s">
        <v>962</v>
      </c>
      <c r="C637" s="16">
        <v>749</v>
      </c>
      <c r="D637" s="16" t="s">
        <v>963</v>
      </c>
      <c r="E637" s="16">
        <v>31265</v>
      </c>
      <c r="F637" s="16" t="s">
        <v>974</v>
      </c>
      <c r="G637" s="16" t="s">
        <v>105</v>
      </c>
      <c r="H637" s="17">
        <v>8</v>
      </c>
      <c r="I637" s="17">
        <v>480</v>
      </c>
      <c r="J637" s="3">
        <v>479.99979000000002</v>
      </c>
      <c r="K637" s="3">
        <v>69.040000000000006</v>
      </c>
      <c r="L637" s="16" t="s">
        <v>43</v>
      </c>
      <c r="M637" s="3">
        <v>480</v>
      </c>
      <c r="N637" s="3">
        <v>0</v>
      </c>
      <c r="O637" s="3">
        <v>0</v>
      </c>
      <c r="P637" s="3">
        <v>480</v>
      </c>
      <c r="Q637" s="3">
        <v>515.03</v>
      </c>
      <c r="R637" s="17">
        <v>12</v>
      </c>
      <c r="S637" s="16" t="s">
        <v>323</v>
      </c>
      <c r="T637" s="16" t="s">
        <v>43</v>
      </c>
    </row>
    <row r="638" spans="1:20" ht="20.100000000000001" hidden="1" customHeight="1" x14ac:dyDescent="0.25">
      <c r="A638" s="16">
        <v>6000058</v>
      </c>
      <c r="B638" s="16" t="s">
        <v>962</v>
      </c>
      <c r="C638" s="16">
        <v>749</v>
      </c>
      <c r="D638" s="16" t="s">
        <v>963</v>
      </c>
      <c r="E638" s="16">
        <v>27591</v>
      </c>
      <c r="F638" s="16" t="s">
        <v>975</v>
      </c>
      <c r="G638" s="16" t="s">
        <v>127</v>
      </c>
      <c r="H638" s="17">
        <v>6</v>
      </c>
      <c r="I638" s="17">
        <v>378</v>
      </c>
      <c r="J638" s="3">
        <v>378</v>
      </c>
      <c r="K638" s="3">
        <v>21.82</v>
      </c>
      <c r="L638" s="16" t="s">
        <v>43</v>
      </c>
      <c r="M638" s="3">
        <v>378</v>
      </c>
      <c r="N638" s="3">
        <v>0</v>
      </c>
      <c r="O638" s="3">
        <v>0</v>
      </c>
      <c r="P638" s="3">
        <v>378</v>
      </c>
      <c r="Q638" s="3">
        <v>412.82</v>
      </c>
      <c r="R638" s="17">
        <v>9</v>
      </c>
      <c r="S638" s="16" t="s">
        <v>156</v>
      </c>
      <c r="T638" s="16" t="s">
        <v>43</v>
      </c>
    </row>
    <row r="639" spans="1:20" ht="20.100000000000001" hidden="1" customHeight="1" x14ac:dyDescent="0.25">
      <c r="A639" s="16">
        <v>6000058</v>
      </c>
      <c r="B639" s="16" t="s">
        <v>962</v>
      </c>
      <c r="C639" s="16">
        <v>749</v>
      </c>
      <c r="D639" s="16" t="s">
        <v>963</v>
      </c>
      <c r="E639" s="16">
        <v>27590</v>
      </c>
      <c r="F639" s="16" t="s">
        <v>976</v>
      </c>
      <c r="G639" s="16" t="s">
        <v>70</v>
      </c>
      <c r="H639" s="17">
        <v>6</v>
      </c>
      <c r="I639" s="17">
        <v>378</v>
      </c>
      <c r="J639" s="3">
        <v>378</v>
      </c>
      <c r="K639" s="3">
        <v>10.47</v>
      </c>
      <c r="L639" s="16" t="s">
        <v>43</v>
      </c>
      <c r="M639" s="3">
        <v>378</v>
      </c>
      <c r="N639" s="3">
        <v>0</v>
      </c>
      <c r="O639" s="3">
        <v>0</v>
      </c>
      <c r="P639" s="3">
        <v>378</v>
      </c>
      <c r="Q639" s="3">
        <v>393.15</v>
      </c>
      <c r="R639" s="17">
        <v>9</v>
      </c>
      <c r="S639" s="16" t="s">
        <v>191</v>
      </c>
      <c r="T639" s="16" t="s">
        <v>43</v>
      </c>
    </row>
    <row r="640" spans="1:20" ht="20.100000000000001" hidden="1" customHeight="1" x14ac:dyDescent="0.25">
      <c r="A640" s="16">
        <v>6000058</v>
      </c>
      <c r="B640" s="16" t="s">
        <v>962</v>
      </c>
      <c r="C640" s="16">
        <v>749</v>
      </c>
      <c r="D640" s="16" t="s">
        <v>963</v>
      </c>
      <c r="E640" s="16">
        <v>38245</v>
      </c>
      <c r="F640" s="16" t="s">
        <v>977</v>
      </c>
      <c r="G640" s="16" t="s">
        <v>119</v>
      </c>
      <c r="H640" s="17">
        <v>7</v>
      </c>
      <c r="I640" s="17">
        <v>441</v>
      </c>
      <c r="J640" s="3">
        <v>441</v>
      </c>
      <c r="K640" s="3">
        <v>46.45</v>
      </c>
      <c r="L640" s="16" t="s">
        <v>43</v>
      </c>
      <c r="M640" s="3">
        <v>441</v>
      </c>
      <c r="N640" s="3">
        <v>30.27</v>
      </c>
      <c r="O640" s="3">
        <v>0</v>
      </c>
      <c r="P640" s="3">
        <v>410.73</v>
      </c>
      <c r="Q640" s="3">
        <v>410.73</v>
      </c>
      <c r="R640" s="17">
        <v>11</v>
      </c>
      <c r="S640" s="16" t="s">
        <v>191</v>
      </c>
      <c r="T640" s="16" t="s">
        <v>43</v>
      </c>
    </row>
    <row r="641" spans="1:20" ht="20.100000000000001" hidden="1" customHeight="1" x14ac:dyDescent="0.25">
      <c r="A641" s="16">
        <v>6000060</v>
      </c>
      <c r="B641" s="16" t="s">
        <v>978</v>
      </c>
      <c r="C641" s="16">
        <v>2606</v>
      </c>
      <c r="D641" s="16" t="s">
        <v>979</v>
      </c>
      <c r="E641" s="16">
        <v>6586</v>
      </c>
      <c r="F641" s="16" t="s">
        <v>980</v>
      </c>
      <c r="G641" s="16" t="s">
        <v>32</v>
      </c>
      <c r="H641" s="17">
        <v>12</v>
      </c>
      <c r="I641" s="17">
        <v>600</v>
      </c>
      <c r="J641" s="3">
        <v>600</v>
      </c>
      <c r="K641" s="3">
        <v>0</v>
      </c>
      <c r="L641" s="16" t="s">
        <v>43</v>
      </c>
      <c r="M641" s="3">
        <v>600</v>
      </c>
      <c r="N641" s="3">
        <v>0</v>
      </c>
      <c r="O641" s="3">
        <v>107.82</v>
      </c>
      <c r="P641" s="3">
        <v>707.82</v>
      </c>
      <c r="Q641" s="3">
        <v>836.53</v>
      </c>
      <c r="R641" s="17">
        <v>18</v>
      </c>
      <c r="S641" s="16" t="s">
        <v>380</v>
      </c>
      <c r="T641" s="16" t="s">
        <v>43</v>
      </c>
    </row>
    <row r="642" spans="1:20" ht="20.100000000000001" hidden="1" customHeight="1" x14ac:dyDescent="0.25">
      <c r="A642" s="16">
        <v>6000060</v>
      </c>
      <c r="B642" s="16" t="s">
        <v>978</v>
      </c>
      <c r="C642" s="16">
        <v>2606</v>
      </c>
      <c r="D642" s="16" t="s">
        <v>979</v>
      </c>
      <c r="E642" s="16">
        <v>16207</v>
      </c>
      <c r="F642" s="16" t="s">
        <v>981</v>
      </c>
      <c r="G642" s="16" t="s">
        <v>32</v>
      </c>
      <c r="H642" s="17">
        <v>6</v>
      </c>
      <c r="I642" s="17">
        <v>378</v>
      </c>
      <c r="J642" s="3">
        <v>378</v>
      </c>
      <c r="K642" s="3">
        <v>0.83</v>
      </c>
      <c r="L642" s="16" t="s">
        <v>43</v>
      </c>
      <c r="M642" s="3">
        <v>378</v>
      </c>
      <c r="N642" s="3">
        <v>56.39</v>
      </c>
      <c r="O642" s="3">
        <v>0</v>
      </c>
      <c r="P642" s="3">
        <v>321.61</v>
      </c>
      <c r="Q642" s="3">
        <v>321.61</v>
      </c>
      <c r="R642" s="17">
        <v>9</v>
      </c>
      <c r="S642" s="16" t="s">
        <v>281</v>
      </c>
      <c r="T642" s="16" t="s">
        <v>43</v>
      </c>
    </row>
    <row r="643" spans="1:20" ht="20.100000000000001" hidden="1" customHeight="1" x14ac:dyDescent="0.25">
      <c r="A643" s="16">
        <v>6000060</v>
      </c>
      <c r="B643" s="16" t="s">
        <v>978</v>
      </c>
      <c r="C643" s="16">
        <v>2606</v>
      </c>
      <c r="D643" s="16" t="s">
        <v>979</v>
      </c>
      <c r="E643" s="16">
        <v>26893</v>
      </c>
      <c r="F643" s="16" t="s">
        <v>982</v>
      </c>
      <c r="G643" s="16" t="s">
        <v>32</v>
      </c>
      <c r="H643" s="17">
        <v>8</v>
      </c>
      <c r="I643" s="17">
        <v>480</v>
      </c>
      <c r="J643" s="3">
        <v>479.99979000000002</v>
      </c>
      <c r="K643" s="3">
        <v>2.4900000000000002</v>
      </c>
      <c r="L643" s="16" t="s">
        <v>43</v>
      </c>
      <c r="M643" s="3">
        <v>480</v>
      </c>
      <c r="N643" s="3">
        <v>51.43</v>
      </c>
      <c r="O643" s="3">
        <v>0</v>
      </c>
      <c r="P643" s="3">
        <v>428.57</v>
      </c>
      <c r="Q643" s="3">
        <v>428.57</v>
      </c>
      <c r="R643" s="17">
        <v>12</v>
      </c>
      <c r="S643" s="16" t="s">
        <v>341</v>
      </c>
      <c r="T643" s="16" t="s">
        <v>43</v>
      </c>
    </row>
    <row r="644" spans="1:20" ht="20.100000000000001" hidden="1" customHeight="1" x14ac:dyDescent="0.25">
      <c r="A644" s="16">
        <v>6000059</v>
      </c>
      <c r="B644" s="16" t="s">
        <v>983</v>
      </c>
      <c r="C644" s="16">
        <v>2612</v>
      </c>
      <c r="D644" s="16" t="s">
        <v>984</v>
      </c>
      <c r="E644" s="16">
        <v>12748</v>
      </c>
      <c r="F644" s="16" t="s">
        <v>985</v>
      </c>
      <c r="G644" s="16" t="s">
        <v>23</v>
      </c>
      <c r="H644" s="17">
        <v>10</v>
      </c>
      <c r="I644" s="17">
        <v>560</v>
      </c>
      <c r="J644" s="3">
        <v>559.99975500000005</v>
      </c>
      <c r="K644" s="3">
        <v>16.899999999999999</v>
      </c>
      <c r="L644" s="16" t="s">
        <v>24</v>
      </c>
      <c r="M644" s="3">
        <v>576.9</v>
      </c>
      <c r="N644" s="3">
        <v>0</v>
      </c>
      <c r="O644" s="3">
        <v>101.99</v>
      </c>
      <c r="P644" s="3">
        <v>678.89</v>
      </c>
      <c r="Q644" s="3">
        <v>713.6</v>
      </c>
      <c r="R644" s="17">
        <v>15</v>
      </c>
      <c r="S644" s="16" t="s">
        <v>509</v>
      </c>
      <c r="T644" s="16" t="s">
        <v>43</v>
      </c>
    </row>
    <row r="645" spans="1:20" ht="20.100000000000001" hidden="1" customHeight="1" x14ac:dyDescent="0.25">
      <c r="A645" s="16">
        <v>6000059</v>
      </c>
      <c r="B645" s="16" t="s">
        <v>983</v>
      </c>
      <c r="C645" s="16">
        <v>2612</v>
      </c>
      <c r="D645" s="16" t="s">
        <v>984</v>
      </c>
      <c r="E645" s="16">
        <v>14658</v>
      </c>
      <c r="F645" s="16" t="s">
        <v>986</v>
      </c>
      <c r="G645" s="16" t="s">
        <v>189</v>
      </c>
      <c r="H645" s="17">
        <v>5</v>
      </c>
      <c r="I645" s="17">
        <v>280</v>
      </c>
      <c r="J645" s="3">
        <v>280</v>
      </c>
      <c r="K645" s="3">
        <v>16.25</v>
      </c>
      <c r="L645" s="16" t="s">
        <v>24</v>
      </c>
      <c r="M645" s="3">
        <v>296.25</v>
      </c>
      <c r="N645" s="3">
        <v>0</v>
      </c>
      <c r="O645" s="3">
        <v>0</v>
      </c>
      <c r="P645" s="3">
        <v>296.25</v>
      </c>
      <c r="Q645" s="3">
        <v>324.60000000000002</v>
      </c>
      <c r="R645" s="17">
        <v>8</v>
      </c>
      <c r="S645" s="16" t="s">
        <v>177</v>
      </c>
      <c r="T645" s="16" t="s">
        <v>43</v>
      </c>
    </row>
    <row r="646" spans="1:20" ht="20.100000000000001" hidden="1" customHeight="1" x14ac:dyDescent="0.25">
      <c r="A646" s="16">
        <v>6000059</v>
      </c>
      <c r="B646" s="16" t="s">
        <v>983</v>
      </c>
      <c r="C646" s="16">
        <v>2612</v>
      </c>
      <c r="D646" s="16" t="s">
        <v>984</v>
      </c>
      <c r="E646" s="16">
        <v>2616</v>
      </c>
      <c r="F646" s="16" t="s">
        <v>987</v>
      </c>
      <c r="G646" s="16" t="s">
        <v>127</v>
      </c>
      <c r="H646" s="17">
        <v>12</v>
      </c>
      <c r="I646" s="17">
        <v>600</v>
      </c>
      <c r="J646" s="3">
        <v>583</v>
      </c>
      <c r="K646" s="3">
        <v>10.9</v>
      </c>
      <c r="L646" s="16" t="s">
        <v>24</v>
      </c>
      <c r="M646" s="3">
        <v>593.9</v>
      </c>
      <c r="N646" s="3">
        <v>0</v>
      </c>
      <c r="O646" s="3">
        <v>0</v>
      </c>
      <c r="P646" s="3">
        <v>593.9</v>
      </c>
      <c r="Q646" s="3">
        <v>626.79999999999995</v>
      </c>
      <c r="R646" s="17">
        <v>18</v>
      </c>
      <c r="S646" s="16" t="s">
        <v>559</v>
      </c>
      <c r="T646" s="16" t="s">
        <v>43</v>
      </c>
    </row>
    <row r="647" spans="1:20" ht="20.100000000000001" hidden="1" customHeight="1" x14ac:dyDescent="0.25">
      <c r="A647" s="16">
        <v>6000059</v>
      </c>
      <c r="B647" s="16" t="s">
        <v>983</v>
      </c>
      <c r="C647" s="16">
        <v>2612</v>
      </c>
      <c r="D647" s="16" t="s">
        <v>984</v>
      </c>
      <c r="E647" s="16">
        <v>2613</v>
      </c>
      <c r="F647" s="16" t="s">
        <v>988</v>
      </c>
      <c r="G647" s="16" t="s">
        <v>189</v>
      </c>
      <c r="H647" s="17">
        <v>10</v>
      </c>
      <c r="I647" s="17">
        <v>560</v>
      </c>
      <c r="J647" s="3">
        <v>559.99975500000005</v>
      </c>
      <c r="K647" s="3">
        <v>21.35</v>
      </c>
      <c r="L647" s="16" t="s">
        <v>24</v>
      </c>
      <c r="M647" s="3">
        <v>581.35</v>
      </c>
      <c r="N647" s="3">
        <v>0</v>
      </c>
      <c r="O647" s="3">
        <v>0</v>
      </c>
      <c r="P647" s="3">
        <v>581.35</v>
      </c>
      <c r="Q647" s="3">
        <v>641.05999999999995</v>
      </c>
      <c r="R647" s="17">
        <v>15</v>
      </c>
      <c r="S647" s="16" t="s">
        <v>371</v>
      </c>
      <c r="T647" s="16" t="s">
        <v>43</v>
      </c>
    </row>
    <row r="648" spans="1:20" ht="20.100000000000001" hidden="1" customHeight="1" x14ac:dyDescent="0.25">
      <c r="A648" s="16">
        <v>6000059</v>
      </c>
      <c r="B648" s="16" t="s">
        <v>983</v>
      </c>
      <c r="C648" s="16">
        <v>2612</v>
      </c>
      <c r="D648" s="16" t="s">
        <v>984</v>
      </c>
      <c r="E648" s="16">
        <v>2614</v>
      </c>
      <c r="F648" s="16" t="s">
        <v>989</v>
      </c>
      <c r="G648" s="16" t="s">
        <v>189</v>
      </c>
      <c r="H648" s="17">
        <v>10</v>
      </c>
      <c r="I648" s="17">
        <v>560</v>
      </c>
      <c r="J648" s="3">
        <v>534.79428600000006</v>
      </c>
      <c r="K648" s="3">
        <v>11.4</v>
      </c>
      <c r="L648" s="16" t="s">
        <v>24</v>
      </c>
      <c r="M648" s="3">
        <v>546.19000000000005</v>
      </c>
      <c r="N648" s="3">
        <v>0</v>
      </c>
      <c r="O648" s="3">
        <v>0</v>
      </c>
      <c r="P648" s="3">
        <v>546.19000000000005</v>
      </c>
      <c r="Q648" s="3">
        <v>633.30999999999995</v>
      </c>
      <c r="R648" s="17">
        <v>15</v>
      </c>
      <c r="S648" s="16" t="s">
        <v>426</v>
      </c>
      <c r="T648" s="16" t="s">
        <v>43</v>
      </c>
    </row>
    <row r="649" spans="1:20" ht="20.100000000000001" hidden="1" customHeight="1" x14ac:dyDescent="0.25">
      <c r="A649" s="16">
        <v>6000059</v>
      </c>
      <c r="B649" s="16" t="s">
        <v>983</v>
      </c>
      <c r="C649" s="16">
        <v>2612</v>
      </c>
      <c r="D649" s="16" t="s">
        <v>984</v>
      </c>
      <c r="E649" s="16">
        <v>26215</v>
      </c>
      <c r="F649" s="16" t="s">
        <v>990</v>
      </c>
      <c r="G649" s="16" t="s">
        <v>176</v>
      </c>
      <c r="H649" s="17">
        <v>8</v>
      </c>
      <c r="I649" s="17">
        <v>480</v>
      </c>
      <c r="J649" s="3">
        <v>479.99979000000002</v>
      </c>
      <c r="K649" s="3">
        <v>60.91</v>
      </c>
      <c r="L649" s="16" t="s">
        <v>24</v>
      </c>
      <c r="M649" s="3">
        <v>540.91</v>
      </c>
      <c r="N649" s="3">
        <v>52.23</v>
      </c>
      <c r="O649" s="3">
        <v>0</v>
      </c>
      <c r="P649" s="3">
        <v>488.68</v>
      </c>
      <c r="Q649" s="3">
        <v>488.68</v>
      </c>
      <c r="R649" s="17">
        <v>12</v>
      </c>
      <c r="S649" s="16" t="s">
        <v>323</v>
      </c>
      <c r="T649" s="16" t="s">
        <v>43</v>
      </c>
    </row>
    <row r="650" spans="1:20" ht="20.100000000000001" hidden="1" customHeight="1" x14ac:dyDescent="0.25">
      <c r="A650" s="16">
        <v>6000059</v>
      </c>
      <c r="B650" s="16" t="s">
        <v>983</v>
      </c>
      <c r="C650" s="16">
        <v>2612</v>
      </c>
      <c r="D650" s="16" t="s">
        <v>984</v>
      </c>
      <c r="E650" s="16">
        <v>14657</v>
      </c>
      <c r="F650" s="16" t="s">
        <v>991</v>
      </c>
      <c r="G650" s="16" t="s">
        <v>37</v>
      </c>
      <c r="H650" s="17">
        <v>5</v>
      </c>
      <c r="I650" s="17">
        <v>280</v>
      </c>
      <c r="J650" s="3">
        <v>280</v>
      </c>
      <c r="K650" s="3">
        <v>18.91</v>
      </c>
      <c r="L650" s="16" t="s">
        <v>24</v>
      </c>
      <c r="M650" s="3">
        <v>298.91000000000003</v>
      </c>
      <c r="N650" s="3">
        <v>0</v>
      </c>
      <c r="O650" s="3">
        <v>0</v>
      </c>
      <c r="P650" s="3">
        <v>298.91000000000003</v>
      </c>
      <c r="Q650" s="3">
        <v>309.22000000000003</v>
      </c>
      <c r="R650" s="17">
        <v>8</v>
      </c>
      <c r="S650" s="16" t="s">
        <v>98</v>
      </c>
      <c r="T650" s="16" t="s">
        <v>43</v>
      </c>
    </row>
    <row r="651" spans="1:20" ht="20.100000000000001" hidden="1" customHeight="1" x14ac:dyDescent="0.25">
      <c r="A651" s="16">
        <v>6000059</v>
      </c>
      <c r="B651" s="16" t="s">
        <v>983</v>
      </c>
      <c r="C651" s="16">
        <v>2612</v>
      </c>
      <c r="D651" s="16" t="s">
        <v>984</v>
      </c>
      <c r="E651" s="16">
        <v>27585</v>
      </c>
      <c r="F651" s="16" t="s">
        <v>992</v>
      </c>
      <c r="G651" s="16" t="s">
        <v>189</v>
      </c>
      <c r="H651" s="17">
        <v>4</v>
      </c>
      <c r="I651" s="17">
        <v>196</v>
      </c>
      <c r="J651" s="3">
        <v>126</v>
      </c>
      <c r="K651" s="3">
        <v>37.159999999999997</v>
      </c>
      <c r="L651" s="16" t="s">
        <v>24</v>
      </c>
      <c r="M651" s="3">
        <v>163.16</v>
      </c>
      <c r="N651" s="3">
        <v>49.76</v>
      </c>
      <c r="O651" s="3">
        <v>0</v>
      </c>
      <c r="P651" s="3">
        <v>113.4</v>
      </c>
      <c r="Q651" s="3">
        <v>183.4</v>
      </c>
      <c r="R651" s="17">
        <v>6</v>
      </c>
      <c r="S651" s="16" t="s">
        <v>98</v>
      </c>
      <c r="T651" s="16" t="s">
        <v>43</v>
      </c>
    </row>
    <row r="652" spans="1:20" ht="20.100000000000001" hidden="1" customHeight="1" x14ac:dyDescent="0.25">
      <c r="A652" s="16">
        <v>6000007</v>
      </c>
      <c r="B652" s="16" t="s">
        <v>993</v>
      </c>
      <c r="C652" s="16">
        <v>2442</v>
      </c>
      <c r="D652" s="16" t="s">
        <v>994</v>
      </c>
      <c r="E652" s="16">
        <v>36217</v>
      </c>
      <c r="F652" s="16" t="s">
        <v>995</v>
      </c>
      <c r="G652" s="16" t="s">
        <v>80</v>
      </c>
      <c r="H652" s="17">
        <v>2</v>
      </c>
      <c r="I652" s="17">
        <v>70</v>
      </c>
      <c r="J652" s="3">
        <v>69.999995999999996</v>
      </c>
      <c r="K652" s="3">
        <v>0</v>
      </c>
      <c r="L652" s="16" t="s">
        <v>24</v>
      </c>
      <c r="M652" s="3">
        <v>70</v>
      </c>
      <c r="N652" s="3">
        <v>0</v>
      </c>
      <c r="O652" s="3">
        <v>0</v>
      </c>
      <c r="P652" s="3">
        <v>70</v>
      </c>
      <c r="Q652" s="3">
        <v>75</v>
      </c>
      <c r="R652" s="17">
        <v>4</v>
      </c>
      <c r="S652" s="16" t="s">
        <v>83</v>
      </c>
      <c r="T652" s="16" t="s">
        <v>43</v>
      </c>
    </row>
    <row r="653" spans="1:20" ht="20.100000000000001" hidden="1" customHeight="1" x14ac:dyDescent="0.25">
      <c r="A653" s="16">
        <v>6000007</v>
      </c>
      <c r="B653" s="16" t="s">
        <v>993</v>
      </c>
      <c r="C653" s="16">
        <v>2442</v>
      </c>
      <c r="D653" s="16" t="s">
        <v>994</v>
      </c>
      <c r="E653" s="16">
        <v>32132</v>
      </c>
      <c r="F653" s="16" t="s">
        <v>996</v>
      </c>
      <c r="G653" s="16" t="s">
        <v>64</v>
      </c>
      <c r="H653" s="17">
        <v>2</v>
      </c>
      <c r="I653" s="17">
        <v>70</v>
      </c>
      <c r="J653" s="3">
        <v>69.999995999999996</v>
      </c>
      <c r="K653" s="3">
        <v>0</v>
      </c>
      <c r="L653" s="16" t="s">
        <v>43</v>
      </c>
      <c r="M653" s="3">
        <v>70</v>
      </c>
      <c r="N653" s="3">
        <v>0</v>
      </c>
      <c r="O653" s="3">
        <v>0</v>
      </c>
      <c r="P653" s="3">
        <v>70</v>
      </c>
      <c r="Q653" s="3">
        <v>94.92</v>
      </c>
      <c r="R653" s="17">
        <v>4</v>
      </c>
      <c r="S653" s="16" t="s">
        <v>52</v>
      </c>
      <c r="T653" s="16" t="s">
        <v>43</v>
      </c>
    </row>
    <row r="654" spans="1:20" ht="20.100000000000001" hidden="1" customHeight="1" x14ac:dyDescent="0.25">
      <c r="A654" s="16">
        <v>6000007</v>
      </c>
      <c r="B654" s="16" t="s">
        <v>993</v>
      </c>
      <c r="C654" s="16">
        <v>2442</v>
      </c>
      <c r="D654" s="16" t="s">
        <v>994</v>
      </c>
      <c r="E654" s="16">
        <v>24637</v>
      </c>
      <c r="F654" s="16" t="s">
        <v>997</v>
      </c>
      <c r="G654" s="16" t="s">
        <v>64</v>
      </c>
      <c r="H654" s="17">
        <v>1</v>
      </c>
      <c r="I654" s="17">
        <v>28</v>
      </c>
      <c r="J654" s="3">
        <v>28</v>
      </c>
      <c r="K654" s="3">
        <v>0</v>
      </c>
      <c r="L654" s="16" t="s">
        <v>43</v>
      </c>
      <c r="M654" s="3">
        <v>28</v>
      </c>
      <c r="N654" s="3">
        <v>0</v>
      </c>
      <c r="O654" s="3">
        <v>0</v>
      </c>
      <c r="P654" s="3">
        <v>28</v>
      </c>
      <c r="Q654" s="3">
        <v>20.25</v>
      </c>
      <c r="R654" s="17">
        <v>3</v>
      </c>
      <c r="S654" s="16" t="s">
        <v>58</v>
      </c>
      <c r="T654" s="16" t="s">
        <v>24</v>
      </c>
    </row>
    <row r="655" spans="1:20" ht="20.100000000000001" hidden="1" customHeight="1" x14ac:dyDescent="0.25">
      <c r="A655" s="16">
        <v>6000007</v>
      </c>
      <c r="B655" s="16" t="s">
        <v>993</v>
      </c>
      <c r="C655" s="16">
        <v>2442</v>
      </c>
      <c r="D655" s="16" t="s">
        <v>994</v>
      </c>
      <c r="E655" s="16">
        <v>2445</v>
      </c>
      <c r="F655" s="16" t="s">
        <v>998</v>
      </c>
      <c r="G655" s="16" t="s">
        <v>64</v>
      </c>
      <c r="H655" s="17">
        <v>1</v>
      </c>
      <c r="I655" s="17">
        <v>28</v>
      </c>
      <c r="J655" s="3">
        <v>15.035617</v>
      </c>
      <c r="K655" s="3">
        <v>0</v>
      </c>
      <c r="L655" s="16" t="s">
        <v>43</v>
      </c>
      <c r="M655" s="3">
        <v>15.04</v>
      </c>
      <c r="N655" s="3">
        <v>0</v>
      </c>
      <c r="O655" s="3">
        <v>0</v>
      </c>
      <c r="P655" s="3">
        <v>15.04</v>
      </c>
      <c r="Q655" s="3">
        <v>47.28</v>
      </c>
      <c r="R655" s="17">
        <v>3</v>
      </c>
      <c r="S655" s="16" t="s">
        <v>42</v>
      </c>
      <c r="T655" s="16" t="s">
        <v>43</v>
      </c>
    </row>
    <row r="656" spans="1:20" ht="20.100000000000001" hidden="1" customHeight="1" x14ac:dyDescent="0.25">
      <c r="A656" s="16">
        <v>6000007</v>
      </c>
      <c r="B656" s="16" t="s">
        <v>993</v>
      </c>
      <c r="C656" s="16">
        <v>2442</v>
      </c>
      <c r="D656" s="16" t="s">
        <v>994</v>
      </c>
      <c r="E656" s="16">
        <v>2443</v>
      </c>
      <c r="F656" s="16" t="s">
        <v>999</v>
      </c>
      <c r="G656" s="16" t="s">
        <v>64</v>
      </c>
      <c r="H656" s="17">
        <v>2</v>
      </c>
      <c r="I656" s="17">
        <v>70</v>
      </c>
      <c r="J656" s="3">
        <v>69.999995999999996</v>
      </c>
      <c r="K656" s="3">
        <v>0</v>
      </c>
      <c r="L656" s="16" t="s">
        <v>43</v>
      </c>
      <c r="M656" s="3">
        <v>70</v>
      </c>
      <c r="N656" s="3">
        <v>0</v>
      </c>
      <c r="O656" s="3">
        <v>0</v>
      </c>
      <c r="P656" s="3">
        <v>70</v>
      </c>
      <c r="Q656" s="3">
        <v>96.92</v>
      </c>
      <c r="R656" s="17">
        <v>4</v>
      </c>
      <c r="S656" s="16" t="s">
        <v>52</v>
      </c>
      <c r="T656" s="16" t="s">
        <v>43</v>
      </c>
    </row>
    <row r="657" spans="1:20" ht="20.100000000000001" hidden="1" customHeight="1" x14ac:dyDescent="0.25">
      <c r="A657" s="16">
        <v>6000007</v>
      </c>
      <c r="B657" s="16" t="s">
        <v>993</v>
      </c>
      <c r="C657" s="16">
        <v>2442</v>
      </c>
      <c r="D657" s="16" t="s">
        <v>994</v>
      </c>
      <c r="E657" s="16">
        <v>2450</v>
      </c>
      <c r="F657" s="16" t="s">
        <v>1000</v>
      </c>
      <c r="G657" s="16" t="s">
        <v>64</v>
      </c>
      <c r="H657" s="17">
        <v>1</v>
      </c>
      <c r="I657" s="17">
        <v>28</v>
      </c>
      <c r="J657" s="3">
        <v>28</v>
      </c>
      <c r="K657" s="3">
        <v>0</v>
      </c>
      <c r="L657" s="16" t="s">
        <v>43</v>
      </c>
      <c r="M657" s="3">
        <v>28</v>
      </c>
      <c r="N657" s="3">
        <v>0</v>
      </c>
      <c r="O657" s="3">
        <v>0</v>
      </c>
      <c r="P657" s="3">
        <v>28</v>
      </c>
      <c r="Q657" s="3">
        <v>44.67</v>
      </c>
      <c r="R657" s="17">
        <v>3</v>
      </c>
      <c r="S657" s="16" t="s">
        <v>78</v>
      </c>
      <c r="T657" s="16" t="s">
        <v>43</v>
      </c>
    </row>
    <row r="658" spans="1:20" ht="20.100000000000001" hidden="1" customHeight="1" x14ac:dyDescent="0.25">
      <c r="A658" s="16">
        <v>6000007</v>
      </c>
      <c r="B658" s="16" t="s">
        <v>993</v>
      </c>
      <c r="C658" s="16">
        <v>2442</v>
      </c>
      <c r="D658" s="16" t="s">
        <v>994</v>
      </c>
      <c r="E658" s="16">
        <v>24636</v>
      </c>
      <c r="F658" s="16" t="s">
        <v>1001</v>
      </c>
      <c r="G658" s="16" t="s">
        <v>64</v>
      </c>
      <c r="H658" s="17">
        <v>1</v>
      </c>
      <c r="I658" s="17">
        <v>28</v>
      </c>
      <c r="J658" s="3">
        <v>28</v>
      </c>
      <c r="K658" s="3">
        <v>0</v>
      </c>
      <c r="L658" s="16" t="s">
        <v>43</v>
      </c>
      <c r="M658" s="3">
        <v>28</v>
      </c>
      <c r="N658" s="3">
        <v>0</v>
      </c>
      <c r="O658" s="3">
        <v>0</v>
      </c>
      <c r="P658" s="3">
        <v>28</v>
      </c>
      <c r="Q658" s="3">
        <v>43.92</v>
      </c>
      <c r="R658" s="17">
        <v>3</v>
      </c>
      <c r="S658" s="16" t="s">
        <v>58</v>
      </c>
      <c r="T658" s="16" t="s">
        <v>43</v>
      </c>
    </row>
    <row r="659" spans="1:20" ht="20.100000000000001" hidden="1" customHeight="1" x14ac:dyDescent="0.25">
      <c r="A659" s="16">
        <v>6000007</v>
      </c>
      <c r="B659" s="16" t="s">
        <v>993</v>
      </c>
      <c r="C659" s="16">
        <v>2442</v>
      </c>
      <c r="D659" s="16" t="s">
        <v>994</v>
      </c>
      <c r="E659" s="16">
        <v>17441</v>
      </c>
      <c r="F659" s="16" t="s">
        <v>1002</v>
      </c>
      <c r="G659" s="16" t="s">
        <v>64</v>
      </c>
      <c r="H659" s="17">
        <v>1</v>
      </c>
      <c r="I659" s="17">
        <v>28</v>
      </c>
      <c r="J659" s="3">
        <v>28</v>
      </c>
      <c r="K659" s="3">
        <v>0</v>
      </c>
      <c r="L659" s="16" t="s">
        <v>43</v>
      </c>
      <c r="M659" s="3">
        <v>28</v>
      </c>
      <c r="N659" s="3">
        <v>0</v>
      </c>
      <c r="O659" s="3">
        <v>0</v>
      </c>
      <c r="P659" s="3">
        <v>28</v>
      </c>
      <c r="Q659" s="3">
        <v>40.58</v>
      </c>
      <c r="R659" s="17">
        <v>3</v>
      </c>
      <c r="S659" s="16" t="s">
        <v>123</v>
      </c>
      <c r="T659" s="16" t="s">
        <v>43</v>
      </c>
    </row>
    <row r="660" spans="1:20" ht="20.100000000000001" hidden="1" customHeight="1" x14ac:dyDescent="0.25">
      <c r="A660" s="16">
        <v>6000007</v>
      </c>
      <c r="B660" s="16" t="s">
        <v>993</v>
      </c>
      <c r="C660" s="16">
        <v>2442</v>
      </c>
      <c r="D660" s="16" t="s">
        <v>994</v>
      </c>
      <c r="E660" s="16">
        <v>39179</v>
      </c>
      <c r="F660" s="16" t="s">
        <v>1003</v>
      </c>
      <c r="G660" s="16" t="s">
        <v>64</v>
      </c>
      <c r="H660" s="17">
        <v>2</v>
      </c>
      <c r="I660" s="17">
        <v>70</v>
      </c>
      <c r="J660" s="3">
        <v>50.630133999999998</v>
      </c>
      <c r="K660" s="3">
        <v>0</v>
      </c>
      <c r="L660" s="16" t="s">
        <v>43</v>
      </c>
      <c r="M660" s="3">
        <v>50.63</v>
      </c>
      <c r="N660" s="3">
        <v>0</v>
      </c>
      <c r="O660" s="3">
        <v>0</v>
      </c>
      <c r="P660" s="3">
        <v>50.63</v>
      </c>
      <c r="Q660" s="3">
        <v>66.5</v>
      </c>
      <c r="R660" s="17">
        <v>4</v>
      </c>
      <c r="S660" s="16" t="s">
        <v>78</v>
      </c>
      <c r="T660" s="16" t="s">
        <v>43</v>
      </c>
    </row>
    <row r="661" spans="1:20" ht="20.100000000000001" hidden="1" customHeight="1" x14ac:dyDescent="0.25">
      <c r="A661" s="16">
        <v>6000007</v>
      </c>
      <c r="B661" s="16" t="s">
        <v>993</v>
      </c>
      <c r="C661" s="16">
        <v>2442</v>
      </c>
      <c r="D661" s="16" t="s">
        <v>994</v>
      </c>
      <c r="E661" s="16">
        <v>37723</v>
      </c>
      <c r="F661" s="16" t="s">
        <v>1004</v>
      </c>
      <c r="G661" s="16" t="s">
        <v>117</v>
      </c>
      <c r="H661" s="17">
        <v>2</v>
      </c>
      <c r="I661" s="17">
        <v>70</v>
      </c>
      <c r="J661" s="3">
        <v>69.999995999999996</v>
      </c>
      <c r="K661" s="3">
        <v>0</v>
      </c>
      <c r="L661" s="16" t="s">
        <v>24</v>
      </c>
      <c r="M661" s="3">
        <v>70</v>
      </c>
      <c r="N661" s="3">
        <v>0</v>
      </c>
      <c r="O661" s="3">
        <v>0</v>
      </c>
      <c r="P661" s="3">
        <v>70</v>
      </c>
      <c r="Q661" s="3">
        <v>53.67</v>
      </c>
      <c r="R661" s="17">
        <v>4</v>
      </c>
      <c r="S661" s="16" t="s">
        <v>27</v>
      </c>
      <c r="T661" s="16" t="s">
        <v>24</v>
      </c>
    </row>
    <row r="662" spans="1:20" ht="20.100000000000001" hidden="1" customHeight="1" x14ac:dyDescent="0.25">
      <c r="A662" s="16">
        <v>6000094</v>
      </c>
      <c r="B662" s="16" t="s">
        <v>1005</v>
      </c>
      <c r="C662" s="16">
        <v>4497</v>
      </c>
      <c r="D662" s="16" t="s">
        <v>1006</v>
      </c>
      <c r="E662" s="16">
        <v>21633</v>
      </c>
      <c r="F662" s="16" t="s">
        <v>1007</v>
      </c>
      <c r="G662" s="16" t="s">
        <v>80</v>
      </c>
      <c r="H662" s="17">
        <v>1</v>
      </c>
      <c r="I662" s="17">
        <v>28</v>
      </c>
      <c r="J662" s="3">
        <v>28</v>
      </c>
      <c r="K662" s="3">
        <v>0</v>
      </c>
      <c r="L662" s="16" t="s">
        <v>24</v>
      </c>
      <c r="M662" s="3">
        <v>28</v>
      </c>
      <c r="N662" s="3">
        <v>0</v>
      </c>
      <c r="O662" s="3">
        <v>0</v>
      </c>
      <c r="P662" s="3">
        <v>28</v>
      </c>
      <c r="Q662" s="3"/>
      <c r="R662" s="17">
        <v>3</v>
      </c>
      <c r="S662" s="16" t="s">
        <v>254</v>
      </c>
      <c r="T662" s="16" t="s">
        <v>24</v>
      </c>
    </row>
    <row r="663" spans="1:20" ht="20.100000000000001" hidden="1" customHeight="1" x14ac:dyDescent="0.25">
      <c r="A663" s="16">
        <v>6000061</v>
      </c>
      <c r="B663" s="16" t="s">
        <v>1008</v>
      </c>
      <c r="C663" s="16">
        <v>18499</v>
      </c>
      <c r="D663" s="16" t="s">
        <v>1009</v>
      </c>
      <c r="E663" s="16">
        <v>33331</v>
      </c>
      <c r="F663" s="16" t="s">
        <v>1010</v>
      </c>
      <c r="G663" s="16" t="s">
        <v>37</v>
      </c>
      <c r="H663" s="17">
        <v>1</v>
      </c>
      <c r="I663" s="17">
        <v>28</v>
      </c>
      <c r="J663" s="3">
        <v>28</v>
      </c>
      <c r="K663" s="3">
        <v>0</v>
      </c>
      <c r="L663" s="16" t="s">
        <v>24</v>
      </c>
      <c r="M663" s="3">
        <v>28</v>
      </c>
      <c r="N663" s="3">
        <v>0</v>
      </c>
      <c r="O663" s="3">
        <v>0</v>
      </c>
      <c r="P663" s="3">
        <v>28</v>
      </c>
      <c r="Q663" s="3"/>
      <c r="R663" s="17">
        <v>3</v>
      </c>
      <c r="S663" s="16" t="s">
        <v>254</v>
      </c>
      <c r="T663" s="16" t="s">
        <v>24</v>
      </c>
    </row>
    <row r="664" spans="1:20" ht="20.100000000000001" hidden="1" customHeight="1" x14ac:dyDescent="0.25">
      <c r="A664" s="16">
        <v>6000061</v>
      </c>
      <c r="B664" s="16" t="s">
        <v>1008</v>
      </c>
      <c r="C664" s="16">
        <v>18499</v>
      </c>
      <c r="D664" s="16" t="s">
        <v>1009</v>
      </c>
      <c r="E664" s="16">
        <v>18500</v>
      </c>
      <c r="F664" s="16" t="s">
        <v>1011</v>
      </c>
      <c r="G664" s="16" t="s">
        <v>23</v>
      </c>
      <c r="H664" s="17">
        <v>1</v>
      </c>
      <c r="I664" s="17">
        <v>28</v>
      </c>
      <c r="J664" s="3">
        <v>28</v>
      </c>
      <c r="K664" s="3">
        <v>0</v>
      </c>
      <c r="L664" s="16" t="s">
        <v>24</v>
      </c>
      <c r="M664" s="3">
        <v>28</v>
      </c>
      <c r="N664" s="3">
        <v>0</v>
      </c>
      <c r="O664" s="3">
        <v>0</v>
      </c>
      <c r="P664" s="3">
        <v>28</v>
      </c>
      <c r="Q664" s="3"/>
      <c r="R664" s="17">
        <v>3</v>
      </c>
      <c r="S664" s="16" t="s">
        <v>254</v>
      </c>
      <c r="T664" s="16" t="s">
        <v>24</v>
      </c>
    </row>
    <row r="665" spans="1:20" ht="20.100000000000001" hidden="1" customHeight="1" x14ac:dyDescent="0.25">
      <c r="A665" s="16"/>
      <c r="B665" s="16" t="s">
        <v>1012</v>
      </c>
      <c r="C665" s="16">
        <v>27880</v>
      </c>
      <c r="D665" s="16" t="s">
        <v>1013</v>
      </c>
      <c r="E665" s="16">
        <v>27882</v>
      </c>
      <c r="F665" s="16" t="s">
        <v>1014</v>
      </c>
      <c r="G665" s="16" t="s">
        <v>64</v>
      </c>
      <c r="H665" s="17">
        <v>1</v>
      </c>
      <c r="I665" s="17">
        <v>28</v>
      </c>
      <c r="J665" s="3">
        <v>24.164383999999998</v>
      </c>
      <c r="K665" s="3">
        <v>0</v>
      </c>
      <c r="L665" s="16" t="s">
        <v>43</v>
      </c>
      <c r="M665" s="3">
        <v>24.16</v>
      </c>
      <c r="N665" s="3">
        <v>0</v>
      </c>
      <c r="O665" s="3">
        <v>0</v>
      </c>
      <c r="P665" s="3">
        <v>24.16</v>
      </c>
      <c r="Q665" s="3">
        <v>29</v>
      </c>
      <c r="R665" s="17">
        <v>3</v>
      </c>
      <c r="S665" s="16" t="s">
        <v>42</v>
      </c>
      <c r="T665" s="16" t="s">
        <v>43</v>
      </c>
    </row>
    <row r="666" spans="1:20" ht="20.100000000000001" hidden="1" customHeight="1" x14ac:dyDescent="0.25">
      <c r="A666" s="16"/>
      <c r="B666" s="16" t="s">
        <v>1012</v>
      </c>
      <c r="C666" s="16">
        <v>27205</v>
      </c>
      <c r="D666" s="16" t="s">
        <v>1015</v>
      </c>
      <c r="E666" s="16">
        <v>27207</v>
      </c>
      <c r="F666" s="16" t="s">
        <v>1016</v>
      </c>
      <c r="G666" s="16" t="s">
        <v>117</v>
      </c>
      <c r="H666" s="17">
        <v>1</v>
      </c>
      <c r="I666" s="17">
        <v>28</v>
      </c>
      <c r="J666" s="3">
        <v>28</v>
      </c>
      <c r="K666" s="3">
        <v>0</v>
      </c>
      <c r="L666" s="16" t="s">
        <v>24</v>
      </c>
      <c r="M666" s="3">
        <v>28</v>
      </c>
      <c r="N666" s="3">
        <v>0</v>
      </c>
      <c r="O666" s="3">
        <v>0</v>
      </c>
      <c r="P666" s="3">
        <v>28</v>
      </c>
      <c r="Q666" s="3">
        <v>23.5</v>
      </c>
      <c r="R666" s="17">
        <v>3</v>
      </c>
      <c r="S666" s="16" t="s">
        <v>123</v>
      </c>
      <c r="T666" s="16" t="s">
        <v>24</v>
      </c>
    </row>
    <row r="667" spans="1:20" ht="20.100000000000001" hidden="1" customHeight="1" x14ac:dyDescent="0.25">
      <c r="A667" s="16"/>
      <c r="B667" s="16" t="s">
        <v>1012</v>
      </c>
      <c r="C667" s="16">
        <v>19918</v>
      </c>
      <c r="D667" s="16" t="s">
        <v>1017</v>
      </c>
      <c r="E667" s="16">
        <v>19919</v>
      </c>
      <c r="F667" s="16" t="s">
        <v>1018</v>
      </c>
      <c r="G667" s="16" t="s">
        <v>64</v>
      </c>
      <c r="H667" s="17">
        <v>1</v>
      </c>
      <c r="I667" s="17">
        <v>28</v>
      </c>
      <c r="J667" s="3">
        <v>28</v>
      </c>
      <c r="K667" s="3">
        <v>0</v>
      </c>
      <c r="L667" s="16" t="s">
        <v>43</v>
      </c>
      <c r="M667" s="3">
        <v>28</v>
      </c>
      <c r="N667" s="3">
        <v>0</v>
      </c>
      <c r="O667" s="3">
        <v>0</v>
      </c>
      <c r="P667" s="3">
        <v>28</v>
      </c>
      <c r="Q667" s="3">
        <v>30.5</v>
      </c>
      <c r="R667" s="17">
        <v>3</v>
      </c>
      <c r="S667" s="16" t="s">
        <v>107</v>
      </c>
      <c r="T667" s="16" t="s">
        <v>43</v>
      </c>
    </row>
    <row r="668" spans="1:20" ht="20.100000000000001" hidden="1" customHeight="1" x14ac:dyDescent="0.25">
      <c r="A668" s="16"/>
      <c r="B668" s="16" t="s">
        <v>1012</v>
      </c>
      <c r="C668" s="16">
        <v>39423</v>
      </c>
      <c r="D668" s="16" t="s">
        <v>1019</v>
      </c>
      <c r="E668" s="16">
        <v>39424</v>
      </c>
      <c r="F668" s="16" t="s">
        <v>1020</v>
      </c>
      <c r="G668" s="16" t="s">
        <v>64</v>
      </c>
      <c r="H668" s="17">
        <v>1</v>
      </c>
      <c r="I668" s="17">
        <v>28</v>
      </c>
      <c r="J668" s="3">
        <v>20.175343000000002</v>
      </c>
      <c r="K668" s="3">
        <v>0</v>
      </c>
      <c r="L668" s="16" t="s">
        <v>43</v>
      </c>
      <c r="M668" s="3">
        <v>20.18</v>
      </c>
      <c r="N668" s="3">
        <v>0</v>
      </c>
      <c r="O668" s="3">
        <v>0</v>
      </c>
      <c r="P668" s="3">
        <v>20.18</v>
      </c>
      <c r="Q668" s="3">
        <v>3.55</v>
      </c>
      <c r="R668" s="17">
        <v>3</v>
      </c>
      <c r="S668" s="16" t="s">
        <v>55</v>
      </c>
      <c r="T668" s="16" t="s">
        <v>24</v>
      </c>
    </row>
    <row r="669" spans="1:20" ht="20.100000000000001" hidden="1" customHeight="1" x14ac:dyDescent="0.25">
      <c r="A669" s="16"/>
      <c r="B669" s="16" t="s">
        <v>1012</v>
      </c>
      <c r="C669" s="16">
        <v>20867</v>
      </c>
      <c r="D669" s="16" t="s">
        <v>1021</v>
      </c>
      <c r="E669" s="16">
        <v>20868</v>
      </c>
      <c r="F669" s="16" t="s">
        <v>1022</v>
      </c>
      <c r="G669" s="16" t="s">
        <v>119</v>
      </c>
      <c r="H669" s="17">
        <v>1</v>
      </c>
      <c r="I669" s="17">
        <v>28</v>
      </c>
      <c r="J669" s="3">
        <v>28</v>
      </c>
      <c r="K669" s="3">
        <v>0</v>
      </c>
      <c r="L669" s="16" t="s">
        <v>24</v>
      </c>
      <c r="M669" s="3">
        <v>28</v>
      </c>
      <c r="N669" s="3">
        <v>0</v>
      </c>
      <c r="O669" s="3">
        <v>0</v>
      </c>
      <c r="P669" s="3">
        <v>28</v>
      </c>
      <c r="Q669" s="3">
        <v>39.5</v>
      </c>
      <c r="R669" s="17">
        <v>3</v>
      </c>
      <c r="S669" s="16" t="s">
        <v>78</v>
      </c>
      <c r="T669" s="16" t="s">
        <v>43</v>
      </c>
    </row>
    <row r="670" spans="1:20" ht="20.100000000000001" hidden="1" customHeight="1" x14ac:dyDescent="0.25">
      <c r="A670" s="16"/>
      <c r="B670" s="16" t="s">
        <v>1012</v>
      </c>
      <c r="C670" s="16">
        <v>26591</v>
      </c>
      <c r="D670" s="16" t="s">
        <v>1023</v>
      </c>
      <c r="E670" s="16">
        <v>26593</v>
      </c>
      <c r="F670" s="16" t="s">
        <v>1024</v>
      </c>
      <c r="G670" s="16" t="s">
        <v>180</v>
      </c>
      <c r="H670" s="17">
        <v>1</v>
      </c>
      <c r="I670" s="17">
        <v>28</v>
      </c>
      <c r="J670" s="3">
        <v>28</v>
      </c>
      <c r="K670" s="3">
        <v>0</v>
      </c>
      <c r="L670" s="16" t="s">
        <v>24</v>
      </c>
      <c r="M670" s="3">
        <v>28</v>
      </c>
      <c r="N670" s="3">
        <v>0</v>
      </c>
      <c r="O670" s="3">
        <v>0</v>
      </c>
      <c r="P670" s="3">
        <v>28</v>
      </c>
      <c r="Q670" s="3">
        <v>52.17</v>
      </c>
      <c r="R670" s="17">
        <v>3</v>
      </c>
      <c r="S670" s="16" t="s">
        <v>341</v>
      </c>
      <c r="T670" s="16" t="s">
        <v>43</v>
      </c>
    </row>
    <row r="671" spans="1:20" ht="20.100000000000001" hidden="1" customHeight="1" x14ac:dyDescent="0.25">
      <c r="A671" s="16"/>
      <c r="B671" s="16" t="s">
        <v>1012</v>
      </c>
      <c r="C671" s="16">
        <v>38712</v>
      </c>
      <c r="D671" s="16" t="s">
        <v>1025</v>
      </c>
      <c r="E671" s="16">
        <v>38713</v>
      </c>
      <c r="F671" s="16" t="s">
        <v>1026</v>
      </c>
      <c r="G671" s="16" t="s">
        <v>80</v>
      </c>
      <c r="H671" s="17">
        <v>1</v>
      </c>
      <c r="I671" s="17">
        <v>28</v>
      </c>
      <c r="J671" s="3">
        <v>10.586302</v>
      </c>
      <c r="K671" s="3">
        <v>0</v>
      </c>
      <c r="L671" s="16" t="s">
        <v>24</v>
      </c>
      <c r="M671" s="3">
        <v>10.59</v>
      </c>
      <c r="N671" s="3">
        <v>0</v>
      </c>
      <c r="O671" s="3">
        <v>0</v>
      </c>
      <c r="P671" s="3">
        <v>10.59</v>
      </c>
      <c r="Q671" s="3">
        <v>13</v>
      </c>
      <c r="R671" s="17">
        <v>3</v>
      </c>
      <c r="S671" s="16" t="s">
        <v>55</v>
      </c>
      <c r="T671" s="16" t="s">
        <v>43</v>
      </c>
    </row>
    <row r="672" spans="1:20" ht="20.100000000000001" hidden="1" customHeight="1" x14ac:dyDescent="0.25">
      <c r="A672" s="16"/>
      <c r="B672" s="16" t="s">
        <v>1012</v>
      </c>
      <c r="C672" s="16">
        <v>2864</v>
      </c>
      <c r="D672" s="16" t="s">
        <v>1027</v>
      </c>
      <c r="E672" s="16">
        <v>6750</v>
      </c>
      <c r="F672" s="16" t="s">
        <v>1028</v>
      </c>
      <c r="G672" s="16" t="s">
        <v>119</v>
      </c>
      <c r="H672" s="17">
        <v>3</v>
      </c>
      <c r="I672" s="17">
        <v>126</v>
      </c>
      <c r="J672" s="3">
        <v>126</v>
      </c>
      <c r="K672" s="3">
        <v>0</v>
      </c>
      <c r="L672" s="16" t="s">
        <v>24</v>
      </c>
      <c r="M672" s="3">
        <v>126</v>
      </c>
      <c r="N672" s="3">
        <v>0</v>
      </c>
      <c r="O672" s="3">
        <v>0</v>
      </c>
      <c r="P672" s="3">
        <v>126</v>
      </c>
      <c r="Q672" s="3"/>
      <c r="R672" s="17">
        <v>5</v>
      </c>
      <c r="S672" s="16" t="s">
        <v>254</v>
      </c>
      <c r="T672" s="16" t="s">
        <v>24</v>
      </c>
    </row>
    <row r="673" spans="1:20" ht="20.100000000000001" hidden="1" customHeight="1" x14ac:dyDescent="0.25">
      <c r="A673" s="16"/>
      <c r="B673" s="16" t="s">
        <v>1012</v>
      </c>
      <c r="C673" s="16">
        <v>30170</v>
      </c>
      <c r="D673" s="16" t="s">
        <v>1029</v>
      </c>
      <c r="E673" s="16">
        <v>30172</v>
      </c>
      <c r="F673" s="16" t="s">
        <v>1030</v>
      </c>
      <c r="G673" s="16" t="s">
        <v>70</v>
      </c>
      <c r="H673" s="17">
        <v>1</v>
      </c>
      <c r="I673" s="17">
        <v>28</v>
      </c>
      <c r="J673" s="3">
        <v>28</v>
      </c>
      <c r="K673" s="3">
        <v>0</v>
      </c>
      <c r="L673" s="16" t="s">
        <v>24</v>
      </c>
      <c r="M673" s="3">
        <v>28</v>
      </c>
      <c r="N673" s="3">
        <v>0</v>
      </c>
      <c r="O673" s="3">
        <v>0</v>
      </c>
      <c r="P673" s="3">
        <v>28</v>
      </c>
      <c r="Q673" s="3">
        <v>13.5</v>
      </c>
      <c r="R673" s="17">
        <v>3</v>
      </c>
      <c r="S673" s="16" t="s">
        <v>237</v>
      </c>
      <c r="T673" s="16" t="s">
        <v>24</v>
      </c>
    </row>
    <row r="674" spans="1:20" ht="20.100000000000001" hidden="1" customHeight="1" x14ac:dyDescent="0.25">
      <c r="A674" s="16"/>
      <c r="B674" s="16" t="s">
        <v>1012</v>
      </c>
      <c r="C674" s="16">
        <v>12034</v>
      </c>
      <c r="D674" s="16" t="s">
        <v>1031</v>
      </c>
      <c r="E674" s="16">
        <v>12036</v>
      </c>
      <c r="F674" s="16" t="s">
        <v>1032</v>
      </c>
      <c r="G674" s="16" t="s">
        <v>80</v>
      </c>
      <c r="H674" s="17">
        <v>4</v>
      </c>
      <c r="I674" s="17">
        <v>196</v>
      </c>
      <c r="J674" s="3">
        <v>195.999989</v>
      </c>
      <c r="K674" s="3">
        <v>0</v>
      </c>
      <c r="L674" s="16" t="s">
        <v>24</v>
      </c>
      <c r="M674" s="3">
        <v>196</v>
      </c>
      <c r="N674" s="3">
        <v>0</v>
      </c>
      <c r="O674" s="3">
        <v>0</v>
      </c>
      <c r="P674" s="3">
        <v>196</v>
      </c>
      <c r="Q674" s="3"/>
      <c r="R674" s="17">
        <v>6</v>
      </c>
      <c r="S674" s="16" t="s">
        <v>254</v>
      </c>
      <c r="T674" s="16" t="s">
        <v>24</v>
      </c>
    </row>
    <row r="675" spans="1:20" ht="20.100000000000001" hidden="1" customHeight="1" x14ac:dyDescent="0.25">
      <c r="A675" s="16"/>
      <c r="B675" s="16" t="s">
        <v>1012</v>
      </c>
      <c r="C675" s="16">
        <v>41664</v>
      </c>
      <c r="D675" s="16" t="s">
        <v>1033</v>
      </c>
      <c r="E675" s="16">
        <v>41665</v>
      </c>
      <c r="F675" s="16" t="s">
        <v>1034</v>
      </c>
      <c r="G675" s="16" t="s">
        <v>119</v>
      </c>
      <c r="H675" s="17">
        <v>1</v>
      </c>
      <c r="I675" s="17">
        <v>28</v>
      </c>
      <c r="J675" s="3">
        <v>10.049315</v>
      </c>
      <c r="K675" s="3">
        <v>0</v>
      </c>
      <c r="L675" s="16" t="s">
        <v>24</v>
      </c>
      <c r="M675" s="3">
        <v>10.050000000000001</v>
      </c>
      <c r="N675" s="3">
        <v>0</v>
      </c>
      <c r="O675" s="3">
        <v>0</v>
      </c>
      <c r="P675" s="3">
        <v>10.050000000000001</v>
      </c>
      <c r="Q675" s="3"/>
      <c r="R675" s="17">
        <v>3</v>
      </c>
      <c r="S675" s="16" t="s">
        <v>254</v>
      </c>
      <c r="T675" s="16" t="s">
        <v>24</v>
      </c>
    </row>
    <row r="676" spans="1:20" ht="20.100000000000001" hidden="1" customHeight="1" x14ac:dyDescent="0.25">
      <c r="A676" s="16"/>
      <c r="B676" s="16" t="s">
        <v>1012</v>
      </c>
      <c r="C676" s="16">
        <v>37886</v>
      </c>
      <c r="D676" s="16" t="s">
        <v>1035</v>
      </c>
      <c r="E676" s="16">
        <v>37902</v>
      </c>
      <c r="F676" s="16" t="s">
        <v>1036</v>
      </c>
      <c r="G676" s="16" t="s">
        <v>105</v>
      </c>
      <c r="H676" s="17">
        <v>1</v>
      </c>
      <c r="I676" s="17">
        <v>28</v>
      </c>
      <c r="J676" s="3">
        <v>28</v>
      </c>
      <c r="K676" s="3">
        <v>0</v>
      </c>
      <c r="L676" s="16" t="s">
        <v>24</v>
      </c>
      <c r="M676" s="3">
        <v>28</v>
      </c>
      <c r="N676" s="3">
        <v>0</v>
      </c>
      <c r="O676" s="3">
        <v>0</v>
      </c>
      <c r="P676" s="3">
        <v>28</v>
      </c>
      <c r="Q676" s="3">
        <v>52.83</v>
      </c>
      <c r="R676" s="17">
        <v>3</v>
      </c>
      <c r="S676" s="16" t="s">
        <v>153</v>
      </c>
      <c r="T676" s="16" t="s">
        <v>43</v>
      </c>
    </row>
    <row r="677" spans="1:20" ht="20.100000000000001" hidden="1" customHeight="1" x14ac:dyDescent="0.25">
      <c r="A677" s="16"/>
      <c r="B677" s="16" t="s">
        <v>1012</v>
      </c>
      <c r="C677" s="16">
        <v>19578</v>
      </c>
      <c r="D677" s="16" t="s">
        <v>1037</v>
      </c>
      <c r="E677" s="16">
        <v>19579</v>
      </c>
      <c r="F677" s="16" t="s">
        <v>1038</v>
      </c>
      <c r="G677" s="16" t="s">
        <v>29</v>
      </c>
      <c r="H677" s="17">
        <v>3</v>
      </c>
      <c r="I677" s="17">
        <v>126</v>
      </c>
      <c r="J677" s="3">
        <v>126</v>
      </c>
      <c r="K677" s="3">
        <v>4.46</v>
      </c>
      <c r="L677" s="16" t="s">
        <v>24</v>
      </c>
      <c r="M677" s="3">
        <v>130.46</v>
      </c>
      <c r="N677" s="3">
        <v>0</v>
      </c>
      <c r="O677" s="3">
        <v>0</v>
      </c>
      <c r="P677" s="3">
        <v>130.46</v>
      </c>
      <c r="Q677" s="3">
        <v>86.25</v>
      </c>
      <c r="R677" s="17">
        <v>5</v>
      </c>
      <c r="S677" s="16" t="s">
        <v>58</v>
      </c>
      <c r="T677" s="16" t="s">
        <v>24</v>
      </c>
    </row>
    <row r="678" spans="1:20" ht="20.100000000000001" hidden="1" customHeight="1" x14ac:dyDescent="0.25">
      <c r="A678" s="16"/>
      <c r="B678" s="16" t="s">
        <v>1012</v>
      </c>
      <c r="C678" s="16">
        <v>14489</v>
      </c>
      <c r="D678" s="16" t="s">
        <v>1039</v>
      </c>
      <c r="E678" s="16">
        <v>14490</v>
      </c>
      <c r="F678" s="16" t="s">
        <v>1040</v>
      </c>
      <c r="G678" s="16" t="s">
        <v>37</v>
      </c>
      <c r="H678" s="17">
        <v>1</v>
      </c>
      <c r="I678" s="17">
        <v>28</v>
      </c>
      <c r="J678" s="3">
        <v>28</v>
      </c>
      <c r="K678" s="3">
        <v>0</v>
      </c>
      <c r="L678" s="16" t="s">
        <v>24</v>
      </c>
      <c r="M678" s="3">
        <v>28</v>
      </c>
      <c r="N678" s="3">
        <v>0</v>
      </c>
      <c r="O678" s="3">
        <v>0</v>
      </c>
      <c r="P678" s="3">
        <v>28</v>
      </c>
      <c r="Q678" s="3">
        <v>39.22</v>
      </c>
      <c r="R678" s="17">
        <v>3</v>
      </c>
      <c r="S678" s="16" t="s">
        <v>25</v>
      </c>
      <c r="T678" s="16" t="s">
        <v>43</v>
      </c>
    </row>
    <row r="679" spans="1:20" ht="20.100000000000001" hidden="1" customHeight="1" x14ac:dyDescent="0.25">
      <c r="A679" s="16"/>
      <c r="B679" s="16" t="s">
        <v>1012</v>
      </c>
      <c r="C679" s="16">
        <v>16469</v>
      </c>
      <c r="D679" s="16" t="s">
        <v>1041</v>
      </c>
      <c r="E679" s="16">
        <v>16470</v>
      </c>
      <c r="F679" s="16" t="s">
        <v>242</v>
      </c>
      <c r="G679" s="16" t="s">
        <v>284</v>
      </c>
      <c r="H679" s="17">
        <v>3</v>
      </c>
      <c r="I679" s="17">
        <v>126</v>
      </c>
      <c r="J679" s="3">
        <v>126</v>
      </c>
      <c r="K679" s="3">
        <v>0</v>
      </c>
      <c r="L679" s="16" t="s">
        <v>24</v>
      </c>
      <c r="M679" s="3">
        <v>126</v>
      </c>
      <c r="N679" s="3">
        <v>0</v>
      </c>
      <c r="O679" s="3">
        <v>0</v>
      </c>
      <c r="P679" s="3">
        <v>126</v>
      </c>
      <c r="Q679" s="3">
        <v>20.079999999999998</v>
      </c>
      <c r="R679" s="17">
        <v>5</v>
      </c>
      <c r="S679" s="16" t="s">
        <v>55</v>
      </c>
      <c r="T679" s="16" t="s">
        <v>24</v>
      </c>
    </row>
    <row r="680" spans="1:20" ht="20.100000000000001" hidden="1" customHeight="1" x14ac:dyDescent="0.25">
      <c r="A680" s="16"/>
      <c r="B680" s="16" t="s">
        <v>1012</v>
      </c>
      <c r="C680" s="16">
        <v>28754</v>
      </c>
      <c r="D680" s="16" t="s">
        <v>1042</v>
      </c>
      <c r="E680" s="16">
        <v>28756</v>
      </c>
      <c r="F680" s="16" t="s">
        <v>1043</v>
      </c>
      <c r="G680" s="16" t="s">
        <v>176</v>
      </c>
      <c r="H680" s="17">
        <v>2</v>
      </c>
      <c r="I680" s="17">
        <v>70</v>
      </c>
      <c r="J680" s="3">
        <v>69.999995999999996</v>
      </c>
      <c r="K680" s="3">
        <v>0</v>
      </c>
      <c r="L680" s="16" t="s">
        <v>24</v>
      </c>
      <c r="M680" s="3">
        <v>70</v>
      </c>
      <c r="N680" s="3">
        <v>0</v>
      </c>
      <c r="O680" s="3">
        <v>0</v>
      </c>
      <c r="P680" s="3">
        <v>70</v>
      </c>
      <c r="Q680" s="3">
        <v>62.03</v>
      </c>
      <c r="R680" s="17">
        <v>4</v>
      </c>
      <c r="S680" s="16" t="s">
        <v>33</v>
      </c>
      <c r="T680" s="16" t="s">
        <v>24</v>
      </c>
    </row>
    <row r="681" spans="1:20" ht="20.100000000000001" hidden="1" customHeight="1" x14ac:dyDescent="0.25">
      <c r="A681" s="16"/>
      <c r="B681" s="16" t="s">
        <v>1012</v>
      </c>
      <c r="C681" s="16">
        <v>12323</v>
      </c>
      <c r="D681" s="16" t="s">
        <v>1044</v>
      </c>
      <c r="E681" s="16">
        <v>23328</v>
      </c>
      <c r="F681" s="16" t="s">
        <v>1045</v>
      </c>
      <c r="G681" s="16" t="s">
        <v>394</v>
      </c>
      <c r="H681" s="17">
        <v>1</v>
      </c>
      <c r="I681" s="17">
        <v>28</v>
      </c>
      <c r="J681" s="3">
        <v>28</v>
      </c>
      <c r="K681" s="3">
        <v>0</v>
      </c>
      <c r="L681" s="16" t="s">
        <v>24</v>
      </c>
      <c r="M681" s="3">
        <v>28</v>
      </c>
      <c r="N681" s="3">
        <v>0</v>
      </c>
      <c r="O681" s="3">
        <v>0</v>
      </c>
      <c r="P681" s="3">
        <v>28</v>
      </c>
      <c r="Q681" s="3">
        <v>86.75</v>
      </c>
      <c r="R681" s="17">
        <v>3</v>
      </c>
      <c r="S681" s="16" t="s">
        <v>1046</v>
      </c>
      <c r="T681" s="16" t="s">
        <v>43</v>
      </c>
    </row>
    <row r="682" spans="1:20" ht="20.100000000000001" hidden="1" customHeight="1" x14ac:dyDescent="0.25">
      <c r="A682" s="16"/>
      <c r="B682" s="16" t="s">
        <v>1012</v>
      </c>
      <c r="C682" s="16">
        <v>19535</v>
      </c>
      <c r="D682" s="16" t="s">
        <v>1047</v>
      </c>
      <c r="E682" s="16">
        <v>37071</v>
      </c>
      <c r="F682" s="16" t="s">
        <v>1048</v>
      </c>
      <c r="G682" s="16" t="s">
        <v>75</v>
      </c>
      <c r="H682" s="17">
        <v>3</v>
      </c>
      <c r="I682" s="17">
        <v>126</v>
      </c>
      <c r="J682" s="3">
        <v>126</v>
      </c>
      <c r="K682" s="3">
        <v>0</v>
      </c>
      <c r="L682" s="16" t="s">
        <v>24</v>
      </c>
      <c r="M682" s="3">
        <v>126</v>
      </c>
      <c r="N682" s="3">
        <v>0</v>
      </c>
      <c r="O682" s="3">
        <v>0</v>
      </c>
      <c r="P682" s="3">
        <v>126</v>
      </c>
      <c r="Q682" s="3">
        <v>51.67</v>
      </c>
      <c r="R682" s="17">
        <v>5</v>
      </c>
      <c r="S682" s="16" t="s">
        <v>123</v>
      </c>
      <c r="T682" s="16" t="s">
        <v>24</v>
      </c>
    </row>
    <row r="683" spans="1:20" ht="20.100000000000001" hidden="1" customHeight="1" x14ac:dyDescent="0.25">
      <c r="A683" s="16"/>
      <c r="B683" s="16" t="s">
        <v>1012</v>
      </c>
      <c r="C683" s="16">
        <v>15565</v>
      </c>
      <c r="D683" s="16" t="s">
        <v>1049</v>
      </c>
      <c r="E683" s="16">
        <v>15566</v>
      </c>
      <c r="F683" s="16" t="s">
        <v>1050</v>
      </c>
      <c r="G683" s="16" t="s">
        <v>80</v>
      </c>
      <c r="H683" s="17">
        <v>4</v>
      </c>
      <c r="I683" s="17">
        <v>196</v>
      </c>
      <c r="J683" s="3">
        <v>195.999989</v>
      </c>
      <c r="K683" s="3">
        <v>27</v>
      </c>
      <c r="L683" s="16" t="s">
        <v>24</v>
      </c>
      <c r="M683" s="3">
        <v>223</v>
      </c>
      <c r="N683" s="3">
        <v>0</v>
      </c>
      <c r="O683" s="3">
        <v>0</v>
      </c>
      <c r="P683" s="3">
        <v>223</v>
      </c>
      <c r="Q683" s="3">
        <v>159.18</v>
      </c>
      <c r="R683" s="17">
        <v>6</v>
      </c>
      <c r="S683" s="16" t="s">
        <v>98</v>
      </c>
      <c r="T683" s="16" t="s">
        <v>24</v>
      </c>
    </row>
    <row r="684" spans="1:20" ht="20.100000000000001" hidden="1" customHeight="1" x14ac:dyDescent="0.25">
      <c r="A684" s="16"/>
      <c r="B684" s="16" t="s">
        <v>1012</v>
      </c>
      <c r="C684" s="16">
        <v>15085</v>
      </c>
      <c r="D684" s="16" t="s">
        <v>1051</v>
      </c>
      <c r="E684" s="16">
        <v>15086</v>
      </c>
      <c r="F684" s="16" t="s">
        <v>1052</v>
      </c>
      <c r="G684" s="16" t="s">
        <v>119</v>
      </c>
      <c r="H684" s="17">
        <v>1</v>
      </c>
      <c r="I684" s="17">
        <v>28</v>
      </c>
      <c r="J684" s="3">
        <v>28</v>
      </c>
      <c r="K684" s="3">
        <v>0</v>
      </c>
      <c r="L684" s="16" t="s">
        <v>24</v>
      </c>
      <c r="M684" s="3">
        <v>28</v>
      </c>
      <c r="N684" s="3">
        <v>0</v>
      </c>
      <c r="O684" s="3">
        <v>0</v>
      </c>
      <c r="P684" s="3">
        <v>28</v>
      </c>
      <c r="Q684" s="3">
        <v>30</v>
      </c>
      <c r="R684" s="17">
        <v>3</v>
      </c>
      <c r="S684" s="16" t="s">
        <v>42</v>
      </c>
      <c r="T684" s="16" t="s">
        <v>43</v>
      </c>
    </row>
    <row r="685" spans="1:20" ht="20.100000000000001" hidden="1" customHeight="1" x14ac:dyDescent="0.25">
      <c r="A685" s="16"/>
      <c r="B685" s="16" t="s">
        <v>1012</v>
      </c>
      <c r="C685" s="16">
        <v>37637</v>
      </c>
      <c r="D685" s="16" t="s">
        <v>1053</v>
      </c>
      <c r="E685" s="16">
        <v>37638</v>
      </c>
      <c r="F685" s="16" t="s">
        <v>1054</v>
      </c>
      <c r="G685" s="16" t="s">
        <v>97</v>
      </c>
      <c r="H685" s="17">
        <v>1</v>
      </c>
      <c r="I685" s="17">
        <v>28</v>
      </c>
      <c r="J685" s="3">
        <v>28</v>
      </c>
      <c r="K685" s="3">
        <v>0</v>
      </c>
      <c r="L685" s="16" t="s">
        <v>24</v>
      </c>
      <c r="M685" s="3">
        <v>28</v>
      </c>
      <c r="N685" s="3">
        <v>0</v>
      </c>
      <c r="O685" s="3">
        <v>0</v>
      </c>
      <c r="P685" s="3">
        <v>28</v>
      </c>
      <c r="Q685" s="3">
        <v>18.420000000000002</v>
      </c>
      <c r="R685" s="17">
        <v>3</v>
      </c>
      <c r="S685" s="16" t="s">
        <v>55</v>
      </c>
      <c r="T685" s="16" t="s">
        <v>24</v>
      </c>
    </row>
    <row r="686" spans="1:20" ht="20.100000000000001" hidden="1" customHeight="1" x14ac:dyDescent="0.25">
      <c r="A686" s="16"/>
      <c r="B686" s="16" t="s">
        <v>1012</v>
      </c>
      <c r="C686" s="16">
        <v>33180</v>
      </c>
      <c r="D686" s="16" t="s">
        <v>1055</v>
      </c>
      <c r="E686" s="16">
        <v>33181</v>
      </c>
      <c r="F686" s="16" t="s">
        <v>1056</v>
      </c>
      <c r="G686" s="16" t="s">
        <v>166</v>
      </c>
      <c r="H686" s="17">
        <v>1</v>
      </c>
      <c r="I686" s="17">
        <v>28</v>
      </c>
      <c r="J686" s="3">
        <v>21.326028000000001</v>
      </c>
      <c r="K686" s="3">
        <v>0</v>
      </c>
      <c r="L686" s="16" t="s">
        <v>24</v>
      </c>
      <c r="M686" s="3">
        <v>21.33</v>
      </c>
      <c r="N686" s="3">
        <v>0</v>
      </c>
      <c r="O686" s="3">
        <v>0</v>
      </c>
      <c r="P686" s="3">
        <v>21.33</v>
      </c>
      <c r="Q686" s="3">
        <v>12.25</v>
      </c>
      <c r="R686" s="17">
        <v>3</v>
      </c>
      <c r="S686" s="16" t="s">
        <v>55</v>
      </c>
      <c r="T686" s="16" t="s">
        <v>24</v>
      </c>
    </row>
    <row r="687" spans="1:20" ht="20.100000000000001" hidden="1" customHeight="1" x14ac:dyDescent="0.25">
      <c r="A687" s="16"/>
      <c r="B687" s="16" t="s">
        <v>1012</v>
      </c>
      <c r="C687" s="16">
        <v>33805</v>
      </c>
      <c r="D687" s="16" t="s">
        <v>1057</v>
      </c>
      <c r="E687" s="16">
        <v>33806</v>
      </c>
      <c r="F687" s="16" t="s">
        <v>1058</v>
      </c>
      <c r="G687" s="16" t="s">
        <v>97</v>
      </c>
      <c r="H687" s="17">
        <v>3</v>
      </c>
      <c r="I687" s="17">
        <v>126</v>
      </c>
      <c r="J687" s="3">
        <v>126</v>
      </c>
      <c r="K687" s="3">
        <v>1.5</v>
      </c>
      <c r="L687" s="16" t="s">
        <v>24</v>
      </c>
      <c r="M687" s="3">
        <v>127.5</v>
      </c>
      <c r="N687" s="3">
        <v>0</v>
      </c>
      <c r="O687" s="3">
        <v>0</v>
      </c>
      <c r="P687" s="3">
        <v>127.5</v>
      </c>
      <c r="Q687" s="3">
        <v>98.08</v>
      </c>
      <c r="R687" s="17">
        <v>5</v>
      </c>
      <c r="S687" s="16" t="s">
        <v>27</v>
      </c>
      <c r="T687" s="16" t="s">
        <v>24</v>
      </c>
    </row>
    <row r="688" spans="1:20" ht="20.100000000000001" hidden="1" customHeight="1" x14ac:dyDescent="0.25">
      <c r="A688" s="16"/>
      <c r="B688" s="16" t="s">
        <v>1012</v>
      </c>
      <c r="C688" s="16">
        <v>17594</v>
      </c>
      <c r="D688" s="16" t="s">
        <v>1059</v>
      </c>
      <c r="E688" s="16">
        <v>17595</v>
      </c>
      <c r="F688" s="16" t="s">
        <v>1060</v>
      </c>
      <c r="G688" s="16" t="s">
        <v>37</v>
      </c>
      <c r="H688" s="17">
        <v>1</v>
      </c>
      <c r="I688" s="17">
        <v>28</v>
      </c>
      <c r="J688" s="3">
        <v>28</v>
      </c>
      <c r="K688" s="3">
        <v>0</v>
      </c>
      <c r="L688" s="16" t="s">
        <v>24</v>
      </c>
      <c r="M688" s="3">
        <v>28</v>
      </c>
      <c r="N688" s="3">
        <v>0</v>
      </c>
      <c r="O688" s="3">
        <v>0</v>
      </c>
      <c r="P688" s="3">
        <v>28</v>
      </c>
      <c r="Q688" s="3"/>
      <c r="R688" s="17">
        <v>3</v>
      </c>
      <c r="S688" s="16" t="s">
        <v>254</v>
      </c>
      <c r="T688" s="16" t="s">
        <v>24</v>
      </c>
    </row>
    <row r="689" spans="1:20" ht="20.100000000000001" hidden="1" customHeight="1" x14ac:dyDescent="0.25">
      <c r="A689" s="16"/>
      <c r="B689" s="16" t="s">
        <v>1012</v>
      </c>
      <c r="C689" s="16">
        <v>16226</v>
      </c>
      <c r="D689" s="16" t="s">
        <v>1061</v>
      </c>
      <c r="E689" s="16">
        <v>16227</v>
      </c>
      <c r="F689" s="16" t="s">
        <v>1062</v>
      </c>
      <c r="G689" s="16" t="s">
        <v>64</v>
      </c>
      <c r="H689" s="17">
        <v>2</v>
      </c>
      <c r="I689" s="17">
        <v>70</v>
      </c>
      <c r="J689" s="3">
        <v>69.999995999999996</v>
      </c>
      <c r="K689" s="3">
        <v>0</v>
      </c>
      <c r="L689" s="16" t="s">
        <v>43</v>
      </c>
      <c r="M689" s="3">
        <v>70</v>
      </c>
      <c r="N689" s="3">
        <v>0</v>
      </c>
      <c r="O689" s="3">
        <v>0</v>
      </c>
      <c r="P689" s="3">
        <v>70</v>
      </c>
      <c r="Q689" s="3">
        <v>69.45</v>
      </c>
      <c r="R689" s="17">
        <v>4</v>
      </c>
      <c r="S689" s="16" t="s">
        <v>27</v>
      </c>
      <c r="T689" s="16" t="s">
        <v>24</v>
      </c>
    </row>
    <row r="690" spans="1:20" ht="20.100000000000001" hidden="1" customHeight="1" x14ac:dyDescent="0.25">
      <c r="A690" s="16"/>
      <c r="B690" s="16" t="s">
        <v>1012</v>
      </c>
      <c r="C690" s="16">
        <v>2950</v>
      </c>
      <c r="D690" s="16" t="s">
        <v>1063</v>
      </c>
      <c r="E690" s="16">
        <v>6736</v>
      </c>
      <c r="F690" s="16" t="s">
        <v>1064</v>
      </c>
      <c r="G690" s="16" t="s">
        <v>64</v>
      </c>
      <c r="H690" s="17">
        <v>1</v>
      </c>
      <c r="I690" s="17">
        <v>28</v>
      </c>
      <c r="J690" s="3">
        <v>28</v>
      </c>
      <c r="K690" s="3">
        <v>0</v>
      </c>
      <c r="L690" s="16" t="s">
        <v>43</v>
      </c>
      <c r="M690" s="3">
        <v>28</v>
      </c>
      <c r="N690" s="3">
        <v>0</v>
      </c>
      <c r="O690" s="3">
        <v>0</v>
      </c>
      <c r="P690" s="3">
        <v>28</v>
      </c>
      <c r="Q690" s="3">
        <v>35.75</v>
      </c>
      <c r="R690" s="17">
        <v>3</v>
      </c>
      <c r="S690" s="16" t="s">
        <v>25</v>
      </c>
      <c r="T690" s="16" t="s">
        <v>43</v>
      </c>
    </row>
    <row r="691" spans="1:20" ht="20.100000000000001" hidden="1" customHeight="1" x14ac:dyDescent="0.25">
      <c r="A691" s="16"/>
      <c r="B691" s="16" t="s">
        <v>1012</v>
      </c>
      <c r="C691" s="16">
        <v>2954</v>
      </c>
      <c r="D691" s="16" t="s">
        <v>1065</v>
      </c>
      <c r="E691" s="16">
        <v>6624</v>
      </c>
      <c r="F691" s="16" t="s">
        <v>1065</v>
      </c>
      <c r="G691" s="16" t="s">
        <v>64</v>
      </c>
      <c r="H691" s="17">
        <v>1</v>
      </c>
      <c r="I691" s="17">
        <v>28</v>
      </c>
      <c r="J691" s="3">
        <v>28</v>
      </c>
      <c r="K691" s="3">
        <v>0</v>
      </c>
      <c r="L691" s="16" t="s">
        <v>43</v>
      </c>
      <c r="M691" s="3">
        <v>28</v>
      </c>
      <c r="N691" s="3">
        <v>0</v>
      </c>
      <c r="O691" s="3">
        <v>0</v>
      </c>
      <c r="P691" s="3">
        <v>28</v>
      </c>
      <c r="Q691" s="3">
        <v>27.42</v>
      </c>
      <c r="R691" s="17">
        <v>3</v>
      </c>
      <c r="S691" s="16" t="s">
        <v>107</v>
      </c>
      <c r="T691" s="16" t="s">
        <v>24</v>
      </c>
    </row>
    <row r="692" spans="1:20" ht="20.100000000000001" hidden="1" customHeight="1" x14ac:dyDescent="0.25">
      <c r="A692" s="16"/>
      <c r="B692" s="16" t="s">
        <v>1012</v>
      </c>
      <c r="C692" s="16">
        <v>39002</v>
      </c>
      <c r="D692" s="16" t="s">
        <v>1066</v>
      </c>
      <c r="E692" s="16">
        <v>39003</v>
      </c>
      <c r="F692" s="16" t="s">
        <v>1067</v>
      </c>
      <c r="G692" s="16" t="s">
        <v>117</v>
      </c>
      <c r="H692" s="17">
        <v>1</v>
      </c>
      <c r="I692" s="17">
        <v>28</v>
      </c>
      <c r="J692" s="3">
        <v>17.567124</v>
      </c>
      <c r="K692" s="3">
        <v>0</v>
      </c>
      <c r="L692" s="16" t="s">
        <v>24</v>
      </c>
      <c r="M692" s="3">
        <v>17.57</v>
      </c>
      <c r="N692" s="3">
        <v>0</v>
      </c>
      <c r="O692" s="3">
        <v>0</v>
      </c>
      <c r="P692" s="3">
        <v>17.57</v>
      </c>
      <c r="Q692" s="3"/>
      <c r="R692" s="17">
        <v>3</v>
      </c>
      <c r="S692" s="16" t="s">
        <v>254</v>
      </c>
      <c r="T692" s="16" t="s">
        <v>24</v>
      </c>
    </row>
    <row r="693" spans="1:20" ht="20.100000000000001" hidden="1" customHeight="1" x14ac:dyDescent="0.25">
      <c r="A693" s="16"/>
      <c r="B693" s="16" t="s">
        <v>1012</v>
      </c>
      <c r="C693" s="16">
        <v>17555</v>
      </c>
      <c r="D693" s="16" t="s">
        <v>1068</v>
      </c>
      <c r="E693" s="16">
        <v>17556</v>
      </c>
      <c r="F693" s="16" t="s">
        <v>1069</v>
      </c>
      <c r="G693" s="16" t="s">
        <v>80</v>
      </c>
      <c r="H693" s="17">
        <v>1</v>
      </c>
      <c r="I693" s="17">
        <v>28</v>
      </c>
      <c r="J693" s="3">
        <v>0</v>
      </c>
      <c r="K693" s="3">
        <v>0</v>
      </c>
      <c r="L693" s="16" t="s">
        <v>24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17">
        <v>3</v>
      </c>
      <c r="S693" s="16" t="s">
        <v>172</v>
      </c>
      <c r="T693" s="16" t="s">
        <v>43</v>
      </c>
    </row>
    <row r="694" spans="1:20" ht="20.100000000000001" hidden="1" customHeight="1" x14ac:dyDescent="0.25">
      <c r="A694" s="16"/>
      <c r="B694" s="16" t="s">
        <v>1012</v>
      </c>
      <c r="C694" s="16">
        <v>5130</v>
      </c>
      <c r="D694" s="16" t="s">
        <v>1070</v>
      </c>
      <c r="E694" s="16">
        <v>6664</v>
      </c>
      <c r="F694" s="16" t="s">
        <v>1071</v>
      </c>
      <c r="G694" s="16" t="s">
        <v>64</v>
      </c>
      <c r="H694" s="17">
        <v>5</v>
      </c>
      <c r="I694" s="17">
        <v>280</v>
      </c>
      <c r="J694" s="3">
        <v>280</v>
      </c>
      <c r="K694" s="3">
        <v>16.84</v>
      </c>
      <c r="L694" s="16" t="s">
        <v>43</v>
      </c>
      <c r="M694" s="3">
        <v>280</v>
      </c>
      <c r="N694" s="3">
        <v>0</v>
      </c>
      <c r="O694" s="3">
        <v>0</v>
      </c>
      <c r="P694" s="3">
        <v>280</v>
      </c>
      <c r="Q694" s="3">
        <v>324.2</v>
      </c>
      <c r="R694" s="17">
        <v>8</v>
      </c>
      <c r="S694" s="16" t="s">
        <v>30</v>
      </c>
      <c r="T694" s="16" t="s">
        <v>43</v>
      </c>
    </row>
    <row r="695" spans="1:20" ht="20.100000000000001" hidden="1" customHeight="1" x14ac:dyDescent="0.25">
      <c r="A695" s="16"/>
      <c r="B695" s="16" t="s">
        <v>1012</v>
      </c>
      <c r="C695" s="16">
        <v>31894</v>
      </c>
      <c r="D695" s="16" t="s">
        <v>1072</v>
      </c>
      <c r="E695" s="16">
        <v>31896</v>
      </c>
      <c r="F695" s="16" t="s">
        <v>1073</v>
      </c>
      <c r="G695" s="16" t="s">
        <v>119</v>
      </c>
      <c r="H695" s="17">
        <v>2</v>
      </c>
      <c r="I695" s="17">
        <v>70</v>
      </c>
      <c r="J695" s="3">
        <v>69.999995999999996</v>
      </c>
      <c r="K695" s="3">
        <v>0</v>
      </c>
      <c r="L695" s="16" t="s">
        <v>24</v>
      </c>
      <c r="M695" s="3">
        <v>70</v>
      </c>
      <c r="N695" s="3">
        <v>0</v>
      </c>
      <c r="O695" s="3">
        <v>0</v>
      </c>
      <c r="P695" s="3">
        <v>70</v>
      </c>
      <c r="Q695" s="3">
        <v>28.43</v>
      </c>
      <c r="R695" s="17">
        <v>4</v>
      </c>
      <c r="S695" s="16" t="s">
        <v>25</v>
      </c>
      <c r="T695" s="16" t="s">
        <v>24</v>
      </c>
    </row>
    <row r="696" spans="1:20" ht="20.100000000000001" hidden="1" customHeight="1" x14ac:dyDescent="0.25">
      <c r="A696" s="16"/>
      <c r="B696" s="16" t="s">
        <v>1012</v>
      </c>
      <c r="C696" s="16">
        <v>14828</v>
      </c>
      <c r="D696" s="16" t="s">
        <v>1074</v>
      </c>
      <c r="E696" s="16">
        <v>14829</v>
      </c>
      <c r="F696" s="16" t="s">
        <v>1075</v>
      </c>
      <c r="G696" s="16" t="s">
        <v>64</v>
      </c>
      <c r="H696" s="17">
        <v>2</v>
      </c>
      <c r="I696" s="17">
        <v>70</v>
      </c>
      <c r="J696" s="3">
        <v>69.999995999999996</v>
      </c>
      <c r="K696" s="3">
        <v>0</v>
      </c>
      <c r="L696" s="16" t="s">
        <v>43</v>
      </c>
      <c r="M696" s="3">
        <v>70</v>
      </c>
      <c r="N696" s="3">
        <v>0</v>
      </c>
      <c r="O696" s="3">
        <v>0</v>
      </c>
      <c r="P696" s="3">
        <v>70</v>
      </c>
      <c r="Q696" s="3">
        <v>50.93</v>
      </c>
      <c r="R696" s="17">
        <v>4</v>
      </c>
      <c r="S696" s="16" t="s">
        <v>42</v>
      </c>
      <c r="T696" s="16" t="s">
        <v>24</v>
      </c>
    </row>
    <row r="697" spans="1:20" ht="20.100000000000001" customHeight="1" x14ac:dyDescent="0.25">
      <c r="A697" s="16"/>
      <c r="B697" s="16" t="s">
        <v>1012</v>
      </c>
      <c r="C697" s="16">
        <v>23064</v>
      </c>
      <c r="D697" s="16" t="s">
        <v>1076</v>
      </c>
      <c r="E697" s="16">
        <v>23065</v>
      </c>
      <c r="F697" s="16" t="s">
        <v>1077</v>
      </c>
      <c r="G697" s="16" t="s">
        <v>119</v>
      </c>
      <c r="H697" s="17">
        <v>1</v>
      </c>
      <c r="I697" s="17">
        <v>28</v>
      </c>
      <c r="J697" s="3">
        <v>3.9123290000000002</v>
      </c>
      <c r="K697" s="3">
        <v>0</v>
      </c>
      <c r="L697" s="16" t="s">
        <v>24</v>
      </c>
      <c r="M697" s="3">
        <v>3.91</v>
      </c>
      <c r="N697" s="3">
        <v>0</v>
      </c>
      <c r="O697" s="3">
        <v>0</v>
      </c>
      <c r="P697" s="3">
        <v>3.91</v>
      </c>
      <c r="Q697" s="3"/>
      <c r="R697" s="17">
        <v>3</v>
      </c>
      <c r="S697" s="16" t="s">
        <v>254</v>
      </c>
      <c r="T697" s="16" t="s">
        <v>108</v>
      </c>
    </row>
    <row r="698" spans="1:20" ht="20.100000000000001" hidden="1" customHeight="1" x14ac:dyDescent="0.25">
      <c r="A698" s="16"/>
      <c r="B698" s="16" t="s">
        <v>1012</v>
      </c>
      <c r="C698" s="16">
        <v>2645</v>
      </c>
      <c r="D698" s="16" t="s">
        <v>1078</v>
      </c>
      <c r="E698" s="16">
        <v>6626</v>
      </c>
      <c r="F698" s="16" t="s">
        <v>1079</v>
      </c>
      <c r="G698" s="16" t="s">
        <v>37</v>
      </c>
      <c r="H698" s="17">
        <v>2</v>
      </c>
      <c r="I698" s="17">
        <v>70</v>
      </c>
      <c r="J698" s="3">
        <v>69.999995999999996</v>
      </c>
      <c r="K698" s="3">
        <v>0</v>
      </c>
      <c r="L698" s="16" t="s">
        <v>24</v>
      </c>
      <c r="M698" s="3">
        <v>70</v>
      </c>
      <c r="N698" s="3">
        <v>0</v>
      </c>
      <c r="O698" s="3">
        <v>0</v>
      </c>
      <c r="P698" s="3">
        <v>70</v>
      </c>
      <c r="Q698" s="3">
        <v>68.58</v>
      </c>
      <c r="R698" s="17">
        <v>4</v>
      </c>
      <c r="S698" s="16" t="s">
        <v>78</v>
      </c>
      <c r="T698" s="16" t="s">
        <v>24</v>
      </c>
    </row>
    <row r="699" spans="1:20" ht="20.100000000000001" hidden="1" customHeight="1" x14ac:dyDescent="0.25">
      <c r="A699" s="16"/>
      <c r="B699" s="16" t="s">
        <v>1012</v>
      </c>
      <c r="C699" s="16">
        <v>19525</v>
      </c>
      <c r="D699" s="16" t="s">
        <v>1080</v>
      </c>
      <c r="E699" s="16">
        <v>19526</v>
      </c>
      <c r="F699" s="16" t="s">
        <v>1081</v>
      </c>
      <c r="G699" s="16" t="s">
        <v>80</v>
      </c>
      <c r="H699" s="17">
        <v>1</v>
      </c>
      <c r="I699" s="17">
        <v>28</v>
      </c>
      <c r="J699" s="3">
        <v>28</v>
      </c>
      <c r="K699" s="3">
        <v>0</v>
      </c>
      <c r="L699" s="16" t="s">
        <v>24</v>
      </c>
      <c r="M699" s="3">
        <v>28</v>
      </c>
      <c r="N699" s="3">
        <v>0</v>
      </c>
      <c r="O699" s="3">
        <v>0</v>
      </c>
      <c r="P699" s="3">
        <v>28</v>
      </c>
      <c r="Q699" s="3">
        <v>18.170000000000002</v>
      </c>
      <c r="R699" s="17">
        <v>3</v>
      </c>
      <c r="S699" s="16" t="s">
        <v>107</v>
      </c>
      <c r="T699" s="16" t="s">
        <v>24</v>
      </c>
    </row>
    <row r="700" spans="1:20" ht="20.100000000000001" hidden="1" customHeight="1" x14ac:dyDescent="0.25">
      <c r="A700" s="16"/>
      <c r="B700" s="16" t="s">
        <v>1012</v>
      </c>
      <c r="C700" s="16">
        <v>17832</v>
      </c>
      <c r="D700" s="16" t="s">
        <v>1082</v>
      </c>
      <c r="E700" s="16">
        <v>17833</v>
      </c>
      <c r="F700" s="16" t="s">
        <v>1082</v>
      </c>
      <c r="G700" s="16" t="s">
        <v>117</v>
      </c>
      <c r="H700" s="17">
        <v>1</v>
      </c>
      <c r="I700" s="17">
        <v>28</v>
      </c>
      <c r="J700" s="3">
        <v>28</v>
      </c>
      <c r="K700" s="3">
        <v>0</v>
      </c>
      <c r="L700" s="16" t="s">
        <v>24</v>
      </c>
      <c r="M700" s="3">
        <v>28</v>
      </c>
      <c r="N700" s="3">
        <v>0</v>
      </c>
      <c r="O700" s="3">
        <v>0</v>
      </c>
      <c r="P700" s="3">
        <v>28</v>
      </c>
      <c r="Q700" s="3">
        <v>19.25</v>
      </c>
      <c r="R700" s="17">
        <v>3</v>
      </c>
      <c r="S700" s="16" t="s">
        <v>42</v>
      </c>
      <c r="T700" s="16" t="s">
        <v>24</v>
      </c>
    </row>
    <row r="701" spans="1:20" ht="20.100000000000001" hidden="1" customHeight="1" x14ac:dyDescent="0.25">
      <c r="A701" s="16"/>
      <c r="B701" s="16" t="s">
        <v>1012</v>
      </c>
      <c r="C701" s="16">
        <v>18872</v>
      </c>
      <c r="D701" s="16" t="s">
        <v>1083</v>
      </c>
      <c r="E701" s="16">
        <v>18873</v>
      </c>
      <c r="F701" s="16" t="s">
        <v>1084</v>
      </c>
      <c r="G701" s="16" t="s">
        <v>64</v>
      </c>
      <c r="H701" s="17">
        <v>1</v>
      </c>
      <c r="I701" s="17">
        <v>28</v>
      </c>
      <c r="J701" s="3">
        <v>28</v>
      </c>
      <c r="K701" s="3">
        <v>0</v>
      </c>
      <c r="L701" s="16" t="s">
        <v>43</v>
      </c>
      <c r="M701" s="3">
        <v>28</v>
      </c>
      <c r="N701" s="3">
        <v>0</v>
      </c>
      <c r="O701" s="3">
        <v>0</v>
      </c>
      <c r="P701" s="3">
        <v>28</v>
      </c>
      <c r="Q701" s="3">
        <v>27.08</v>
      </c>
      <c r="R701" s="17">
        <v>3</v>
      </c>
      <c r="S701" s="16" t="s">
        <v>58</v>
      </c>
      <c r="T701" s="16" t="s">
        <v>24</v>
      </c>
    </row>
    <row r="702" spans="1:20" ht="20.100000000000001" hidden="1" customHeight="1" x14ac:dyDescent="0.25">
      <c r="A702" s="16"/>
      <c r="B702" s="16" t="s">
        <v>1012</v>
      </c>
      <c r="C702" s="16">
        <v>16187</v>
      </c>
      <c r="D702" s="16" t="s">
        <v>1085</v>
      </c>
      <c r="E702" s="16">
        <v>16188</v>
      </c>
      <c r="F702" s="16" t="s">
        <v>1086</v>
      </c>
      <c r="G702" s="16" t="s">
        <v>37</v>
      </c>
      <c r="H702" s="17">
        <v>6</v>
      </c>
      <c r="I702" s="17">
        <v>378</v>
      </c>
      <c r="J702" s="3">
        <v>378</v>
      </c>
      <c r="K702" s="3">
        <v>4.5</v>
      </c>
      <c r="L702" s="16" t="s">
        <v>24</v>
      </c>
      <c r="M702" s="3">
        <v>382.5</v>
      </c>
      <c r="N702" s="3">
        <v>0</v>
      </c>
      <c r="O702" s="3">
        <v>0</v>
      </c>
      <c r="P702" s="3">
        <v>382.5</v>
      </c>
      <c r="Q702" s="3">
        <v>299.13</v>
      </c>
      <c r="R702" s="17">
        <v>9</v>
      </c>
      <c r="S702" s="16" t="s">
        <v>95</v>
      </c>
      <c r="T702" s="16" t="s">
        <v>24</v>
      </c>
    </row>
    <row r="703" spans="1:20" ht="20.100000000000001" hidden="1" customHeight="1" x14ac:dyDescent="0.25">
      <c r="A703" s="16"/>
      <c r="B703" s="16" t="s">
        <v>1012</v>
      </c>
      <c r="C703" s="16">
        <v>27196</v>
      </c>
      <c r="D703" s="16" t="s">
        <v>1087</v>
      </c>
      <c r="E703" s="16">
        <v>27198</v>
      </c>
      <c r="F703" s="16" t="s">
        <v>1088</v>
      </c>
      <c r="G703" s="16" t="s">
        <v>119</v>
      </c>
      <c r="H703" s="17">
        <v>2</v>
      </c>
      <c r="I703" s="17">
        <v>70</v>
      </c>
      <c r="J703" s="3">
        <v>69.999995999999996</v>
      </c>
      <c r="K703" s="3">
        <v>0</v>
      </c>
      <c r="L703" s="16" t="s">
        <v>24</v>
      </c>
      <c r="M703" s="3">
        <v>70</v>
      </c>
      <c r="N703" s="3">
        <v>0</v>
      </c>
      <c r="O703" s="3">
        <v>0</v>
      </c>
      <c r="P703" s="3">
        <v>70</v>
      </c>
      <c r="Q703" s="3">
        <v>51.92</v>
      </c>
      <c r="R703" s="17">
        <v>4</v>
      </c>
      <c r="S703" s="16" t="s">
        <v>25</v>
      </c>
      <c r="T703" s="16" t="s">
        <v>24</v>
      </c>
    </row>
    <row r="704" spans="1:20" ht="20.100000000000001" hidden="1" customHeight="1" x14ac:dyDescent="0.25">
      <c r="A704" s="16"/>
      <c r="B704" s="16" t="s">
        <v>1012</v>
      </c>
      <c r="C704" s="16">
        <v>14819</v>
      </c>
      <c r="D704" s="16" t="s">
        <v>1089</v>
      </c>
      <c r="E704" s="16">
        <v>15266</v>
      </c>
      <c r="F704" s="16" t="s">
        <v>1090</v>
      </c>
      <c r="G704" s="16" t="s">
        <v>97</v>
      </c>
      <c r="H704" s="17">
        <v>2</v>
      </c>
      <c r="I704" s="17">
        <v>70</v>
      </c>
      <c r="J704" s="3">
        <v>69.999995999999996</v>
      </c>
      <c r="K704" s="3">
        <v>0</v>
      </c>
      <c r="L704" s="16" t="s">
        <v>24</v>
      </c>
      <c r="M704" s="3">
        <v>70</v>
      </c>
      <c r="N704" s="3">
        <v>0</v>
      </c>
      <c r="O704" s="3">
        <v>0</v>
      </c>
      <c r="P704" s="3">
        <v>70</v>
      </c>
      <c r="Q704" s="3">
        <v>75.25</v>
      </c>
      <c r="R704" s="17">
        <v>4</v>
      </c>
      <c r="S704" s="16" t="s">
        <v>33</v>
      </c>
      <c r="T704" s="16" t="s">
        <v>43</v>
      </c>
    </row>
    <row r="705" spans="1:20" ht="20.100000000000001" hidden="1" customHeight="1" x14ac:dyDescent="0.25">
      <c r="A705" s="16"/>
      <c r="B705" s="16" t="s">
        <v>1012</v>
      </c>
      <c r="C705" s="16">
        <v>37228</v>
      </c>
      <c r="D705" s="16" t="s">
        <v>1091</v>
      </c>
      <c r="E705" s="16">
        <v>37229</v>
      </c>
      <c r="F705" s="16" t="s">
        <v>1092</v>
      </c>
      <c r="G705" s="16" t="s">
        <v>80</v>
      </c>
      <c r="H705" s="17">
        <v>1</v>
      </c>
      <c r="I705" s="17">
        <v>28</v>
      </c>
      <c r="J705" s="3">
        <v>28</v>
      </c>
      <c r="K705" s="3">
        <v>0</v>
      </c>
      <c r="L705" s="16" t="s">
        <v>24</v>
      </c>
      <c r="M705" s="3">
        <v>28</v>
      </c>
      <c r="N705" s="3">
        <v>0</v>
      </c>
      <c r="O705" s="3">
        <v>0</v>
      </c>
      <c r="P705" s="3">
        <v>28</v>
      </c>
      <c r="Q705" s="3">
        <v>4.5</v>
      </c>
      <c r="R705" s="17">
        <v>3</v>
      </c>
      <c r="S705" s="16" t="s">
        <v>55</v>
      </c>
      <c r="T705" s="16" t="s">
        <v>24</v>
      </c>
    </row>
    <row r="706" spans="1:20" ht="20.100000000000001" hidden="1" customHeight="1" x14ac:dyDescent="0.25">
      <c r="A706" s="16"/>
      <c r="B706" s="16" t="s">
        <v>1012</v>
      </c>
      <c r="C706" s="16">
        <v>37228</v>
      </c>
      <c r="D706" s="16" t="s">
        <v>1091</v>
      </c>
      <c r="E706" s="16">
        <v>38897</v>
      </c>
      <c r="F706" s="16" t="s">
        <v>1093</v>
      </c>
      <c r="G706" s="16" t="s">
        <v>80</v>
      </c>
      <c r="H706" s="17">
        <v>1</v>
      </c>
      <c r="I706" s="17">
        <v>28</v>
      </c>
      <c r="J706" s="3">
        <v>22.4</v>
      </c>
      <c r="K706" s="3">
        <v>0</v>
      </c>
      <c r="L706" s="16" t="s">
        <v>24</v>
      </c>
      <c r="M706" s="3">
        <v>22.4</v>
      </c>
      <c r="N706" s="3">
        <v>0</v>
      </c>
      <c r="O706" s="3">
        <v>0</v>
      </c>
      <c r="P706" s="3">
        <v>22.4</v>
      </c>
      <c r="Q706" s="3">
        <v>8.9499999999999993</v>
      </c>
      <c r="R706" s="17">
        <v>3</v>
      </c>
      <c r="S706" s="16" t="s">
        <v>55</v>
      </c>
      <c r="T706" s="16" t="s">
        <v>24</v>
      </c>
    </row>
    <row r="707" spans="1:20" ht="20.100000000000001" customHeight="1" x14ac:dyDescent="0.25">
      <c r="A707" s="16"/>
      <c r="B707" s="16" t="s">
        <v>1012</v>
      </c>
      <c r="C707" s="16">
        <v>37228</v>
      </c>
      <c r="D707" s="16" t="s">
        <v>1091</v>
      </c>
      <c r="E707" s="16">
        <v>41536</v>
      </c>
      <c r="F707" s="16" t="s">
        <v>1094</v>
      </c>
      <c r="G707" s="16" t="s">
        <v>80</v>
      </c>
      <c r="H707" s="17">
        <v>1</v>
      </c>
      <c r="I707" s="17">
        <v>28</v>
      </c>
      <c r="J707" s="3">
        <v>3.2219180000000001</v>
      </c>
      <c r="K707" s="3">
        <v>0</v>
      </c>
      <c r="L707" s="16" t="s">
        <v>24</v>
      </c>
      <c r="M707" s="3">
        <v>3.22</v>
      </c>
      <c r="N707" s="3">
        <v>0</v>
      </c>
      <c r="O707" s="3">
        <v>0</v>
      </c>
      <c r="P707" s="3">
        <v>3.22</v>
      </c>
      <c r="Q707" s="3"/>
      <c r="R707" s="17">
        <v>3</v>
      </c>
      <c r="S707" s="16" t="s">
        <v>254</v>
      </c>
      <c r="T707" s="16" t="s">
        <v>108</v>
      </c>
    </row>
    <row r="708" spans="1:20" ht="20.100000000000001" hidden="1" customHeight="1" x14ac:dyDescent="0.25">
      <c r="A708" s="16"/>
      <c r="B708" s="16" t="s">
        <v>1012</v>
      </c>
      <c r="C708" s="16">
        <v>4932</v>
      </c>
      <c r="D708" s="16" t="s">
        <v>1095</v>
      </c>
      <c r="E708" s="16">
        <v>20963</v>
      </c>
      <c r="F708" s="16" t="s">
        <v>1096</v>
      </c>
      <c r="G708" s="16" t="s">
        <v>125</v>
      </c>
      <c r="H708" s="17">
        <v>4</v>
      </c>
      <c r="I708" s="17">
        <v>196</v>
      </c>
      <c r="J708" s="3">
        <v>195.999989</v>
      </c>
      <c r="K708" s="3">
        <v>0</v>
      </c>
      <c r="L708" s="16" t="s">
        <v>24</v>
      </c>
      <c r="M708" s="3">
        <v>196</v>
      </c>
      <c r="N708" s="3">
        <v>0</v>
      </c>
      <c r="O708" s="3">
        <v>0</v>
      </c>
      <c r="P708" s="3">
        <v>196</v>
      </c>
      <c r="Q708" s="3">
        <v>183.67</v>
      </c>
      <c r="R708" s="17">
        <v>6</v>
      </c>
      <c r="S708" s="16" t="s">
        <v>391</v>
      </c>
      <c r="T708" s="16" t="s">
        <v>24</v>
      </c>
    </row>
    <row r="709" spans="1:20" ht="20.100000000000001" hidden="1" customHeight="1" x14ac:dyDescent="0.25">
      <c r="A709" s="16"/>
      <c r="B709" s="16" t="s">
        <v>1012</v>
      </c>
      <c r="C709" s="16">
        <v>15052</v>
      </c>
      <c r="D709" s="16" t="s">
        <v>1097</v>
      </c>
      <c r="E709" s="16">
        <v>15053</v>
      </c>
      <c r="F709" s="16" t="s">
        <v>1098</v>
      </c>
      <c r="G709" s="16" t="s">
        <v>119</v>
      </c>
      <c r="H709" s="17">
        <v>1</v>
      </c>
      <c r="I709" s="17">
        <v>28</v>
      </c>
      <c r="J709" s="3">
        <v>28</v>
      </c>
      <c r="K709" s="3">
        <v>0</v>
      </c>
      <c r="L709" s="16" t="s">
        <v>24</v>
      </c>
      <c r="M709" s="3">
        <v>28</v>
      </c>
      <c r="N709" s="3">
        <v>0</v>
      </c>
      <c r="O709" s="3">
        <v>0</v>
      </c>
      <c r="P709" s="3">
        <v>28</v>
      </c>
      <c r="Q709" s="3">
        <v>16.95</v>
      </c>
      <c r="R709" s="17">
        <v>3</v>
      </c>
      <c r="S709" s="16" t="s">
        <v>123</v>
      </c>
      <c r="T709" s="16" t="s">
        <v>24</v>
      </c>
    </row>
    <row r="710" spans="1:20" ht="20.100000000000001" hidden="1" customHeight="1" x14ac:dyDescent="0.25">
      <c r="A710" s="16"/>
      <c r="B710" s="16" t="s">
        <v>1012</v>
      </c>
      <c r="C710" s="16">
        <v>15798</v>
      </c>
      <c r="D710" s="16" t="s">
        <v>1099</v>
      </c>
      <c r="E710" s="16">
        <v>15799</v>
      </c>
      <c r="F710" s="16" t="s">
        <v>1100</v>
      </c>
      <c r="G710" s="16" t="s">
        <v>23</v>
      </c>
      <c r="H710" s="17">
        <v>1</v>
      </c>
      <c r="I710" s="17">
        <v>28</v>
      </c>
      <c r="J710" s="3">
        <v>28</v>
      </c>
      <c r="K710" s="3">
        <v>0</v>
      </c>
      <c r="L710" s="16" t="s">
        <v>24</v>
      </c>
      <c r="M710" s="3">
        <v>28</v>
      </c>
      <c r="N710" s="3">
        <v>0</v>
      </c>
      <c r="O710" s="3">
        <v>0</v>
      </c>
      <c r="P710" s="3">
        <v>28</v>
      </c>
      <c r="Q710" s="3">
        <v>8.82</v>
      </c>
      <c r="R710" s="17">
        <v>3</v>
      </c>
      <c r="S710" s="16" t="s">
        <v>42</v>
      </c>
      <c r="T710" s="16" t="s">
        <v>24</v>
      </c>
    </row>
    <row r="711" spans="1:20" ht="20.100000000000001" hidden="1" customHeight="1" x14ac:dyDescent="0.25">
      <c r="A711" s="16"/>
      <c r="B711" s="16" t="s">
        <v>1012</v>
      </c>
      <c r="C711" s="16">
        <v>19403</v>
      </c>
      <c r="D711" s="16" t="s">
        <v>1101</v>
      </c>
      <c r="E711" s="16">
        <v>19404</v>
      </c>
      <c r="F711" s="16" t="s">
        <v>1102</v>
      </c>
      <c r="G711" s="16" t="s">
        <v>97</v>
      </c>
      <c r="H711" s="17">
        <v>2</v>
      </c>
      <c r="I711" s="17">
        <v>70</v>
      </c>
      <c r="J711" s="3">
        <v>69.999995999999996</v>
      </c>
      <c r="K711" s="3">
        <v>0</v>
      </c>
      <c r="L711" s="16" t="s">
        <v>24</v>
      </c>
      <c r="M711" s="3">
        <v>70</v>
      </c>
      <c r="N711" s="3">
        <v>0</v>
      </c>
      <c r="O711" s="3">
        <v>0</v>
      </c>
      <c r="P711" s="3">
        <v>70</v>
      </c>
      <c r="Q711" s="3"/>
      <c r="R711" s="17">
        <v>4</v>
      </c>
      <c r="S711" s="16" t="s">
        <v>254</v>
      </c>
      <c r="T711" s="16" t="s">
        <v>24</v>
      </c>
    </row>
    <row r="712" spans="1:20" ht="20.100000000000001" hidden="1" customHeight="1" x14ac:dyDescent="0.25">
      <c r="A712" s="16"/>
      <c r="B712" s="16" t="s">
        <v>1012</v>
      </c>
      <c r="C712" s="16">
        <v>12439</v>
      </c>
      <c r="D712" s="16" t="s">
        <v>1103</v>
      </c>
      <c r="E712" s="16">
        <v>26953</v>
      </c>
      <c r="F712" s="16" t="s">
        <v>1104</v>
      </c>
      <c r="G712" s="16" t="s">
        <v>64</v>
      </c>
      <c r="H712" s="17">
        <v>6</v>
      </c>
      <c r="I712" s="17">
        <v>378</v>
      </c>
      <c r="J712" s="3">
        <v>378</v>
      </c>
      <c r="K712" s="3">
        <v>0</v>
      </c>
      <c r="L712" s="16" t="s">
        <v>43</v>
      </c>
      <c r="M712" s="3">
        <v>378</v>
      </c>
      <c r="N712" s="3">
        <v>0</v>
      </c>
      <c r="O712" s="3">
        <v>0</v>
      </c>
      <c r="P712" s="3">
        <v>378</v>
      </c>
      <c r="Q712" s="3">
        <v>418.8</v>
      </c>
      <c r="R712" s="17">
        <v>9</v>
      </c>
      <c r="S712" s="16" t="s">
        <v>1105</v>
      </c>
      <c r="T712" s="16" t="s">
        <v>43</v>
      </c>
    </row>
    <row r="713" spans="1:20" ht="20.100000000000001" hidden="1" customHeight="1" x14ac:dyDescent="0.25">
      <c r="A713" s="16"/>
      <c r="B713" s="16" t="s">
        <v>1012</v>
      </c>
      <c r="C713" s="16">
        <v>15690</v>
      </c>
      <c r="D713" s="16" t="s">
        <v>1106</v>
      </c>
      <c r="E713" s="16">
        <v>15691</v>
      </c>
      <c r="F713" s="16" t="s">
        <v>1107</v>
      </c>
      <c r="G713" s="16" t="s">
        <v>127</v>
      </c>
      <c r="H713" s="17">
        <v>4</v>
      </c>
      <c r="I713" s="17">
        <v>196</v>
      </c>
      <c r="J713" s="3">
        <v>195.999989</v>
      </c>
      <c r="K713" s="3">
        <v>2</v>
      </c>
      <c r="L713" s="16" t="s">
        <v>24</v>
      </c>
      <c r="M713" s="3">
        <v>198</v>
      </c>
      <c r="N713" s="3">
        <v>0</v>
      </c>
      <c r="O713" s="3">
        <v>0</v>
      </c>
      <c r="P713" s="3">
        <v>198</v>
      </c>
      <c r="Q713" s="3">
        <v>244.38</v>
      </c>
      <c r="R713" s="17">
        <v>6</v>
      </c>
      <c r="S713" s="16" t="s">
        <v>30</v>
      </c>
      <c r="T713" s="16" t="s">
        <v>43</v>
      </c>
    </row>
    <row r="714" spans="1:20" ht="20.100000000000001" hidden="1" customHeight="1" x14ac:dyDescent="0.25">
      <c r="A714" s="16"/>
      <c r="B714" s="16" t="s">
        <v>1012</v>
      </c>
      <c r="C714" s="16">
        <v>31314</v>
      </c>
      <c r="D714" s="16" t="s">
        <v>1108</v>
      </c>
      <c r="E714" s="16">
        <v>31316</v>
      </c>
      <c r="F714" s="16" t="s">
        <v>1109</v>
      </c>
      <c r="G714" s="16" t="s">
        <v>37</v>
      </c>
      <c r="H714" s="17">
        <v>1</v>
      </c>
      <c r="I714" s="17">
        <v>28</v>
      </c>
      <c r="J714" s="3">
        <v>28</v>
      </c>
      <c r="K714" s="3">
        <v>0</v>
      </c>
      <c r="L714" s="16" t="s">
        <v>24</v>
      </c>
      <c r="M714" s="3">
        <v>28</v>
      </c>
      <c r="N714" s="3">
        <v>0</v>
      </c>
      <c r="O714" s="3">
        <v>0</v>
      </c>
      <c r="P714" s="3">
        <v>28</v>
      </c>
      <c r="Q714" s="3">
        <v>11.5</v>
      </c>
      <c r="R714" s="17">
        <v>3</v>
      </c>
      <c r="S714" s="16" t="s">
        <v>55</v>
      </c>
      <c r="T714" s="16" t="s">
        <v>24</v>
      </c>
    </row>
    <row r="715" spans="1:20" ht="20.100000000000001" hidden="1" customHeight="1" x14ac:dyDescent="0.25">
      <c r="A715" s="16"/>
      <c r="B715" s="16" t="s">
        <v>1012</v>
      </c>
      <c r="C715" s="16">
        <v>27311</v>
      </c>
      <c r="D715" s="16" t="s">
        <v>1110</v>
      </c>
      <c r="E715" s="16">
        <v>27313</v>
      </c>
      <c r="F715" s="16" t="s">
        <v>1111</v>
      </c>
      <c r="G715" s="16" t="s">
        <v>119</v>
      </c>
      <c r="H715" s="17">
        <v>1</v>
      </c>
      <c r="I715" s="17">
        <v>28</v>
      </c>
      <c r="J715" s="3">
        <v>28</v>
      </c>
      <c r="K715" s="3">
        <v>0</v>
      </c>
      <c r="L715" s="16" t="s">
        <v>24</v>
      </c>
      <c r="M715" s="3">
        <v>28</v>
      </c>
      <c r="N715" s="3">
        <v>0</v>
      </c>
      <c r="O715" s="3">
        <v>0</v>
      </c>
      <c r="P715" s="3">
        <v>28</v>
      </c>
      <c r="Q715" s="3">
        <v>43</v>
      </c>
      <c r="R715" s="17">
        <v>3</v>
      </c>
      <c r="S715" s="16" t="s">
        <v>58</v>
      </c>
      <c r="T715" s="16" t="s">
        <v>43</v>
      </c>
    </row>
    <row r="716" spans="1:20" ht="20.100000000000001" hidden="1" customHeight="1" x14ac:dyDescent="0.25">
      <c r="A716" s="16"/>
      <c r="B716" s="16" t="s">
        <v>1012</v>
      </c>
      <c r="C716" s="16">
        <v>2140</v>
      </c>
      <c r="D716" s="16" t="s">
        <v>1112</v>
      </c>
      <c r="E716" s="16">
        <v>6595</v>
      </c>
      <c r="F716" s="16" t="s">
        <v>1113</v>
      </c>
      <c r="G716" s="16" t="s">
        <v>508</v>
      </c>
      <c r="H716" s="17">
        <v>7</v>
      </c>
      <c r="I716" s="17">
        <v>441</v>
      </c>
      <c r="J716" s="3">
        <v>441</v>
      </c>
      <c r="K716" s="3">
        <v>7</v>
      </c>
      <c r="L716" s="16" t="s">
        <v>24</v>
      </c>
      <c r="M716" s="3">
        <v>448</v>
      </c>
      <c r="N716" s="3">
        <v>0</v>
      </c>
      <c r="O716" s="3">
        <v>0</v>
      </c>
      <c r="P716" s="3">
        <v>448</v>
      </c>
      <c r="Q716" s="3">
        <v>412.68</v>
      </c>
      <c r="R716" s="17">
        <v>11</v>
      </c>
      <c r="S716" s="16" t="s">
        <v>1114</v>
      </c>
      <c r="T716" s="16" t="s">
        <v>24</v>
      </c>
    </row>
    <row r="717" spans="1:20" ht="20.100000000000001" hidden="1" customHeight="1" x14ac:dyDescent="0.25">
      <c r="A717" s="16"/>
      <c r="B717" s="16" t="s">
        <v>1012</v>
      </c>
      <c r="C717" s="16">
        <v>5972</v>
      </c>
      <c r="D717" s="16" t="s">
        <v>1115</v>
      </c>
      <c r="E717" s="16">
        <v>6647</v>
      </c>
      <c r="F717" s="16" t="s">
        <v>1116</v>
      </c>
      <c r="G717" s="16" t="s">
        <v>37</v>
      </c>
      <c r="H717" s="17">
        <v>1</v>
      </c>
      <c r="I717" s="17">
        <v>28</v>
      </c>
      <c r="J717" s="3">
        <v>28</v>
      </c>
      <c r="K717" s="3">
        <v>0</v>
      </c>
      <c r="L717" s="16" t="s">
        <v>24</v>
      </c>
      <c r="M717" s="3">
        <v>28</v>
      </c>
      <c r="N717" s="3">
        <v>0</v>
      </c>
      <c r="O717" s="3">
        <v>0</v>
      </c>
      <c r="P717" s="3">
        <v>28</v>
      </c>
      <c r="Q717" s="3">
        <v>64.48</v>
      </c>
      <c r="R717" s="17">
        <v>3</v>
      </c>
      <c r="S717" s="16" t="s">
        <v>78</v>
      </c>
      <c r="T717" s="16" t="s">
        <v>43</v>
      </c>
    </row>
    <row r="718" spans="1:20" ht="20.100000000000001" hidden="1" customHeight="1" x14ac:dyDescent="0.25">
      <c r="A718" s="16"/>
      <c r="B718" s="16" t="s">
        <v>1012</v>
      </c>
      <c r="C718" s="16">
        <v>34179</v>
      </c>
      <c r="D718" s="16" t="s">
        <v>1117</v>
      </c>
      <c r="E718" s="16">
        <v>34180</v>
      </c>
      <c r="F718" s="16" t="s">
        <v>1118</v>
      </c>
      <c r="G718" s="16" t="s">
        <v>64</v>
      </c>
      <c r="H718" s="17">
        <v>2</v>
      </c>
      <c r="I718" s="17">
        <v>70</v>
      </c>
      <c r="J718" s="3">
        <v>69.999995999999996</v>
      </c>
      <c r="K718" s="3">
        <v>0</v>
      </c>
      <c r="L718" s="16" t="s">
        <v>43</v>
      </c>
      <c r="M718" s="3">
        <v>70</v>
      </c>
      <c r="N718" s="3">
        <v>0</v>
      </c>
      <c r="O718" s="3">
        <v>0</v>
      </c>
      <c r="P718" s="3">
        <v>70</v>
      </c>
      <c r="Q718" s="3">
        <v>88</v>
      </c>
      <c r="R718" s="17">
        <v>4</v>
      </c>
      <c r="S718" s="16" t="s">
        <v>33</v>
      </c>
      <c r="T718" s="16" t="s">
        <v>43</v>
      </c>
    </row>
    <row r="719" spans="1:20" ht="20.100000000000001" hidden="1" customHeight="1" x14ac:dyDescent="0.25">
      <c r="A719" s="16"/>
      <c r="B719" s="16" t="s">
        <v>1012</v>
      </c>
      <c r="C719" s="16">
        <v>15373</v>
      </c>
      <c r="D719" s="16" t="s">
        <v>1119</v>
      </c>
      <c r="E719" s="16">
        <v>39363</v>
      </c>
      <c r="F719" s="16" t="s">
        <v>1120</v>
      </c>
      <c r="G719" s="16" t="s">
        <v>64</v>
      </c>
      <c r="H719" s="17">
        <v>2</v>
      </c>
      <c r="I719" s="17">
        <v>70</v>
      </c>
      <c r="J719" s="3">
        <v>57.342463000000002</v>
      </c>
      <c r="K719" s="3">
        <v>0</v>
      </c>
      <c r="L719" s="16" t="s">
        <v>43</v>
      </c>
      <c r="M719" s="3">
        <v>57.34</v>
      </c>
      <c r="N719" s="3">
        <v>0</v>
      </c>
      <c r="O719" s="3">
        <v>0</v>
      </c>
      <c r="P719" s="3">
        <v>57.34</v>
      </c>
      <c r="Q719" s="3">
        <v>10.75</v>
      </c>
      <c r="R719" s="17">
        <v>4</v>
      </c>
      <c r="S719" s="16" t="s">
        <v>107</v>
      </c>
      <c r="T719" s="16" t="s">
        <v>24</v>
      </c>
    </row>
    <row r="720" spans="1:20" ht="20.100000000000001" hidden="1" customHeight="1" x14ac:dyDescent="0.25">
      <c r="A720" s="16"/>
      <c r="B720" s="16" t="s">
        <v>1012</v>
      </c>
      <c r="C720" s="16">
        <v>15373</v>
      </c>
      <c r="D720" s="16" t="s">
        <v>1119</v>
      </c>
      <c r="E720" s="16">
        <v>15374</v>
      </c>
      <c r="F720" s="16" t="s">
        <v>1121</v>
      </c>
      <c r="G720" s="16" t="s">
        <v>64</v>
      </c>
      <c r="H720" s="17">
        <v>2</v>
      </c>
      <c r="I720" s="17">
        <v>70</v>
      </c>
      <c r="J720" s="3">
        <v>69.999995999999996</v>
      </c>
      <c r="K720" s="3">
        <v>0</v>
      </c>
      <c r="L720" s="16" t="s">
        <v>43</v>
      </c>
      <c r="M720" s="3">
        <v>70</v>
      </c>
      <c r="N720" s="3">
        <v>0</v>
      </c>
      <c r="O720" s="3">
        <v>0</v>
      </c>
      <c r="P720" s="3">
        <v>70</v>
      </c>
      <c r="Q720" s="3">
        <v>7.75</v>
      </c>
      <c r="R720" s="17">
        <v>4</v>
      </c>
      <c r="S720" s="16" t="s">
        <v>237</v>
      </c>
      <c r="T720" s="16" t="s">
        <v>24</v>
      </c>
    </row>
    <row r="721" spans="1:20" ht="20.100000000000001" hidden="1" customHeight="1" x14ac:dyDescent="0.25">
      <c r="A721" s="16"/>
      <c r="B721" s="16" t="s">
        <v>1012</v>
      </c>
      <c r="C721" s="16">
        <v>12476</v>
      </c>
      <c r="D721" s="16" t="s">
        <v>1122</v>
      </c>
      <c r="E721" s="16">
        <v>12477</v>
      </c>
      <c r="F721" s="16" t="s">
        <v>1123</v>
      </c>
      <c r="G721" s="16" t="s">
        <v>29</v>
      </c>
      <c r="H721" s="17">
        <v>2</v>
      </c>
      <c r="I721" s="17">
        <v>70</v>
      </c>
      <c r="J721" s="3">
        <v>69.999995999999996</v>
      </c>
      <c r="K721" s="3">
        <v>0</v>
      </c>
      <c r="L721" s="16" t="s">
        <v>24</v>
      </c>
      <c r="M721" s="3">
        <v>70</v>
      </c>
      <c r="N721" s="3">
        <v>0</v>
      </c>
      <c r="O721" s="3">
        <v>0</v>
      </c>
      <c r="P721" s="3">
        <v>70</v>
      </c>
      <c r="Q721" s="3">
        <v>28.05</v>
      </c>
      <c r="R721" s="17">
        <v>4</v>
      </c>
      <c r="S721" s="16" t="s">
        <v>27</v>
      </c>
      <c r="T721" s="16" t="s">
        <v>24</v>
      </c>
    </row>
    <row r="722" spans="1:20" ht="20.100000000000001" hidden="1" customHeight="1" x14ac:dyDescent="0.25">
      <c r="A722" s="16"/>
      <c r="B722" s="16" t="s">
        <v>1012</v>
      </c>
      <c r="C722" s="16">
        <v>2351</v>
      </c>
      <c r="D722" s="16" t="s">
        <v>1124</v>
      </c>
      <c r="E722" s="16">
        <v>2352</v>
      </c>
      <c r="F722" s="16" t="s">
        <v>1125</v>
      </c>
      <c r="G722" s="16" t="s">
        <v>64</v>
      </c>
      <c r="H722" s="17">
        <v>1</v>
      </c>
      <c r="I722" s="17">
        <v>28</v>
      </c>
      <c r="J722" s="3">
        <v>28</v>
      </c>
      <c r="K722" s="3">
        <v>0</v>
      </c>
      <c r="L722" s="16" t="s">
        <v>43</v>
      </c>
      <c r="M722" s="3">
        <v>28</v>
      </c>
      <c r="N722" s="3">
        <v>0</v>
      </c>
      <c r="O722" s="3">
        <v>0</v>
      </c>
      <c r="P722" s="3">
        <v>28</v>
      </c>
      <c r="Q722" s="3">
        <v>33.950000000000003</v>
      </c>
      <c r="R722" s="17">
        <v>3</v>
      </c>
      <c r="S722" s="16" t="s">
        <v>107</v>
      </c>
      <c r="T722" s="16" t="s">
        <v>43</v>
      </c>
    </row>
    <row r="723" spans="1:20" ht="20.100000000000001" hidden="1" customHeight="1" x14ac:dyDescent="0.25">
      <c r="A723" s="16"/>
      <c r="B723" s="16" t="s">
        <v>1012</v>
      </c>
      <c r="C723" s="16">
        <v>27785</v>
      </c>
      <c r="D723" s="16" t="s">
        <v>1126</v>
      </c>
      <c r="E723" s="16">
        <v>27787</v>
      </c>
      <c r="F723" s="16" t="s">
        <v>1127</v>
      </c>
      <c r="G723" s="16" t="s">
        <v>37</v>
      </c>
      <c r="H723" s="17">
        <v>1</v>
      </c>
      <c r="I723" s="17">
        <v>28</v>
      </c>
      <c r="J723" s="3">
        <v>28</v>
      </c>
      <c r="K723" s="3">
        <v>0</v>
      </c>
      <c r="L723" s="16" t="s">
        <v>24</v>
      </c>
      <c r="M723" s="3">
        <v>28</v>
      </c>
      <c r="N723" s="3">
        <v>0</v>
      </c>
      <c r="O723" s="3">
        <v>0</v>
      </c>
      <c r="P723" s="3">
        <v>28</v>
      </c>
      <c r="Q723" s="3">
        <v>26.25</v>
      </c>
      <c r="R723" s="17">
        <v>3</v>
      </c>
      <c r="S723" s="16" t="s">
        <v>123</v>
      </c>
      <c r="T723" s="16" t="s">
        <v>24</v>
      </c>
    </row>
    <row r="724" spans="1:20" ht="20.100000000000001" hidden="1" customHeight="1" x14ac:dyDescent="0.25">
      <c r="A724" s="16"/>
      <c r="B724" s="16" t="s">
        <v>1012</v>
      </c>
      <c r="C724" s="16">
        <v>4051</v>
      </c>
      <c r="D724" s="16" t="s">
        <v>1128</v>
      </c>
      <c r="E724" s="16">
        <v>6608</v>
      </c>
      <c r="F724" s="16" t="s">
        <v>1129</v>
      </c>
      <c r="G724" s="16" t="s">
        <v>37</v>
      </c>
      <c r="H724" s="17">
        <v>1</v>
      </c>
      <c r="I724" s="17">
        <v>28</v>
      </c>
      <c r="J724" s="3">
        <v>28</v>
      </c>
      <c r="K724" s="3">
        <v>0</v>
      </c>
      <c r="L724" s="16" t="s">
        <v>24</v>
      </c>
      <c r="M724" s="3">
        <v>28</v>
      </c>
      <c r="N724" s="3">
        <v>0</v>
      </c>
      <c r="O724" s="3">
        <v>0</v>
      </c>
      <c r="P724" s="3">
        <v>28</v>
      </c>
      <c r="Q724" s="3">
        <v>29.25</v>
      </c>
      <c r="R724" s="17">
        <v>3</v>
      </c>
      <c r="S724" s="16" t="s">
        <v>42</v>
      </c>
      <c r="T724" s="16" t="s">
        <v>43</v>
      </c>
    </row>
    <row r="725" spans="1:20" ht="20.100000000000001" hidden="1" customHeight="1" x14ac:dyDescent="0.25">
      <c r="A725" s="16"/>
      <c r="B725" s="16" t="s">
        <v>1012</v>
      </c>
      <c r="C725" s="16">
        <v>40766</v>
      </c>
      <c r="D725" s="16" t="s">
        <v>1130</v>
      </c>
      <c r="E725" s="16">
        <v>40997</v>
      </c>
      <c r="F725" s="16" t="s">
        <v>1131</v>
      </c>
      <c r="G725" s="16" t="s">
        <v>64</v>
      </c>
      <c r="H725" s="17">
        <v>1</v>
      </c>
      <c r="I725" s="17">
        <v>28</v>
      </c>
      <c r="J725" s="3">
        <v>11.736986999999999</v>
      </c>
      <c r="K725" s="3">
        <v>0</v>
      </c>
      <c r="L725" s="16" t="s">
        <v>43</v>
      </c>
      <c r="M725" s="3">
        <v>11.74</v>
      </c>
      <c r="N725" s="3">
        <v>0</v>
      </c>
      <c r="O725" s="3">
        <v>0</v>
      </c>
      <c r="P725" s="3">
        <v>11.74</v>
      </c>
      <c r="Q725" s="3">
        <v>1</v>
      </c>
      <c r="R725" s="17">
        <v>3</v>
      </c>
      <c r="S725" s="16" t="s">
        <v>237</v>
      </c>
      <c r="T725" s="16" t="s">
        <v>24</v>
      </c>
    </row>
    <row r="726" spans="1:20" ht="20.100000000000001" hidden="1" customHeight="1" x14ac:dyDescent="0.25">
      <c r="A726" s="16"/>
      <c r="B726" s="16" t="s">
        <v>1012</v>
      </c>
      <c r="C726" s="16">
        <v>5950</v>
      </c>
      <c r="D726" s="16" t="s">
        <v>1132</v>
      </c>
      <c r="E726" s="16">
        <v>6697</v>
      </c>
      <c r="F726" s="16" t="s">
        <v>1133</v>
      </c>
      <c r="G726" s="16" t="s">
        <v>64</v>
      </c>
      <c r="H726" s="17">
        <v>2</v>
      </c>
      <c r="I726" s="17">
        <v>70</v>
      </c>
      <c r="J726" s="3">
        <v>69.999995999999996</v>
      </c>
      <c r="K726" s="3">
        <v>0</v>
      </c>
      <c r="L726" s="16" t="s">
        <v>43</v>
      </c>
      <c r="M726" s="3">
        <v>70</v>
      </c>
      <c r="N726" s="3">
        <v>0</v>
      </c>
      <c r="O726" s="3">
        <v>0</v>
      </c>
      <c r="P726" s="3">
        <v>70</v>
      </c>
      <c r="Q726" s="3">
        <v>44.25</v>
      </c>
      <c r="R726" s="17">
        <v>4</v>
      </c>
      <c r="S726" s="16" t="s">
        <v>58</v>
      </c>
      <c r="T726" s="16" t="s">
        <v>24</v>
      </c>
    </row>
    <row r="727" spans="1:20" ht="20.100000000000001" hidden="1" customHeight="1" x14ac:dyDescent="0.25">
      <c r="A727" s="16"/>
      <c r="B727" s="16" t="s">
        <v>1012</v>
      </c>
      <c r="C727" s="16">
        <v>3072</v>
      </c>
      <c r="D727" s="16" t="s">
        <v>1134</v>
      </c>
      <c r="E727" s="16">
        <v>6683</v>
      </c>
      <c r="F727" s="16" t="s">
        <v>1135</v>
      </c>
      <c r="G727" s="16" t="s">
        <v>119</v>
      </c>
      <c r="H727" s="17">
        <v>3</v>
      </c>
      <c r="I727" s="17">
        <v>126</v>
      </c>
      <c r="J727" s="3">
        <v>126</v>
      </c>
      <c r="K727" s="3">
        <v>0</v>
      </c>
      <c r="L727" s="16" t="s">
        <v>24</v>
      </c>
      <c r="M727" s="3">
        <v>126</v>
      </c>
      <c r="N727" s="3">
        <v>0</v>
      </c>
      <c r="O727" s="3">
        <v>0</v>
      </c>
      <c r="P727" s="3">
        <v>126</v>
      </c>
      <c r="Q727" s="3"/>
      <c r="R727" s="17">
        <v>5</v>
      </c>
      <c r="S727" s="16" t="s">
        <v>254</v>
      </c>
      <c r="T727" s="16" t="s">
        <v>24</v>
      </c>
    </row>
    <row r="728" spans="1:20" ht="20.100000000000001" hidden="1" customHeight="1" x14ac:dyDescent="0.25">
      <c r="A728" s="16"/>
      <c r="B728" s="16" t="s">
        <v>1012</v>
      </c>
      <c r="C728" s="16">
        <v>23316</v>
      </c>
      <c r="D728" s="16" t="s">
        <v>1136</v>
      </c>
      <c r="E728" s="16">
        <v>23317</v>
      </c>
      <c r="F728" s="16" t="s">
        <v>251</v>
      </c>
      <c r="G728" s="16" t="s">
        <v>80</v>
      </c>
      <c r="H728" s="17">
        <v>1</v>
      </c>
      <c r="I728" s="17">
        <v>28</v>
      </c>
      <c r="J728" s="3">
        <v>18.794521</v>
      </c>
      <c r="K728" s="3">
        <v>0</v>
      </c>
      <c r="L728" s="16" t="s">
        <v>24</v>
      </c>
      <c r="M728" s="3">
        <v>18.79</v>
      </c>
      <c r="N728" s="3">
        <v>0</v>
      </c>
      <c r="O728" s="3">
        <v>0</v>
      </c>
      <c r="P728" s="3">
        <v>18.79</v>
      </c>
      <c r="Q728" s="3">
        <v>5.25</v>
      </c>
      <c r="R728" s="17">
        <v>3</v>
      </c>
      <c r="S728" s="16" t="s">
        <v>237</v>
      </c>
      <c r="T728" s="16" t="s">
        <v>24</v>
      </c>
    </row>
    <row r="729" spans="1:20" ht="20.100000000000001" hidden="1" customHeight="1" x14ac:dyDescent="0.25">
      <c r="A729" s="16"/>
      <c r="B729" s="16" t="s">
        <v>1012</v>
      </c>
      <c r="C729" s="16">
        <v>23316</v>
      </c>
      <c r="D729" s="16" t="s">
        <v>1136</v>
      </c>
      <c r="E729" s="16">
        <v>41000</v>
      </c>
      <c r="F729" s="16" t="s">
        <v>1137</v>
      </c>
      <c r="G729" s="16" t="s">
        <v>80</v>
      </c>
      <c r="H729" s="17">
        <v>2</v>
      </c>
      <c r="I729" s="17">
        <v>70</v>
      </c>
      <c r="J729" s="3">
        <v>22.438355000000001</v>
      </c>
      <c r="K729" s="3">
        <v>0</v>
      </c>
      <c r="L729" s="16" t="s">
        <v>24</v>
      </c>
      <c r="M729" s="3">
        <v>22.44</v>
      </c>
      <c r="N729" s="3">
        <v>0</v>
      </c>
      <c r="O729" s="3">
        <v>0</v>
      </c>
      <c r="P729" s="3">
        <v>22.44</v>
      </c>
      <c r="Q729" s="3"/>
      <c r="R729" s="17">
        <v>4</v>
      </c>
      <c r="S729" s="16" t="s">
        <v>254</v>
      </c>
      <c r="T729" s="16" t="s">
        <v>24</v>
      </c>
    </row>
    <row r="730" spans="1:20" ht="20.100000000000001" hidden="1" customHeight="1" x14ac:dyDescent="0.25">
      <c r="A730" s="16"/>
      <c r="B730" s="16" t="s">
        <v>1012</v>
      </c>
      <c r="C730" s="16">
        <v>33992</v>
      </c>
      <c r="D730" s="16" t="s">
        <v>1138</v>
      </c>
      <c r="E730" s="16">
        <v>33993</v>
      </c>
      <c r="F730" s="16" t="s">
        <v>1139</v>
      </c>
      <c r="G730" s="16" t="s">
        <v>284</v>
      </c>
      <c r="H730" s="17">
        <v>1</v>
      </c>
      <c r="I730" s="17">
        <v>28</v>
      </c>
      <c r="J730" s="3">
        <v>28</v>
      </c>
      <c r="K730" s="3">
        <v>0</v>
      </c>
      <c r="L730" s="16" t="s">
        <v>24</v>
      </c>
      <c r="M730" s="3">
        <v>28</v>
      </c>
      <c r="N730" s="3">
        <v>0</v>
      </c>
      <c r="O730" s="3">
        <v>0</v>
      </c>
      <c r="P730" s="3">
        <v>28</v>
      </c>
      <c r="Q730" s="3">
        <v>27.5</v>
      </c>
      <c r="R730" s="17">
        <v>3</v>
      </c>
      <c r="S730" s="16" t="s">
        <v>55</v>
      </c>
      <c r="T730" s="16" t="s">
        <v>24</v>
      </c>
    </row>
    <row r="731" spans="1:20" ht="20.100000000000001" hidden="1" customHeight="1" x14ac:dyDescent="0.25">
      <c r="A731" s="16"/>
      <c r="B731" s="16" t="s">
        <v>1012</v>
      </c>
      <c r="C731" s="16">
        <v>23053</v>
      </c>
      <c r="D731" s="16" t="s">
        <v>1140</v>
      </c>
      <c r="E731" s="16">
        <v>23054</v>
      </c>
      <c r="F731" s="16" t="s">
        <v>1141</v>
      </c>
      <c r="G731" s="16" t="s">
        <v>23</v>
      </c>
      <c r="H731" s="17">
        <v>3</v>
      </c>
      <c r="I731" s="17">
        <v>126</v>
      </c>
      <c r="J731" s="3">
        <v>124.31234499999999</v>
      </c>
      <c r="K731" s="3">
        <v>42.27</v>
      </c>
      <c r="L731" s="16" t="s">
        <v>24</v>
      </c>
      <c r="M731" s="3">
        <v>166.58</v>
      </c>
      <c r="N731" s="3">
        <v>0</v>
      </c>
      <c r="O731" s="3">
        <v>0</v>
      </c>
      <c r="P731" s="3">
        <v>166.58</v>
      </c>
      <c r="Q731" s="3">
        <v>131.02000000000001</v>
      </c>
      <c r="R731" s="17">
        <v>5</v>
      </c>
      <c r="S731" s="16" t="s">
        <v>52</v>
      </c>
      <c r="T731" s="16" t="s">
        <v>24</v>
      </c>
    </row>
    <row r="732" spans="1:20" ht="20.100000000000001" hidden="1" customHeight="1" x14ac:dyDescent="0.25">
      <c r="A732" s="16"/>
      <c r="B732" s="16" t="s">
        <v>1012</v>
      </c>
      <c r="C732" s="16">
        <v>34889</v>
      </c>
      <c r="D732" s="16" t="s">
        <v>1142</v>
      </c>
      <c r="E732" s="16">
        <v>34890</v>
      </c>
      <c r="F732" s="16" t="s">
        <v>1143</v>
      </c>
      <c r="G732" s="16" t="s">
        <v>117</v>
      </c>
      <c r="H732" s="17">
        <v>1</v>
      </c>
      <c r="I732" s="17">
        <v>28</v>
      </c>
      <c r="J732" s="3">
        <v>28</v>
      </c>
      <c r="K732" s="3">
        <v>0</v>
      </c>
      <c r="L732" s="16" t="s">
        <v>24</v>
      </c>
      <c r="M732" s="3">
        <v>28</v>
      </c>
      <c r="N732" s="3">
        <v>0</v>
      </c>
      <c r="O732" s="3">
        <v>0</v>
      </c>
      <c r="P732" s="3">
        <v>28</v>
      </c>
      <c r="Q732" s="3">
        <v>21.65</v>
      </c>
      <c r="R732" s="17">
        <v>3</v>
      </c>
      <c r="S732" s="16" t="s">
        <v>58</v>
      </c>
      <c r="T732" s="16" t="s">
        <v>24</v>
      </c>
    </row>
    <row r="733" spans="1:20" ht="20.100000000000001" hidden="1" customHeight="1" x14ac:dyDescent="0.25">
      <c r="A733" s="16"/>
      <c r="B733" s="16" t="s">
        <v>1012</v>
      </c>
      <c r="C733" s="16">
        <v>33274</v>
      </c>
      <c r="D733" s="16" t="s">
        <v>1144</v>
      </c>
      <c r="E733" s="16">
        <v>33275</v>
      </c>
      <c r="F733" s="16" t="s">
        <v>1145</v>
      </c>
      <c r="G733" s="16" t="s">
        <v>64</v>
      </c>
      <c r="H733" s="17">
        <v>3</v>
      </c>
      <c r="I733" s="17">
        <v>126</v>
      </c>
      <c r="J733" s="3">
        <v>126</v>
      </c>
      <c r="K733" s="3">
        <v>23.84</v>
      </c>
      <c r="L733" s="16" t="s">
        <v>43</v>
      </c>
      <c r="M733" s="3">
        <v>126</v>
      </c>
      <c r="N733" s="3">
        <v>0</v>
      </c>
      <c r="O733" s="3">
        <v>0</v>
      </c>
      <c r="P733" s="3">
        <v>126</v>
      </c>
      <c r="Q733" s="3">
        <v>124</v>
      </c>
      <c r="R733" s="17">
        <v>5</v>
      </c>
      <c r="S733" s="16" t="s">
        <v>123</v>
      </c>
      <c r="T733" s="16" t="s">
        <v>24</v>
      </c>
    </row>
    <row r="734" spans="1:20" ht="20.100000000000001" hidden="1" customHeight="1" x14ac:dyDescent="0.25">
      <c r="A734" s="16"/>
      <c r="B734" s="16" t="s">
        <v>1012</v>
      </c>
      <c r="C734" s="16">
        <v>38511</v>
      </c>
      <c r="D734" s="16" t="s">
        <v>1146</v>
      </c>
      <c r="E734" s="16">
        <v>38512</v>
      </c>
      <c r="F734" s="16" t="s">
        <v>1147</v>
      </c>
      <c r="G734" s="16" t="s">
        <v>119</v>
      </c>
      <c r="H734" s="17">
        <v>2</v>
      </c>
      <c r="I734" s="17">
        <v>70</v>
      </c>
      <c r="J734" s="3">
        <v>69.999995999999996</v>
      </c>
      <c r="K734" s="3">
        <v>0</v>
      </c>
      <c r="L734" s="16" t="s">
        <v>24</v>
      </c>
      <c r="M734" s="3">
        <v>70</v>
      </c>
      <c r="N734" s="3">
        <v>0</v>
      </c>
      <c r="O734" s="3">
        <v>0</v>
      </c>
      <c r="P734" s="3">
        <v>70</v>
      </c>
      <c r="Q734" s="3">
        <v>17.079999999999998</v>
      </c>
      <c r="R734" s="17">
        <v>4</v>
      </c>
      <c r="S734" s="16" t="s">
        <v>107</v>
      </c>
      <c r="T734" s="16" t="s">
        <v>24</v>
      </c>
    </row>
    <row r="735" spans="1:20" ht="20.100000000000001" customHeight="1" x14ac:dyDescent="0.25">
      <c r="A735" s="16"/>
      <c r="B735" s="16" t="s">
        <v>1012</v>
      </c>
      <c r="C735" s="16">
        <v>41518</v>
      </c>
      <c r="D735" s="16" t="s">
        <v>1148</v>
      </c>
      <c r="E735" s="16">
        <v>41519</v>
      </c>
      <c r="F735" s="16" t="s">
        <v>1149</v>
      </c>
      <c r="G735" s="16" t="s">
        <v>80</v>
      </c>
      <c r="H735" s="17">
        <v>2</v>
      </c>
      <c r="I735" s="17">
        <v>70</v>
      </c>
      <c r="J735" s="3">
        <v>0.19178100000000001</v>
      </c>
      <c r="K735" s="3">
        <v>0</v>
      </c>
      <c r="L735" s="16" t="s">
        <v>24</v>
      </c>
      <c r="M735" s="3">
        <v>0.19</v>
      </c>
      <c r="N735" s="3">
        <v>0</v>
      </c>
      <c r="O735" s="3">
        <v>0</v>
      </c>
      <c r="P735" s="3">
        <v>0.19</v>
      </c>
      <c r="Q735" s="3"/>
      <c r="R735" s="17">
        <v>4</v>
      </c>
      <c r="S735" s="16" t="s">
        <v>254</v>
      </c>
      <c r="T735" s="16" t="s">
        <v>108</v>
      </c>
    </row>
    <row r="736" spans="1:20" ht="20.100000000000001" hidden="1" customHeight="1" x14ac:dyDescent="0.25">
      <c r="A736" s="16"/>
      <c r="B736" s="16" t="s">
        <v>1012</v>
      </c>
      <c r="C736" s="16">
        <v>18125</v>
      </c>
      <c r="D736" s="16" t="s">
        <v>1150</v>
      </c>
      <c r="E736" s="16">
        <v>18127</v>
      </c>
      <c r="F736" s="16" t="s">
        <v>1151</v>
      </c>
      <c r="G736" s="16" t="s">
        <v>64</v>
      </c>
      <c r="H736" s="17">
        <v>1</v>
      </c>
      <c r="I736" s="17">
        <v>28</v>
      </c>
      <c r="J736" s="3">
        <v>28</v>
      </c>
      <c r="K736" s="3">
        <v>0</v>
      </c>
      <c r="L736" s="16" t="s">
        <v>43</v>
      </c>
      <c r="M736" s="3">
        <v>28</v>
      </c>
      <c r="N736" s="3">
        <v>0</v>
      </c>
      <c r="O736" s="3">
        <v>0</v>
      </c>
      <c r="P736" s="3">
        <v>28</v>
      </c>
      <c r="Q736" s="3">
        <v>24.15</v>
      </c>
      <c r="R736" s="17">
        <v>3</v>
      </c>
      <c r="S736" s="16" t="s">
        <v>107</v>
      </c>
      <c r="T736" s="16" t="s">
        <v>24</v>
      </c>
    </row>
    <row r="737" spans="1:20" ht="20.100000000000001" hidden="1" customHeight="1" x14ac:dyDescent="0.25">
      <c r="A737" s="16"/>
      <c r="B737" s="16" t="s">
        <v>1012</v>
      </c>
      <c r="C737" s="16">
        <v>23877</v>
      </c>
      <c r="D737" s="16" t="s">
        <v>1152</v>
      </c>
      <c r="E737" s="16">
        <v>23878</v>
      </c>
      <c r="F737" s="16" t="s">
        <v>1153</v>
      </c>
      <c r="G737" s="16" t="s">
        <v>23</v>
      </c>
      <c r="H737" s="17">
        <v>3</v>
      </c>
      <c r="I737" s="17">
        <v>126</v>
      </c>
      <c r="J737" s="3">
        <v>126</v>
      </c>
      <c r="K737" s="3">
        <v>0</v>
      </c>
      <c r="L737" s="16" t="s">
        <v>24</v>
      </c>
      <c r="M737" s="3">
        <v>126</v>
      </c>
      <c r="N737" s="3">
        <v>0</v>
      </c>
      <c r="O737" s="3">
        <v>0</v>
      </c>
      <c r="P737" s="3">
        <v>126</v>
      </c>
      <c r="Q737" s="3"/>
      <c r="R737" s="17">
        <v>5</v>
      </c>
      <c r="S737" s="16" t="s">
        <v>254</v>
      </c>
      <c r="T737" s="16" t="s">
        <v>24</v>
      </c>
    </row>
    <row r="738" spans="1:20" ht="20.100000000000001" hidden="1" customHeight="1" x14ac:dyDescent="0.25">
      <c r="A738" s="16"/>
      <c r="B738" s="16" t="s">
        <v>1012</v>
      </c>
      <c r="C738" s="16">
        <v>15645</v>
      </c>
      <c r="D738" s="16" t="s">
        <v>1154</v>
      </c>
      <c r="E738" s="16">
        <v>15647</v>
      </c>
      <c r="F738" s="16" t="s">
        <v>1155</v>
      </c>
      <c r="G738" s="16" t="s">
        <v>64</v>
      </c>
      <c r="H738" s="17">
        <v>1</v>
      </c>
      <c r="I738" s="17">
        <v>28</v>
      </c>
      <c r="J738" s="3">
        <v>28</v>
      </c>
      <c r="K738" s="3">
        <v>0</v>
      </c>
      <c r="L738" s="16" t="s">
        <v>43</v>
      </c>
      <c r="M738" s="3">
        <v>28</v>
      </c>
      <c r="N738" s="3">
        <v>0</v>
      </c>
      <c r="O738" s="3">
        <v>0</v>
      </c>
      <c r="P738" s="3">
        <v>28</v>
      </c>
      <c r="Q738" s="3">
        <v>26</v>
      </c>
      <c r="R738" s="17">
        <v>3</v>
      </c>
      <c r="S738" s="16" t="s">
        <v>42</v>
      </c>
      <c r="T738" s="16" t="s">
        <v>24</v>
      </c>
    </row>
    <row r="739" spans="1:20" ht="20.100000000000001" hidden="1" customHeight="1" x14ac:dyDescent="0.25">
      <c r="A739" s="16"/>
      <c r="B739" s="16" t="s">
        <v>1012</v>
      </c>
      <c r="C739" s="16">
        <v>39721</v>
      </c>
      <c r="D739" s="16" t="s">
        <v>1156</v>
      </c>
      <c r="E739" s="16">
        <v>39722</v>
      </c>
      <c r="F739" s="16" t="s">
        <v>1157</v>
      </c>
      <c r="G739" s="16" t="s">
        <v>37</v>
      </c>
      <c r="H739" s="17">
        <v>1</v>
      </c>
      <c r="I739" s="17">
        <v>28</v>
      </c>
      <c r="J739" s="3">
        <v>15.342466</v>
      </c>
      <c r="K739" s="3">
        <v>0</v>
      </c>
      <c r="L739" s="16" t="s">
        <v>24</v>
      </c>
      <c r="M739" s="3">
        <v>15.34</v>
      </c>
      <c r="N739" s="3">
        <v>0</v>
      </c>
      <c r="O739" s="3">
        <v>0</v>
      </c>
      <c r="P739" s="3">
        <v>15.34</v>
      </c>
      <c r="Q739" s="3">
        <v>16.170000000000002</v>
      </c>
      <c r="R739" s="17">
        <v>3</v>
      </c>
      <c r="S739" s="16" t="s">
        <v>42</v>
      </c>
      <c r="T739" s="16" t="s">
        <v>43</v>
      </c>
    </row>
    <row r="740" spans="1:20" ht="20.100000000000001" hidden="1" customHeight="1" x14ac:dyDescent="0.25">
      <c r="A740" s="16"/>
      <c r="B740" s="16" t="s">
        <v>1012</v>
      </c>
      <c r="C740" s="16">
        <v>39865</v>
      </c>
      <c r="D740" s="16" t="s">
        <v>1158</v>
      </c>
      <c r="E740" s="16">
        <v>39866</v>
      </c>
      <c r="F740" s="16" t="s">
        <v>1159</v>
      </c>
      <c r="G740" s="16" t="s">
        <v>64</v>
      </c>
      <c r="H740" s="17">
        <v>1</v>
      </c>
      <c r="I740" s="17">
        <v>28</v>
      </c>
      <c r="J740" s="3">
        <v>10.969863</v>
      </c>
      <c r="K740" s="3">
        <v>0</v>
      </c>
      <c r="L740" s="16" t="s">
        <v>43</v>
      </c>
      <c r="M740" s="3">
        <v>10.97</v>
      </c>
      <c r="N740" s="3">
        <v>0</v>
      </c>
      <c r="O740" s="3">
        <v>0</v>
      </c>
      <c r="P740" s="3">
        <v>10.97</v>
      </c>
      <c r="Q740" s="3">
        <v>0</v>
      </c>
      <c r="R740" s="17">
        <v>3</v>
      </c>
      <c r="S740" s="16" t="s">
        <v>172</v>
      </c>
      <c r="T740" s="16" t="s">
        <v>24</v>
      </c>
    </row>
    <row r="741" spans="1:20" ht="20.100000000000001" hidden="1" customHeight="1" x14ac:dyDescent="0.25">
      <c r="A741" s="16"/>
      <c r="B741" s="16" t="s">
        <v>1012</v>
      </c>
      <c r="C741" s="16">
        <v>22591</v>
      </c>
      <c r="D741" s="16" t="s">
        <v>1160</v>
      </c>
      <c r="E741" s="16">
        <v>22592</v>
      </c>
      <c r="F741" s="16" t="s">
        <v>1161</v>
      </c>
      <c r="G741" s="16" t="s">
        <v>64</v>
      </c>
      <c r="H741" s="17">
        <v>1</v>
      </c>
      <c r="I741" s="17">
        <v>28</v>
      </c>
      <c r="J741" s="3">
        <v>28</v>
      </c>
      <c r="K741" s="3">
        <v>0</v>
      </c>
      <c r="L741" s="16" t="s">
        <v>43</v>
      </c>
      <c r="M741" s="3">
        <v>28</v>
      </c>
      <c r="N741" s="3">
        <v>0</v>
      </c>
      <c r="O741" s="3">
        <v>0</v>
      </c>
      <c r="P741" s="3">
        <v>28</v>
      </c>
      <c r="Q741" s="3"/>
      <c r="R741" s="17">
        <v>3</v>
      </c>
      <c r="S741" s="16" t="s">
        <v>254</v>
      </c>
      <c r="T741" s="16" t="s">
        <v>24</v>
      </c>
    </row>
    <row r="742" spans="1:20" ht="20.100000000000001" hidden="1" customHeight="1" x14ac:dyDescent="0.25">
      <c r="A742" s="16"/>
      <c r="B742" s="16" t="s">
        <v>1012</v>
      </c>
      <c r="C742" s="16">
        <v>13286</v>
      </c>
      <c r="D742" s="16" t="s">
        <v>1162</v>
      </c>
      <c r="E742" s="16">
        <v>13287</v>
      </c>
      <c r="F742" s="16" t="s">
        <v>1163</v>
      </c>
      <c r="G742" s="16" t="s">
        <v>284</v>
      </c>
      <c r="H742" s="17">
        <v>2</v>
      </c>
      <c r="I742" s="17">
        <v>70</v>
      </c>
      <c r="J742" s="3">
        <v>69.999995999999996</v>
      </c>
      <c r="K742" s="3">
        <v>0</v>
      </c>
      <c r="L742" s="16" t="s">
        <v>24</v>
      </c>
      <c r="M742" s="3">
        <v>70</v>
      </c>
      <c r="N742" s="3">
        <v>0</v>
      </c>
      <c r="O742" s="3">
        <v>0</v>
      </c>
      <c r="P742" s="3">
        <v>70</v>
      </c>
      <c r="Q742" s="3">
        <v>55.68</v>
      </c>
      <c r="R742" s="17">
        <v>4</v>
      </c>
      <c r="S742" s="16" t="s">
        <v>123</v>
      </c>
      <c r="T742" s="16" t="s">
        <v>24</v>
      </c>
    </row>
    <row r="743" spans="1:20" ht="20.100000000000001" hidden="1" customHeight="1" x14ac:dyDescent="0.25">
      <c r="A743" s="16"/>
      <c r="B743" s="16" t="s">
        <v>1012</v>
      </c>
      <c r="C743" s="16">
        <v>2522</v>
      </c>
      <c r="D743" s="16" t="s">
        <v>1164</v>
      </c>
      <c r="E743" s="16">
        <v>6653</v>
      </c>
      <c r="F743" s="16" t="s">
        <v>1165</v>
      </c>
      <c r="G743" s="16" t="s">
        <v>37</v>
      </c>
      <c r="H743" s="17">
        <v>1</v>
      </c>
      <c r="I743" s="17">
        <v>28</v>
      </c>
      <c r="J743" s="3">
        <v>28</v>
      </c>
      <c r="K743" s="3">
        <v>0</v>
      </c>
      <c r="L743" s="16" t="s">
        <v>24</v>
      </c>
      <c r="M743" s="3">
        <v>28</v>
      </c>
      <c r="N743" s="3">
        <v>0</v>
      </c>
      <c r="O743" s="3">
        <v>0</v>
      </c>
      <c r="P743" s="3">
        <v>28</v>
      </c>
      <c r="Q743" s="3"/>
      <c r="R743" s="17">
        <v>3</v>
      </c>
      <c r="S743" s="16" t="s">
        <v>254</v>
      </c>
      <c r="T743" s="16" t="s">
        <v>24</v>
      </c>
    </row>
    <row r="744" spans="1:20" ht="20.100000000000001" hidden="1" customHeight="1" x14ac:dyDescent="0.25">
      <c r="A744" s="16"/>
      <c r="B744" s="16" t="s">
        <v>1012</v>
      </c>
      <c r="C744" s="16">
        <v>27243</v>
      </c>
      <c r="D744" s="16" t="s">
        <v>1166</v>
      </c>
      <c r="E744" s="16">
        <v>37934</v>
      </c>
      <c r="F744" s="16" t="s">
        <v>1167</v>
      </c>
      <c r="G744" s="16" t="s">
        <v>64</v>
      </c>
      <c r="H744" s="17">
        <v>1</v>
      </c>
      <c r="I744" s="17">
        <v>28</v>
      </c>
      <c r="J744" s="3">
        <v>28</v>
      </c>
      <c r="K744" s="3">
        <v>0</v>
      </c>
      <c r="L744" s="16" t="s">
        <v>43</v>
      </c>
      <c r="M744" s="3">
        <v>28</v>
      </c>
      <c r="N744" s="3">
        <v>0</v>
      </c>
      <c r="O744" s="3">
        <v>0</v>
      </c>
      <c r="P744" s="3">
        <v>28</v>
      </c>
      <c r="Q744" s="3">
        <v>20</v>
      </c>
      <c r="R744" s="17">
        <v>3</v>
      </c>
      <c r="S744" s="16" t="s">
        <v>55</v>
      </c>
      <c r="T744" s="16" t="s">
        <v>24</v>
      </c>
    </row>
    <row r="745" spans="1:20" ht="20.100000000000001" hidden="1" customHeight="1" x14ac:dyDescent="0.25">
      <c r="A745" s="16"/>
      <c r="B745" s="16" t="s">
        <v>1012</v>
      </c>
      <c r="C745" s="16">
        <v>4780</v>
      </c>
      <c r="D745" s="16" t="s">
        <v>1168</v>
      </c>
      <c r="E745" s="16">
        <v>6753</v>
      </c>
      <c r="F745" s="16" t="s">
        <v>1169</v>
      </c>
      <c r="G745" s="16" t="s">
        <v>119</v>
      </c>
      <c r="H745" s="17">
        <v>3</v>
      </c>
      <c r="I745" s="17">
        <v>126</v>
      </c>
      <c r="J745" s="3">
        <v>126</v>
      </c>
      <c r="K745" s="3">
        <v>0</v>
      </c>
      <c r="L745" s="16" t="s">
        <v>24</v>
      </c>
      <c r="M745" s="3">
        <v>126</v>
      </c>
      <c r="N745" s="3">
        <v>0</v>
      </c>
      <c r="O745" s="3">
        <v>0</v>
      </c>
      <c r="P745" s="3">
        <v>126</v>
      </c>
      <c r="Q745" s="3"/>
      <c r="R745" s="17">
        <v>5</v>
      </c>
      <c r="S745" s="16" t="s">
        <v>254</v>
      </c>
      <c r="T745" s="16" t="s">
        <v>24</v>
      </c>
    </row>
    <row r="746" spans="1:20" ht="20.100000000000001" hidden="1" customHeight="1" x14ac:dyDescent="0.25">
      <c r="A746" s="16"/>
      <c r="B746" s="16" t="s">
        <v>1012</v>
      </c>
      <c r="C746" s="16">
        <v>19673</v>
      </c>
      <c r="D746" s="16" t="s">
        <v>1170</v>
      </c>
      <c r="E746" s="16">
        <v>19674</v>
      </c>
      <c r="F746" s="16" t="s">
        <v>1171</v>
      </c>
      <c r="G746" s="16" t="s">
        <v>80</v>
      </c>
      <c r="H746" s="17">
        <v>1</v>
      </c>
      <c r="I746" s="17">
        <v>28</v>
      </c>
      <c r="J746" s="3">
        <v>28</v>
      </c>
      <c r="K746" s="3">
        <v>0</v>
      </c>
      <c r="L746" s="16" t="s">
        <v>24</v>
      </c>
      <c r="M746" s="3">
        <v>28</v>
      </c>
      <c r="N746" s="3">
        <v>0</v>
      </c>
      <c r="O746" s="3">
        <v>0</v>
      </c>
      <c r="P746" s="3">
        <v>28</v>
      </c>
      <c r="Q746" s="3">
        <v>17.329999999999998</v>
      </c>
      <c r="R746" s="17">
        <v>3</v>
      </c>
      <c r="S746" s="16" t="s">
        <v>55</v>
      </c>
      <c r="T746" s="16" t="s">
        <v>24</v>
      </c>
    </row>
    <row r="747" spans="1:20" ht="20.100000000000001" hidden="1" customHeight="1" x14ac:dyDescent="0.25">
      <c r="A747" s="16"/>
      <c r="B747" s="16" t="s">
        <v>1012</v>
      </c>
      <c r="C747" s="16">
        <v>14837</v>
      </c>
      <c r="D747" s="16" t="s">
        <v>666</v>
      </c>
      <c r="E747" s="16">
        <v>14838</v>
      </c>
      <c r="F747" s="16" t="s">
        <v>1131</v>
      </c>
      <c r="G747" s="16" t="s">
        <v>64</v>
      </c>
      <c r="H747" s="17">
        <v>1</v>
      </c>
      <c r="I747" s="17">
        <v>28</v>
      </c>
      <c r="J747" s="3">
        <v>16.263013999999998</v>
      </c>
      <c r="K747" s="3">
        <v>0</v>
      </c>
      <c r="L747" s="16" t="s">
        <v>43</v>
      </c>
      <c r="M747" s="3">
        <v>16.260000000000002</v>
      </c>
      <c r="N747" s="3">
        <v>0</v>
      </c>
      <c r="O747" s="3">
        <v>0</v>
      </c>
      <c r="P747" s="3">
        <v>16.260000000000002</v>
      </c>
      <c r="Q747" s="3">
        <v>5.25</v>
      </c>
      <c r="R747" s="17">
        <v>3</v>
      </c>
      <c r="S747" s="16" t="s">
        <v>237</v>
      </c>
      <c r="T747" s="16" t="s">
        <v>24</v>
      </c>
    </row>
    <row r="748" spans="1:20" ht="20.100000000000001" hidden="1" customHeight="1" x14ac:dyDescent="0.25">
      <c r="A748" s="16"/>
      <c r="B748" s="16" t="s">
        <v>1012</v>
      </c>
      <c r="C748" s="16">
        <v>5944</v>
      </c>
      <c r="D748" s="16" t="s">
        <v>1172</v>
      </c>
      <c r="E748" s="16">
        <v>6680</v>
      </c>
      <c r="F748" s="16" t="s">
        <v>1173</v>
      </c>
      <c r="G748" s="16" t="s">
        <v>37</v>
      </c>
      <c r="H748" s="17">
        <v>2</v>
      </c>
      <c r="I748" s="17">
        <v>70</v>
      </c>
      <c r="J748" s="3">
        <v>69.999995999999996</v>
      </c>
      <c r="K748" s="3">
        <v>0</v>
      </c>
      <c r="L748" s="16" t="s">
        <v>24</v>
      </c>
      <c r="M748" s="3">
        <v>70</v>
      </c>
      <c r="N748" s="3">
        <v>0</v>
      </c>
      <c r="O748" s="3">
        <v>0</v>
      </c>
      <c r="P748" s="3">
        <v>70</v>
      </c>
      <c r="Q748" s="3">
        <v>115.37</v>
      </c>
      <c r="R748" s="17">
        <v>4</v>
      </c>
      <c r="S748" s="16" t="s">
        <v>25</v>
      </c>
      <c r="T748" s="16" t="s">
        <v>43</v>
      </c>
    </row>
    <row r="749" spans="1:20" ht="20.100000000000001" hidden="1" customHeight="1" x14ac:dyDescent="0.25">
      <c r="A749" s="16"/>
      <c r="B749" s="16" t="s">
        <v>1012</v>
      </c>
      <c r="C749" s="16">
        <v>23486</v>
      </c>
      <c r="D749" s="16" t="s">
        <v>1174</v>
      </c>
      <c r="E749" s="16">
        <v>23487</v>
      </c>
      <c r="F749" s="16" t="s">
        <v>1175</v>
      </c>
      <c r="G749" s="16" t="s">
        <v>284</v>
      </c>
      <c r="H749" s="17">
        <v>1</v>
      </c>
      <c r="I749" s="17">
        <v>28</v>
      </c>
      <c r="J749" s="3">
        <v>28</v>
      </c>
      <c r="K749" s="3">
        <v>0</v>
      </c>
      <c r="L749" s="16" t="s">
        <v>24</v>
      </c>
      <c r="M749" s="3">
        <v>28</v>
      </c>
      <c r="N749" s="3">
        <v>0</v>
      </c>
      <c r="O749" s="3">
        <v>0</v>
      </c>
      <c r="P749" s="3">
        <v>28</v>
      </c>
      <c r="Q749" s="3">
        <v>41</v>
      </c>
      <c r="R749" s="17">
        <v>3</v>
      </c>
      <c r="S749" s="16" t="s">
        <v>107</v>
      </c>
      <c r="T749" s="16" t="s">
        <v>43</v>
      </c>
    </row>
    <row r="750" spans="1:20" ht="20.100000000000001" hidden="1" customHeight="1" x14ac:dyDescent="0.25">
      <c r="A750" s="16"/>
      <c r="B750" s="16" t="s">
        <v>1012</v>
      </c>
      <c r="C750" s="16">
        <v>26310</v>
      </c>
      <c r="D750" s="16" t="s">
        <v>1176</v>
      </c>
      <c r="E750" s="16">
        <v>26312</v>
      </c>
      <c r="F750" s="16" t="s">
        <v>1177</v>
      </c>
      <c r="G750" s="16" t="s">
        <v>37</v>
      </c>
      <c r="H750" s="17">
        <v>1</v>
      </c>
      <c r="I750" s="17">
        <v>28</v>
      </c>
      <c r="J750" s="3">
        <v>28</v>
      </c>
      <c r="K750" s="3">
        <v>0</v>
      </c>
      <c r="L750" s="16" t="s">
        <v>24</v>
      </c>
      <c r="M750" s="3">
        <v>28</v>
      </c>
      <c r="N750" s="3">
        <v>0</v>
      </c>
      <c r="O750" s="3">
        <v>0</v>
      </c>
      <c r="P750" s="3">
        <v>28</v>
      </c>
      <c r="Q750" s="3"/>
      <c r="R750" s="17">
        <v>3</v>
      </c>
      <c r="S750" s="16" t="s">
        <v>254</v>
      </c>
      <c r="T750" s="16" t="s">
        <v>24</v>
      </c>
    </row>
    <row r="751" spans="1:20" ht="20.100000000000001" hidden="1" customHeight="1" x14ac:dyDescent="0.25">
      <c r="A751" s="16"/>
      <c r="B751" s="16" t="s">
        <v>1012</v>
      </c>
      <c r="C751" s="16">
        <v>32155</v>
      </c>
      <c r="D751" s="16" t="s">
        <v>1178</v>
      </c>
      <c r="E751" s="16">
        <v>36025</v>
      </c>
      <c r="F751" s="16" t="s">
        <v>1179</v>
      </c>
      <c r="G751" s="16" t="s">
        <v>119</v>
      </c>
      <c r="H751" s="17">
        <v>1</v>
      </c>
      <c r="I751" s="17">
        <v>28</v>
      </c>
      <c r="J751" s="3">
        <v>28</v>
      </c>
      <c r="K751" s="3">
        <v>0</v>
      </c>
      <c r="L751" s="16" t="s">
        <v>24</v>
      </c>
      <c r="M751" s="3">
        <v>28</v>
      </c>
      <c r="N751" s="3">
        <v>0</v>
      </c>
      <c r="O751" s="3">
        <v>0</v>
      </c>
      <c r="P751" s="3">
        <v>28</v>
      </c>
      <c r="Q751" s="3">
        <v>16.2</v>
      </c>
      <c r="R751" s="17">
        <v>3</v>
      </c>
      <c r="S751" s="16" t="s">
        <v>42</v>
      </c>
      <c r="T751" s="16" t="s">
        <v>24</v>
      </c>
    </row>
    <row r="752" spans="1:20" ht="20.100000000000001" hidden="1" customHeight="1" x14ac:dyDescent="0.25">
      <c r="A752" s="16"/>
      <c r="B752" s="16" t="s">
        <v>1012</v>
      </c>
      <c r="C752" s="16">
        <v>32155</v>
      </c>
      <c r="D752" s="16" t="s">
        <v>1178</v>
      </c>
      <c r="E752" s="16">
        <v>32157</v>
      </c>
      <c r="F752" s="16" t="s">
        <v>1180</v>
      </c>
      <c r="G752" s="16" t="s">
        <v>119</v>
      </c>
      <c r="H752" s="17">
        <v>1</v>
      </c>
      <c r="I752" s="17">
        <v>28</v>
      </c>
      <c r="J752" s="3">
        <v>28</v>
      </c>
      <c r="K752" s="3">
        <v>0</v>
      </c>
      <c r="L752" s="16" t="s">
        <v>24</v>
      </c>
      <c r="M752" s="3">
        <v>28</v>
      </c>
      <c r="N752" s="3">
        <v>0</v>
      </c>
      <c r="O752" s="3">
        <v>0</v>
      </c>
      <c r="P752" s="3">
        <v>28</v>
      </c>
      <c r="Q752" s="3">
        <v>0</v>
      </c>
      <c r="R752" s="17">
        <v>3</v>
      </c>
      <c r="S752" s="16" t="s">
        <v>172</v>
      </c>
      <c r="T752" s="16" t="s">
        <v>24</v>
      </c>
    </row>
    <row r="753" spans="1:20" ht="20.100000000000001" hidden="1" customHeight="1" x14ac:dyDescent="0.25">
      <c r="A753" s="16"/>
      <c r="B753" s="16" t="s">
        <v>1012</v>
      </c>
      <c r="C753" s="16">
        <v>17293</v>
      </c>
      <c r="D753" s="16" t="s">
        <v>1181</v>
      </c>
      <c r="E753" s="16">
        <v>17294</v>
      </c>
      <c r="F753" s="16" t="s">
        <v>1182</v>
      </c>
      <c r="G753" s="16" t="s">
        <v>64</v>
      </c>
      <c r="H753" s="17">
        <v>1</v>
      </c>
      <c r="I753" s="17">
        <v>28</v>
      </c>
      <c r="J753" s="3">
        <v>28</v>
      </c>
      <c r="K753" s="3">
        <v>0</v>
      </c>
      <c r="L753" s="16" t="s">
        <v>43</v>
      </c>
      <c r="M753" s="3">
        <v>28</v>
      </c>
      <c r="N753" s="3">
        <v>0</v>
      </c>
      <c r="O753" s="3">
        <v>0</v>
      </c>
      <c r="P753" s="3">
        <v>28</v>
      </c>
      <c r="Q753" s="3">
        <v>35.1</v>
      </c>
      <c r="R753" s="17">
        <v>3</v>
      </c>
      <c r="S753" s="16" t="s">
        <v>123</v>
      </c>
      <c r="T753" s="16" t="s">
        <v>43</v>
      </c>
    </row>
    <row r="754" spans="1:20" ht="20.100000000000001" hidden="1" customHeight="1" x14ac:dyDescent="0.25">
      <c r="A754" s="16"/>
      <c r="B754" s="16" t="s">
        <v>1012</v>
      </c>
      <c r="C754" s="16">
        <v>729</v>
      </c>
      <c r="D754" s="16" t="s">
        <v>1183</v>
      </c>
      <c r="E754" s="16">
        <v>39320</v>
      </c>
      <c r="F754" s="16" t="s">
        <v>1184</v>
      </c>
      <c r="G754" s="16" t="s">
        <v>23</v>
      </c>
      <c r="H754" s="17">
        <v>1</v>
      </c>
      <c r="I754" s="17">
        <v>28</v>
      </c>
      <c r="J754" s="3">
        <v>25.545206</v>
      </c>
      <c r="K754" s="3">
        <v>0</v>
      </c>
      <c r="L754" s="16" t="s">
        <v>24</v>
      </c>
      <c r="M754" s="3">
        <v>25.55</v>
      </c>
      <c r="N754" s="3">
        <v>0</v>
      </c>
      <c r="O754" s="3">
        <v>0</v>
      </c>
      <c r="P754" s="3">
        <v>25.55</v>
      </c>
      <c r="Q754" s="3">
        <v>94.67</v>
      </c>
      <c r="R754" s="17">
        <v>3</v>
      </c>
      <c r="S754" s="16" t="s">
        <v>123</v>
      </c>
      <c r="T754" s="16" t="s">
        <v>43</v>
      </c>
    </row>
    <row r="755" spans="1:20" ht="20.100000000000001" hidden="1" customHeight="1" x14ac:dyDescent="0.25">
      <c r="A755" s="16"/>
      <c r="B755" s="16" t="s">
        <v>1012</v>
      </c>
      <c r="C755" s="16">
        <v>945</v>
      </c>
      <c r="D755" s="16" t="s">
        <v>1185</v>
      </c>
      <c r="E755" s="16">
        <v>6613</v>
      </c>
      <c r="F755" s="16" t="s">
        <v>1186</v>
      </c>
      <c r="G755" s="16" t="s">
        <v>37</v>
      </c>
      <c r="H755" s="17">
        <v>1</v>
      </c>
      <c r="I755" s="17">
        <v>28</v>
      </c>
      <c r="J755" s="3">
        <v>28</v>
      </c>
      <c r="K755" s="3">
        <v>0</v>
      </c>
      <c r="L755" s="16" t="s">
        <v>24</v>
      </c>
      <c r="M755" s="3">
        <v>28</v>
      </c>
      <c r="N755" s="3">
        <v>0</v>
      </c>
      <c r="O755" s="3">
        <v>0</v>
      </c>
      <c r="P755" s="3">
        <v>28</v>
      </c>
      <c r="Q755" s="3">
        <v>28</v>
      </c>
      <c r="R755" s="17">
        <v>3</v>
      </c>
      <c r="S755" s="16" t="s">
        <v>107</v>
      </c>
      <c r="T755" s="16" t="s">
        <v>43</v>
      </c>
    </row>
    <row r="756" spans="1:20" ht="20.100000000000001" hidden="1" customHeight="1" x14ac:dyDescent="0.25">
      <c r="A756" s="16"/>
      <c r="B756" s="16" t="s">
        <v>1012</v>
      </c>
      <c r="C756" s="16">
        <v>26808</v>
      </c>
      <c r="D756" s="16" t="s">
        <v>1187</v>
      </c>
      <c r="E756" s="16">
        <v>26810</v>
      </c>
      <c r="F756" s="16" t="s">
        <v>1188</v>
      </c>
      <c r="G756" s="16" t="s">
        <v>218</v>
      </c>
      <c r="H756" s="17">
        <v>1</v>
      </c>
      <c r="I756" s="17">
        <v>28</v>
      </c>
      <c r="J756" s="3">
        <v>28</v>
      </c>
      <c r="K756" s="3">
        <v>0</v>
      </c>
      <c r="L756" s="16" t="s">
        <v>24</v>
      </c>
      <c r="M756" s="3">
        <v>28</v>
      </c>
      <c r="N756" s="3">
        <v>0</v>
      </c>
      <c r="O756" s="3">
        <v>0</v>
      </c>
      <c r="P756" s="3">
        <v>28</v>
      </c>
      <c r="Q756" s="3">
        <v>14.18</v>
      </c>
      <c r="R756" s="17">
        <v>3</v>
      </c>
      <c r="S756" s="16" t="s">
        <v>107</v>
      </c>
      <c r="T756" s="16" t="s">
        <v>24</v>
      </c>
    </row>
    <row r="757" spans="1:20" ht="20.100000000000001" hidden="1" customHeight="1" x14ac:dyDescent="0.25">
      <c r="A757" s="16"/>
      <c r="B757" s="16" t="s">
        <v>1012</v>
      </c>
      <c r="C757" s="16">
        <v>11990</v>
      </c>
      <c r="D757" s="16" t="s">
        <v>1189</v>
      </c>
      <c r="E757" s="16">
        <v>24785</v>
      </c>
      <c r="F757" s="16" t="s">
        <v>1190</v>
      </c>
      <c r="G757" s="16" t="s">
        <v>176</v>
      </c>
      <c r="H757" s="17">
        <v>1</v>
      </c>
      <c r="I757" s="17">
        <v>28</v>
      </c>
      <c r="J757" s="3">
        <v>28</v>
      </c>
      <c r="K757" s="3">
        <v>0</v>
      </c>
      <c r="L757" s="16" t="s">
        <v>24</v>
      </c>
      <c r="M757" s="3">
        <v>28</v>
      </c>
      <c r="N757" s="3">
        <v>0</v>
      </c>
      <c r="O757" s="3">
        <v>0</v>
      </c>
      <c r="P757" s="3">
        <v>28</v>
      </c>
      <c r="Q757" s="3">
        <v>106.88</v>
      </c>
      <c r="R757" s="17">
        <v>3</v>
      </c>
      <c r="S757" s="16" t="s">
        <v>266</v>
      </c>
      <c r="T757" s="16" t="s">
        <v>43</v>
      </c>
    </row>
    <row r="758" spans="1:20" ht="20.100000000000001" hidden="1" customHeight="1" x14ac:dyDescent="0.25">
      <c r="A758" s="16"/>
      <c r="B758" s="16" t="s">
        <v>1012</v>
      </c>
      <c r="C758" s="16">
        <v>18802</v>
      </c>
      <c r="D758" s="16" t="s">
        <v>1191</v>
      </c>
      <c r="E758" s="16">
        <v>18803</v>
      </c>
      <c r="F758" s="16" t="s">
        <v>1192</v>
      </c>
      <c r="G758" s="16" t="s">
        <v>364</v>
      </c>
      <c r="H758" s="17">
        <v>1</v>
      </c>
      <c r="I758" s="17">
        <v>28</v>
      </c>
      <c r="J758" s="3">
        <v>28</v>
      </c>
      <c r="K758" s="3">
        <v>0</v>
      </c>
      <c r="L758" s="16" t="s">
        <v>24</v>
      </c>
      <c r="M758" s="3">
        <v>28</v>
      </c>
      <c r="N758" s="3">
        <v>0</v>
      </c>
      <c r="O758" s="3">
        <v>0</v>
      </c>
      <c r="P758" s="3">
        <v>28</v>
      </c>
      <c r="Q758" s="3">
        <v>139.16</v>
      </c>
      <c r="R758" s="17">
        <v>3</v>
      </c>
      <c r="S758" s="16" t="s">
        <v>1193</v>
      </c>
      <c r="T758" s="16" t="s">
        <v>43</v>
      </c>
    </row>
    <row r="759" spans="1:20" ht="20.100000000000001" hidden="1" customHeight="1" x14ac:dyDescent="0.25">
      <c r="A759" s="16"/>
      <c r="B759" s="16" t="s">
        <v>1012</v>
      </c>
      <c r="C759" s="16">
        <v>16643</v>
      </c>
      <c r="D759" s="16" t="s">
        <v>1194</v>
      </c>
      <c r="E759" s="16">
        <v>16644</v>
      </c>
      <c r="F759" s="16" t="s">
        <v>1195</v>
      </c>
      <c r="G759" s="16" t="s">
        <v>189</v>
      </c>
      <c r="H759" s="17">
        <v>1</v>
      </c>
      <c r="I759" s="17">
        <v>28</v>
      </c>
      <c r="J759" s="3">
        <v>28</v>
      </c>
      <c r="K759" s="3">
        <v>0</v>
      </c>
      <c r="L759" s="16" t="s">
        <v>24</v>
      </c>
      <c r="M759" s="3">
        <v>28</v>
      </c>
      <c r="N759" s="3">
        <v>0</v>
      </c>
      <c r="O759" s="3">
        <v>0</v>
      </c>
      <c r="P759" s="3">
        <v>28</v>
      </c>
      <c r="Q759" s="3"/>
      <c r="R759" s="17">
        <v>3</v>
      </c>
      <c r="S759" s="16" t="s">
        <v>254</v>
      </c>
      <c r="T759" s="16" t="s">
        <v>24</v>
      </c>
    </row>
    <row r="760" spans="1:20" ht="20.100000000000001" hidden="1" customHeight="1" x14ac:dyDescent="0.25">
      <c r="A760" s="16"/>
      <c r="B760" s="16" t="s">
        <v>1012</v>
      </c>
      <c r="C760" s="16">
        <v>16643</v>
      </c>
      <c r="D760" s="16" t="s">
        <v>1194</v>
      </c>
      <c r="E760" s="16">
        <v>38167</v>
      </c>
      <c r="F760" s="16" t="s">
        <v>1196</v>
      </c>
      <c r="G760" s="16" t="s">
        <v>189</v>
      </c>
      <c r="H760" s="17">
        <v>1</v>
      </c>
      <c r="I760" s="17">
        <v>28</v>
      </c>
      <c r="J760" s="3">
        <v>28</v>
      </c>
      <c r="K760" s="3">
        <v>0</v>
      </c>
      <c r="L760" s="16" t="s">
        <v>24</v>
      </c>
      <c r="M760" s="3">
        <v>28</v>
      </c>
      <c r="N760" s="3">
        <v>0</v>
      </c>
      <c r="O760" s="3">
        <v>0</v>
      </c>
      <c r="P760" s="3">
        <v>28</v>
      </c>
      <c r="Q760" s="3"/>
      <c r="R760" s="17">
        <v>3</v>
      </c>
      <c r="S760" s="16" t="s">
        <v>254</v>
      </c>
      <c r="T760" s="16" t="s">
        <v>24</v>
      </c>
    </row>
    <row r="761" spans="1:20" ht="20.100000000000001" hidden="1" customHeight="1" x14ac:dyDescent="0.25">
      <c r="A761" s="16"/>
      <c r="B761" s="16" t="s">
        <v>1012</v>
      </c>
      <c r="C761" s="16">
        <v>32859</v>
      </c>
      <c r="D761" s="16" t="s">
        <v>1197</v>
      </c>
      <c r="E761" s="16">
        <v>32860</v>
      </c>
      <c r="F761" s="16" t="s">
        <v>1198</v>
      </c>
      <c r="G761" s="16" t="s">
        <v>166</v>
      </c>
      <c r="H761" s="17">
        <v>1</v>
      </c>
      <c r="I761" s="17">
        <v>28</v>
      </c>
      <c r="J761" s="3">
        <v>11.736986999999999</v>
      </c>
      <c r="K761" s="3">
        <v>0</v>
      </c>
      <c r="L761" s="16" t="s">
        <v>24</v>
      </c>
      <c r="M761" s="3">
        <v>11.74</v>
      </c>
      <c r="N761" s="3">
        <v>0</v>
      </c>
      <c r="O761" s="3">
        <v>0</v>
      </c>
      <c r="P761" s="3">
        <v>11.74</v>
      </c>
      <c r="Q761" s="3">
        <v>66.5</v>
      </c>
      <c r="R761" s="17">
        <v>3</v>
      </c>
      <c r="S761" s="16" t="s">
        <v>184</v>
      </c>
      <c r="T761" s="16" t="s">
        <v>43</v>
      </c>
    </row>
    <row r="762" spans="1:20" ht="20.100000000000001" hidden="1" customHeight="1" x14ac:dyDescent="0.25">
      <c r="A762" s="16"/>
      <c r="B762" s="16" t="s">
        <v>1012</v>
      </c>
      <c r="C762" s="16">
        <v>5633</v>
      </c>
      <c r="D762" s="16" t="s">
        <v>1199</v>
      </c>
      <c r="E762" s="16">
        <v>6698</v>
      </c>
      <c r="F762" s="16" t="s">
        <v>1200</v>
      </c>
      <c r="G762" s="16" t="s">
        <v>189</v>
      </c>
      <c r="H762" s="17">
        <v>2</v>
      </c>
      <c r="I762" s="17">
        <v>70</v>
      </c>
      <c r="J762" s="3">
        <v>23.128767</v>
      </c>
      <c r="K762" s="3">
        <v>0</v>
      </c>
      <c r="L762" s="16" t="s">
        <v>24</v>
      </c>
      <c r="M762" s="3">
        <v>23.13</v>
      </c>
      <c r="N762" s="3">
        <v>0</v>
      </c>
      <c r="O762" s="3">
        <v>0</v>
      </c>
      <c r="P762" s="3">
        <v>23.13</v>
      </c>
      <c r="Q762" s="3"/>
      <c r="R762" s="17">
        <v>4</v>
      </c>
      <c r="S762" s="16" t="s">
        <v>254</v>
      </c>
      <c r="T762" s="16" t="s">
        <v>24</v>
      </c>
    </row>
    <row r="763" spans="1:20" ht="20.100000000000001" hidden="1" customHeight="1" x14ac:dyDescent="0.25">
      <c r="A763" s="16"/>
      <c r="B763" s="16" t="s">
        <v>1012</v>
      </c>
      <c r="C763" s="16">
        <v>5633</v>
      </c>
      <c r="D763" s="16" t="s">
        <v>1199</v>
      </c>
      <c r="E763" s="16">
        <v>36182</v>
      </c>
      <c r="F763" s="16" t="s">
        <v>1201</v>
      </c>
      <c r="G763" s="16" t="s">
        <v>189</v>
      </c>
      <c r="H763" s="17">
        <v>1</v>
      </c>
      <c r="I763" s="17">
        <v>28</v>
      </c>
      <c r="J763" s="3">
        <v>24.854794999999999</v>
      </c>
      <c r="K763" s="3">
        <v>0</v>
      </c>
      <c r="L763" s="16" t="s">
        <v>24</v>
      </c>
      <c r="M763" s="3">
        <v>24.85</v>
      </c>
      <c r="N763" s="3">
        <v>0</v>
      </c>
      <c r="O763" s="3">
        <v>0</v>
      </c>
      <c r="P763" s="3">
        <v>24.85</v>
      </c>
      <c r="Q763" s="3"/>
      <c r="R763" s="17">
        <v>3</v>
      </c>
      <c r="S763" s="16" t="s">
        <v>254</v>
      </c>
      <c r="T763" s="16" t="s">
        <v>24</v>
      </c>
    </row>
    <row r="764" spans="1:20" ht="20.100000000000001" hidden="1" customHeight="1" x14ac:dyDescent="0.25">
      <c r="A764" s="16"/>
      <c r="B764" s="16" t="s">
        <v>1012</v>
      </c>
      <c r="C764" s="16">
        <v>14635</v>
      </c>
      <c r="D764" s="16" t="s">
        <v>1202</v>
      </c>
      <c r="E764" s="16">
        <v>14636</v>
      </c>
      <c r="F764" s="16" t="s">
        <v>1203</v>
      </c>
      <c r="G764" s="16" t="s">
        <v>80</v>
      </c>
      <c r="H764" s="17">
        <v>2</v>
      </c>
      <c r="I764" s="17">
        <v>70</v>
      </c>
      <c r="J764" s="3">
        <v>69.999995999999996</v>
      </c>
      <c r="K764" s="3">
        <v>0</v>
      </c>
      <c r="L764" s="16" t="s">
        <v>24</v>
      </c>
      <c r="M764" s="3">
        <v>70</v>
      </c>
      <c r="N764" s="3">
        <v>0</v>
      </c>
      <c r="O764" s="3">
        <v>0</v>
      </c>
      <c r="P764" s="3">
        <v>70</v>
      </c>
      <c r="Q764" s="3">
        <v>78.8</v>
      </c>
      <c r="R764" s="17">
        <v>4</v>
      </c>
      <c r="S764" s="16" t="s">
        <v>78</v>
      </c>
      <c r="T764" s="16" t="s">
        <v>43</v>
      </c>
    </row>
    <row r="765" spans="1:20" ht="20.100000000000001" hidden="1" customHeight="1" x14ac:dyDescent="0.25">
      <c r="A765" s="16"/>
      <c r="B765" s="16" t="s">
        <v>1012</v>
      </c>
      <c r="C765" s="16">
        <v>24283</v>
      </c>
      <c r="D765" s="16" t="s">
        <v>1204</v>
      </c>
      <c r="E765" s="16">
        <v>24284</v>
      </c>
      <c r="F765" s="16" t="s">
        <v>1139</v>
      </c>
      <c r="G765" s="16" t="s">
        <v>218</v>
      </c>
      <c r="H765" s="17">
        <v>2</v>
      </c>
      <c r="I765" s="17">
        <v>70</v>
      </c>
      <c r="J765" s="3">
        <v>69.999995999999996</v>
      </c>
      <c r="K765" s="3">
        <v>0</v>
      </c>
      <c r="L765" s="16" t="s">
        <v>24</v>
      </c>
      <c r="M765" s="3">
        <v>70</v>
      </c>
      <c r="N765" s="3">
        <v>0</v>
      </c>
      <c r="O765" s="3">
        <v>0</v>
      </c>
      <c r="P765" s="3">
        <v>70</v>
      </c>
      <c r="Q765" s="3">
        <v>54.58</v>
      </c>
      <c r="R765" s="17">
        <v>4</v>
      </c>
      <c r="S765" s="16" t="s">
        <v>42</v>
      </c>
      <c r="T765" s="16" t="s">
        <v>24</v>
      </c>
    </row>
    <row r="766" spans="1:20" ht="20.100000000000001" customHeight="1" x14ac:dyDescent="0.25">
      <c r="A766" s="16"/>
      <c r="B766" s="16" t="s">
        <v>1012</v>
      </c>
      <c r="C766" s="16">
        <v>15617</v>
      </c>
      <c r="D766" s="16" t="s">
        <v>1205</v>
      </c>
      <c r="E766" s="16">
        <v>15618</v>
      </c>
      <c r="F766" s="16" t="s">
        <v>1206</v>
      </c>
      <c r="G766" s="16" t="s">
        <v>64</v>
      </c>
      <c r="H766" s="17">
        <v>3</v>
      </c>
      <c r="I766" s="17">
        <v>126</v>
      </c>
      <c r="J766" s="3">
        <v>9.3205489999999998</v>
      </c>
      <c r="K766" s="3">
        <v>0</v>
      </c>
      <c r="L766" s="16" t="s">
        <v>43</v>
      </c>
      <c r="M766" s="3">
        <v>9.32</v>
      </c>
      <c r="N766" s="3">
        <v>0</v>
      </c>
      <c r="O766" s="3">
        <v>0</v>
      </c>
      <c r="P766" s="3">
        <v>9.32</v>
      </c>
      <c r="Q766" s="3">
        <v>0</v>
      </c>
      <c r="R766" s="17">
        <v>5</v>
      </c>
      <c r="S766" s="16" t="s">
        <v>172</v>
      </c>
      <c r="T766" s="16" t="s">
        <v>108</v>
      </c>
    </row>
    <row r="767" spans="1:20" ht="20.100000000000001" hidden="1" customHeight="1" x14ac:dyDescent="0.25">
      <c r="A767" s="16"/>
      <c r="B767" s="16" t="s">
        <v>1012</v>
      </c>
      <c r="C767" s="16">
        <v>14877</v>
      </c>
      <c r="D767" s="16" t="s">
        <v>1207</v>
      </c>
      <c r="E767" s="16">
        <v>14878</v>
      </c>
      <c r="F767" s="16" t="s">
        <v>1208</v>
      </c>
      <c r="G767" s="16" t="s">
        <v>72</v>
      </c>
      <c r="H767" s="17">
        <v>1</v>
      </c>
      <c r="I767" s="17">
        <v>28</v>
      </c>
      <c r="J767" s="3">
        <v>28</v>
      </c>
      <c r="K767" s="3">
        <v>0</v>
      </c>
      <c r="L767" s="16" t="s">
        <v>24</v>
      </c>
      <c r="M767" s="3">
        <v>28</v>
      </c>
      <c r="N767" s="3">
        <v>0</v>
      </c>
      <c r="O767" s="3">
        <v>0</v>
      </c>
      <c r="P767" s="3">
        <v>28</v>
      </c>
      <c r="Q767" s="3"/>
      <c r="R767" s="17">
        <v>3</v>
      </c>
      <c r="S767" s="16" t="s">
        <v>254</v>
      </c>
      <c r="T767" s="16" t="s">
        <v>24</v>
      </c>
    </row>
    <row r="768" spans="1:20" ht="20.100000000000001" hidden="1" customHeight="1" x14ac:dyDescent="0.25">
      <c r="A768" s="16"/>
      <c r="B768" s="16" t="s">
        <v>1012</v>
      </c>
      <c r="C768" s="16">
        <v>14781</v>
      </c>
      <c r="D768" s="16" t="s">
        <v>1209</v>
      </c>
      <c r="E768" s="16">
        <v>14782</v>
      </c>
      <c r="F768" s="16" t="s">
        <v>1210</v>
      </c>
      <c r="G768" s="16" t="s">
        <v>97</v>
      </c>
      <c r="H768" s="17">
        <v>3</v>
      </c>
      <c r="I768" s="17">
        <v>126</v>
      </c>
      <c r="J768" s="3">
        <v>126</v>
      </c>
      <c r="K768" s="3">
        <v>30.93</v>
      </c>
      <c r="L768" s="16" t="s">
        <v>24</v>
      </c>
      <c r="M768" s="3">
        <v>156.93</v>
      </c>
      <c r="N768" s="3">
        <v>0</v>
      </c>
      <c r="O768" s="3">
        <v>0</v>
      </c>
      <c r="P768" s="3">
        <v>156.93</v>
      </c>
      <c r="Q768" s="3">
        <v>150.78</v>
      </c>
      <c r="R768" s="17">
        <v>5</v>
      </c>
      <c r="S768" s="16" t="s">
        <v>33</v>
      </c>
      <c r="T768" s="16" t="s">
        <v>24</v>
      </c>
    </row>
    <row r="769" spans="1:20" ht="20.100000000000001" hidden="1" customHeight="1" x14ac:dyDescent="0.25">
      <c r="A769" s="16"/>
      <c r="B769" s="16" t="s">
        <v>1012</v>
      </c>
      <c r="C769" s="16">
        <v>4775</v>
      </c>
      <c r="D769" s="16" t="s">
        <v>1211</v>
      </c>
      <c r="E769" s="16">
        <v>11818</v>
      </c>
      <c r="F769" s="16" t="s">
        <v>1212</v>
      </c>
      <c r="G769" s="16" t="s">
        <v>29</v>
      </c>
      <c r="H769" s="17">
        <v>2</v>
      </c>
      <c r="I769" s="17">
        <v>70</v>
      </c>
      <c r="J769" s="3">
        <v>69.999995999999996</v>
      </c>
      <c r="K769" s="3">
        <v>0</v>
      </c>
      <c r="L769" s="16" t="s">
        <v>24</v>
      </c>
      <c r="M769" s="3">
        <v>70</v>
      </c>
      <c r="N769" s="3">
        <v>0</v>
      </c>
      <c r="O769" s="3">
        <v>0</v>
      </c>
      <c r="P769" s="3">
        <v>70</v>
      </c>
      <c r="Q769" s="3">
        <v>75.67</v>
      </c>
      <c r="R769" s="17">
        <v>4</v>
      </c>
      <c r="S769" s="16" t="s">
        <v>25</v>
      </c>
      <c r="T769" s="16" t="s">
        <v>43</v>
      </c>
    </row>
    <row r="770" spans="1:20" ht="20.100000000000001" hidden="1" customHeight="1" x14ac:dyDescent="0.25">
      <c r="A770" s="16"/>
      <c r="B770" s="16" t="s">
        <v>1012</v>
      </c>
      <c r="C770" s="16">
        <v>5822</v>
      </c>
      <c r="D770" s="16" t="s">
        <v>1213</v>
      </c>
      <c r="E770" s="16">
        <v>6623</v>
      </c>
      <c r="F770" s="16" t="s">
        <v>1214</v>
      </c>
      <c r="G770" s="16" t="s">
        <v>37</v>
      </c>
      <c r="H770" s="17">
        <v>1</v>
      </c>
      <c r="I770" s="17">
        <v>28</v>
      </c>
      <c r="J770" s="3">
        <v>28</v>
      </c>
      <c r="K770" s="3">
        <v>0</v>
      </c>
      <c r="L770" s="16" t="s">
        <v>24</v>
      </c>
      <c r="M770" s="3">
        <v>28</v>
      </c>
      <c r="N770" s="3">
        <v>0</v>
      </c>
      <c r="O770" s="3">
        <v>0</v>
      </c>
      <c r="P770" s="3">
        <v>28</v>
      </c>
      <c r="Q770" s="3">
        <v>26.45</v>
      </c>
      <c r="R770" s="17">
        <v>3</v>
      </c>
      <c r="S770" s="16" t="s">
        <v>52</v>
      </c>
      <c r="T770" s="16" t="s">
        <v>24</v>
      </c>
    </row>
    <row r="771" spans="1:20" ht="20.100000000000001" hidden="1" customHeight="1" x14ac:dyDescent="0.25">
      <c r="A771" s="16"/>
      <c r="B771" s="16" t="s">
        <v>1012</v>
      </c>
      <c r="C771" s="16">
        <v>16615</v>
      </c>
      <c r="D771" s="16" t="s">
        <v>1215</v>
      </c>
      <c r="E771" s="16">
        <v>16616</v>
      </c>
      <c r="F771" s="16" t="s">
        <v>1216</v>
      </c>
      <c r="G771" s="16" t="s">
        <v>23</v>
      </c>
      <c r="H771" s="17">
        <v>2</v>
      </c>
      <c r="I771" s="17">
        <v>70</v>
      </c>
      <c r="J771" s="3">
        <v>69.999995999999996</v>
      </c>
      <c r="K771" s="3">
        <v>0</v>
      </c>
      <c r="L771" s="16" t="s">
        <v>24</v>
      </c>
      <c r="M771" s="3">
        <v>70</v>
      </c>
      <c r="N771" s="3">
        <v>0</v>
      </c>
      <c r="O771" s="3">
        <v>0</v>
      </c>
      <c r="P771" s="3">
        <v>70</v>
      </c>
      <c r="Q771" s="3">
        <v>75.67</v>
      </c>
      <c r="R771" s="17">
        <v>4</v>
      </c>
      <c r="S771" s="16" t="s">
        <v>25</v>
      </c>
      <c r="T771" s="16" t="s">
        <v>43</v>
      </c>
    </row>
    <row r="772" spans="1:20" ht="20.100000000000001" hidden="1" customHeight="1" x14ac:dyDescent="0.25">
      <c r="A772" s="16"/>
      <c r="B772" s="16" t="s">
        <v>1012</v>
      </c>
      <c r="C772" s="16">
        <v>22207</v>
      </c>
      <c r="D772" s="16" t="s">
        <v>1217</v>
      </c>
      <c r="E772" s="16">
        <v>22208</v>
      </c>
      <c r="F772" s="16" t="s">
        <v>1218</v>
      </c>
      <c r="G772" s="16" t="s">
        <v>64</v>
      </c>
      <c r="H772" s="17">
        <v>1</v>
      </c>
      <c r="I772" s="17">
        <v>28</v>
      </c>
      <c r="J772" s="3">
        <v>26.465754</v>
      </c>
      <c r="K772" s="3">
        <v>0</v>
      </c>
      <c r="L772" s="16" t="s">
        <v>43</v>
      </c>
      <c r="M772" s="3">
        <v>26.47</v>
      </c>
      <c r="N772" s="3">
        <v>0</v>
      </c>
      <c r="O772" s="3">
        <v>0</v>
      </c>
      <c r="P772" s="3">
        <v>26.47</v>
      </c>
      <c r="Q772" s="3">
        <v>33</v>
      </c>
      <c r="R772" s="17">
        <v>3</v>
      </c>
      <c r="S772" s="16" t="s">
        <v>123</v>
      </c>
      <c r="T772" s="16" t="s">
        <v>43</v>
      </c>
    </row>
    <row r="773" spans="1:20" ht="20.100000000000001" hidden="1" customHeight="1" x14ac:dyDescent="0.25">
      <c r="A773" s="16"/>
      <c r="B773" s="16" t="s">
        <v>1012</v>
      </c>
      <c r="C773" s="16">
        <v>19490</v>
      </c>
      <c r="D773" s="16" t="s">
        <v>1219</v>
      </c>
      <c r="E773" s="16">
        <v>19491</v>
      </c>
      <c r="F773" s="16" t="s">
        <v>1220</v>
      </c>
      <c r="G773" s="16" t="s">
        <v>80</v>
      </c>
      <c r="H773" s="17">
        <v>1</v>
      </c>
      <c r="I773" s="17">
        <v>28</v>
      </c>
      <c r="J773" s="3">
        <v>28</v>
      </c>
      <c r="K773" s="3">
        <v>0</v>
      </c>
      <c r="L773" s="16" t="s">
        <v>24</v>
      </c>
      <c r="M773" s="3">
        <v>28</v>
      </c>
      <c r="N773" s="3">
        <v>0</v>
      </c>
      <c r="O773" s="3">
        <v>0</v>
      </c>
      <c r="P773" s="3">
        <v>28</v>
      </c>
      <c r="Q773" s="3">
        <v>19.5</v>
      </c>
      <c r="R773" s="17">
        <v>3</v>
      </c>
      <c r="S773" s="16" t="s">
        <v>55</v>
      </c>
      <c r="T773" s="16" t="s">
        <v>24</v>
      </c>
    </row>
    <row r="774" spans="1:20" ht="20.100000000000001" hidden="1" customHeight="1" x14ac:dyDescent="0.25">
      <c r="A774" s="16"/>
      <c r="B774" s="16" t="s">
        <v>1012</v>
      </c>
      <c r="C774" s="16">
        <v>19490</v>
      </c>
      <c r="D774" s="16" t="s">
        <v>1219</v>
      </c>
      <c r="E774" s="16">
        <v>40853</v>
      </c>
      <c r="F774" s="16" t="s">
        <v>1221</v>
      </c>
      <c r="G774" s="16" t="s">
        <v>80</v>
      </c>
      <c r="H774" s="17">
        <v>1</v>
      </c>
      <c r="I774" s="17">
        <v>28</v>
      </c>
      <c r="J774" s="3">
        <v>9.5123289999999994</v>
      </c>
      <c r="K774" s="3">
        <v>0</v>
      </c>
      <c r="L774" s="16" t="s">
        <v>24</v>
      </c>
      <c r="M774" s="3">
        <v>9.51</v>
      </c>
      <c r="N774" s="3">
        <v>0</v>
      </c>
      <c r="O774" s="3">
        <v>0</v>
      </c>
      <c r="P774" s="3">
        <v>9.51</v>
      </c>
      <c r="Q774" s="3">
        <v>7</v>
      </c>
      <c r="R774" s="17">
        <v>3</v>
      </c>
      <c r="S774" s="16" t="s">
        <v>237</v>
      </c>
      <c r="T774" s="16" t="s">
        <v>24</v>
      </c>
    </row>
    <row r="775" spans="1:20" ht="20.100000000000001" hidden="1" customHeight="1" x14ac:dyDescent="0.25">
      <c r="A775" s="16"/>
      <c r="B775" s="16" t="s">
        <v>1012</v>
      </c>
      <c r="C775" s="16">
        <v>19500</v>
      </c>
      <c r="D775" s="16" t="s">
        <v>1222</v>
      </c>
      <c r="E775" s="16">
        <v>19501</v>
      </c>
      <c r="F775" s="16" t="s">
        <v>1222</v>
      </c>
      <c r="G775" s="16" t="s">
        <v>37</v>
      </c>
      <c r="H775" s="17">
        <v>4</v>
      </c>
      <c r="I775" s="17">
        <v>196</v>
      </c>
      <c r="J775" s="3">
        <v>195.999989</v>
      </c>
      <c r="K775" s="3">
        <v>21</v>
      </c>
      <c r="L775" s="16" t="s">
        <v>24</v>
      </c>
      <c r="M775" s="3">
        <v>217</v>
      </c>
      <c r="N775" s="3">
        <v>0</v>
      </c>
      <c r="O775" s="3">
        <v>0</v>
      </c>
      <c r="P775" s="3">
        <v>217</v>
      </c>
      <c r="Q775" s="3">
        <v>99.62</v>
      </c>
      <c r="R775" s="17">
        <v>6</v>
      </c>
      <c r="S775" s="16" t="s">
        <v>25</v>
      </c>
      <c r="T775" s="16" t="s">
        <v>24</v>
      </c>
    </row>
    <row r="776" spans="1:20" ht="20.100000000000001" hidden="1" customHeight="1" x14ac:dyDescent="0.25">
      <c r="A776" s="16"/>
      <c r="B776" s="16" t="s">
        <v>1012</v>
      </c>
      <c r="C776" s="16">
        <v>5725</v>
      </c>
      <c r="D776" s="16" t="s">
        <v>1223</v>
      </c>
      <c r="E776" s="16">
        <v>6588</v>
      </c>
      <c r="F776" s="16" t="s">
        <v>1224</v>
      </c>
      <c r="G776" s="16" t="s">
        <v>32</v>
      </c>
      <c r="H776" s="17">
        <v>2</v>
      </c>
      <c r="I776" s="17">
        <v>70</v>
      </c>
      <c r="J776" s="3">
        <v>69.999995999999996</v>
      </c>
      <c r="K776" s="3">
        <v>0</v>
      </c>
      <c r="L776" s="16" t="s">
        <v>24</v>
      </c>
      <c r="M776" s="3">
        <v>70</v>
      </c>
      <c r="N776" s="3">
        <v>0</v>
      </c>
      <c r="O776" s="3">
        <v>0</v>
      </c>
      <c r="P776" s="3">
        <v>70</v>
      </c>
      <c r="Q776" s="3">
        <v>126.85</v>
      </c>
      <c r="R776" s="17">
        <v>4</v>
      </c>
      <c r="S776" s="16" t="s">
        <v>30</v>
      </c>
      <c r="T776" s="16" t="s">
        <v>43</v>
      </c>
    </row>
    <row r="777" spans="1:20" ht="20.100000000000001" hidden="1" customHeight="1" x14ac:dyDescent="0.25">
      <c r="A777" s="16"/>
      <c r="B777" s="16" t="s">
        <v>1012</v>
      </c>
      <c r="C777" s="16">
        <v>25385</v>
      </c>
      <c r="D777" s="16" t="s">
        <v>1225</v>
      </c>
      <c r="E777" s="16">
        <v>25387</v>
      </c>
      <c r="F777" s="16" t="s">
        <v>1226</v>
      </c>
      <c r="G777" s="16" t="s">
        <v>127</v>
      </c>
      <c r="H777" s="17">
        <v>2</v>
      </c>
      <c r="I777" s="17">
        <v>70</v>
      </c>
      <c r="J777" s="3">
        <v>69.999995999999996</v>
      </c>
      <c r="K777" s="3">
        <v>0</v>
      </c>
      <c r="L777" s="16" t="s">
        <v>24</v>
      </c>
      <c r="M777" s="3">
        <v>70</v>
      </c>
      <c r="N777" s="3">
        <v>0</v>
      </c>
      <c r="O777" s="3">
        <v>0</v>
      </c>
      <c r="P777" s="3">
        <v>70</v>
      </c>
      <c r="Q777" s="3">
        <v>222.13</v>
      </c>
      <c r="R777" s="17">
        <v>4</v>
      </c>
      <c r="S777" s="16" t="s">
        <v>1227</v>
      </c>
      <c r="T777" s="16" t="s">
        <v>43</v>
      </c>
    </row>
    <row r="778" spans="1:20" ht="20.100000000000001" hidden="1" customHeight="1" x14ac:dyDescent="0.25">
      <c r="A778" s="16"/>
      <c r="B778" s="16" t="s">
        <v>1012</v>
      </c>
      <c r="C778" s="16">
        <v>38939</v>
      </c>
      <c r="D778" s="16" t="s">
        <v>1228</v>
      </c>
      <c r="E778" s="16">
        <v>38940</v>
      </c>
      <c r="F778" s="16" t="s">
        <v>1229</v>
      </c>
      <c r="G778" s="16" t="s">
        <v>105</v>
      </c>
      <c r="H778" s="17">
        <v>1</v>
      </c>
      <c r="I778" s="17">
        <v>28</v>
      </c>
      <c r="J778" s="3">
        <v>10.969863</v>
      </c>
      <c r="K778" s="3">
        <v>0</v>
      </c>
      <c r="L778" s="16" t="s">
        <v>24</v>
      </c>
      <c r="M778" s="3">
        <v>10.97</v>
      </c>
      <c r="N778" s="3">
        <v>0</v>
      </c>
      <c r="O778" s="3">
        <v>0</v>
      </c>
      <c r="P778" s="3">
        <v>10.97</v>
      </c>
      <c r="Q778" s="3"/>
      <c r="R778" s="17">
        <v>3</v>
      </c>
      <c r="S778" s="16" t="s">
        <v>254</v>
      </c>
      <c r="T778" s="16" t="s">
        <v>24</v>
      </c>
    </row>
    <row r="779" spans="1:20" ht="20.100000000000001" hidden="1" customHeight="1" x14ac:dyDescent="0.25">
      <c r="A779" s="16"/>
      <c r="B779" s="16" t="s">
        <v>1012</v>
      </c>
      <c r="C779" s="16">
        <v>24448</v>
      </c>
      <c r="D779" s="16" t="s">
        <v>1230</v>
      </c>
      <c r="E779" s="16">
        <v>24449</v>
      </c>
      <c r="F779" s="16" t="s">
        <v>1231</v>
      </c>
      <c r="G779" s="16" t="s">
        <v>32</v>
      </c>
      <c r="H779" s="17">
        <v>2</v>
      </c>
      <c r="I779" s="17">
        <v>70</v>
      </c>
      <c r="J779" s="3">
        <v>69.999995999999996</v>
      </c>
      <c r="K779" s="3">
        <v>0</v>
      </c>
      <c r="L779" s="16" t="s">
        <v>24</v>
      </c>
      <c r="M779" s="3">
        <v>70</v>
      </c>
      <c r="N779" s="3">
        <v>0</v>
      </c>
      <c r="O779" s="3">
        <v>0</v>
      </c>
      <c r="P779" s="3">
        <v>70</v>
      </c>
      <c r="Q779" s="3">
        <v>0</v>
      </c>
      <c r="R779" s="17">
        <v>4</v>
      </c>
      <c r="S779" s="16" t="s">
        <v>172</v>
      </c>
      <c r="T779" s="16" t="s">
        <v>24</v>
      </c>
    </row>
    <row r="780" spans="1:20" ht="20.100000000000001" hidden="1" customHeight="1" x14ac:dyDescent="0.25">
      <c r="A780" s="16"/>
      <c r="B780" s="16" t="s">
        <v>1012</v>
      </c>
      <c r="C780" s="16">
        <v>15121</v>
      </c>
      <c r="D780" s="16" t="s">
        <v>1232</v>
      </c>
      <c r="E780" s="16">
        <v>15122</v>
      </c>
      <c r="F780" s="16" t="s">
        <v>1233</v>
      </c>
      <c r="G780" s="16" t="s">
        <v>64</v>
      </c>
      <c r="H780" s="17">
        <v>1</v>
      </c>
      <c r="I780" s="17">
        <v>28</v>
      </c>
      <c r="J780" s="3">
        <v>28</v>
      </c>
      <c r="K780" s="3">
        <v>0</v>
      </c>
      <c r="L780" s="16" t="s">
        <v>43</v>
      </c>
      <c r="M780" s="3">
        <v>28</v>
      </c>
      <c r="N780" s="3">
        <v>0</v>
      </c>
      <c r="O780" s="3">
        <v>0</v>
      </c>
      <c r="P780" s="3">
        <v>28</v>
      </c>
      <c r="Q780" s="3">
        <v>30.75</v>
      </c>
      <c r="R780" s="17">
        <v>3</v>
      </c>
      <c r="S780" s="16" t="s">
        <v>42</v>
      </c>
      <c r="T780" s="16" t="s">
        <v>43</v>
      </c>
    </row>
    <row r="781" spans="1:20" ht="20.100000000000001" hidden="1" customHeight="1" x14ac:dyDescent="0.25">
      <c r="A781" s="16"/>
      <c r="B781" s="16" t="s">
        <v>1012</v>
      </c>
      <c r="C781" s="16">
        <v>28674</v>
      </c>
      <c r="D781" s="16" t="s">
        <v>1234</v>
      </c>
      <c r="E781" s="16">
        <v>28676</v>
      </c>
      <c r="F781" s="16" t="s">
        <v>1235</v>
      </c>
      <c r="G781" s="16" t="s">
        <v>101</v>
      </c>
      <c r="H781" s="17">
        <v>6</v>
      </c>
      <c r="I781" s="17">
        <v>378</v>
      </c>
      <c r="J781" s="3">
        <v>378</v>
      </c>
      <c r="K781" s="3">
        <v>0.91</v>
      </c>
      <c r="L781" s="16" t="s">
        <v>24</v>
      </c>
      <c r="M781" s="3">
        <v>378.91</v>
      </c>
      <c r="N781" s="3">
        <v>0</v>
      </c>
      <c r="O781" s="3">
        <v>0</v>
      </c>
      <c r="P781" s="3">
        <v>378.91</v>
      </c>
      <c r="Q781" s="3">
        <v>390.65</v>
      </c>
      <c r="R781" s="17">
        <v>9</v>
      </c>
      <c r="S781" s="16" t="s">
        <v>184</v>
      </c>
      <c r="T781" s="16" t="s">
        <v>43</v>
      </c>
    </row>
    <row r="782" spans="1:20" ht="20.100000000000001" hidden="1" customHeight="1" x14ac:dyDescent="0.25">
      <c r="A782" s="16"/>
      <c r="B782" s="16" t="s">
        <v>1012</v>
      </c>
      <c r="C782" s="16">
        <v>28263</v>
      </c>
      <c r="D782" s="16" t="s">
        <v>1236</v>
      </c>
      <c r="E782" s="16">
        <v>28265</v>
      </c>
      <c r="F782" s="16" t="s">
        <v>1237</v>
      </c>
      <c r="G782" s="16" t="s">
        <v>119</v>
      </c>
      <c r="H782" s="17">
        <v>4</v>
      </c>
      <c r="I782" s="17">
        <v>196</v>
      </c>
      <c r="J782" s="3">
        <v>171.26027300000001</v>
      </c>
      <c r="K782" s="3">
        <v>1.4</v>
      </c>
      <c r="L782" s="16" t="s">
        <v>24</v>
      </c>
      <c r="M782" s="3">
        <v>172.66</v>
      </c>
      <c r="N782" s="3">
        <v>0</v>
      </c>
      <c r="O782" s="3">
        <v>0</v>
      </c>
      <c r="P782" s="3">
        <v>172.66</v>
      </c>
      <c r="Q782" s="3">
        <v>162.9</v>
      </c>
      <c r="R782" s="17">
        <v>6</v>
      </c>
      <c r="S782" s="16" t="s">
        <v>27</v>
      </c>
      <c r="T782" s="16" t="s">
        <v>24</v>
      </c>
    </row>
    <row r="783" spans="1:20" ht="20.100000000000001" hidden="1" customHeight="1" x14ac:dyDescent="0.25">
      <c r="A783" s="16"/>
      <c r="B783" s="16" t="s">
        <v>1012</v>
      </c>
      <c r="C783" s="16">
        <v>14393</v>
      </c>
      <c r="D783" s="16" t="s">
        <v>1238</v>
      </c>
      <c r="E783" s="16">
        <v>14394</v>
      </c>
      <c r="F783" s="16" t="s">
        <v>1239</v>
      </c>
      <c r="G783" s="16" t="s">
        <v>23</v>
      </c>
      <c r="H783" s="17">
        <v>1</v>
      </c>
      <c r="I783" s="17">
        <v>28</v>
      </c>
      <c r="J783" s="3">
        <v>28</v>
      </c>
      <c r="K783" s="3">
        <v>0</v>
      </c>
      <c r="L783" s="16" t="s">
        <v>24</v>
      </c>
      <c r="M783" s="3">
        <v>28</v>
      </c>
      <c r="N783" s="3">
        <v>0</v>
      </c>
      <c r="O783" s="3">
        <v>0</v>
      </c>
      <c r="P783" s="3">
        <v>28</v>
      </c>
      <c r="Q783" s="3">
        <v>0</v>
      </c>
      <c r="R783" s="17">
        <v>3</v>
      </c>
      <c r="S783" s="16" t="s">
        <v>172</v>
      </c>
      <c r="T783" s="16" t="s">
        <v>24</v>
      </c>
    </row>
    <row r="784" spans="1:20" ht="20.100000000000001" hidden="1" customHeight="1" x14ac:dyDescent="0.25">
      <c r="A784" s="16"/>
      <c r="B784" s="16" t="s">
        <v>1012</v>
      </c>
      <c r="C784" s="16">
        <v>19448</v>
      </c>
      <c r="D784" s="16" t="s">
        <v>1240</v>
      </c>
      <c r="E784" s="16">
        <v>19449</v>
      </c>
      <c r="F784" s="16" t="s">
        <v>1241</v>
      </c>
      <c r="G784" s="16" t="s">
        <v>64</v>
      </c>
      <c r="H784" s="17">
        <v>1</v>
      </c>
      <c r="I784" s="17">
        <v>28</v>
      </c>
      <c r="J784" s="3">
        <v>28</v>
      </c>
      <c r="K784" s="3">
        <v>0</v>
      </c>
      <c r="L784" s="16" t="s">
        <v>43</v>
      </c>
      <c r="M784" s="3">
        <v>28</v>
      </c>
      <c r="N784" s="3">
        <v>0</v>
      </c>
      <c r="O784" s="3">
        <v>0</v>
      </c>
      <c r="P784" s="3">
        <v>28</v>
      </c>
      <c r="Q784" s="3">
        <v>55</v>
      </c>
      <c r="R784" s="17">
        <v>3</v>
      </c>
      <c r="S784" s="16" t="s">
        <v>58</v>
      </c>
      <c r="T784" s="16" t="s">
        <v>43</v>
      </c>
    </row>
    <row r="785" spans="1:20" ht="20.100000000000001" hidden="1" customHeight="1" x14ac:dyDescent="0.25">
      <c r="A785" s="16"/>
      <c r="B785" s="16" t="s">
        <v>1012</v>
      </c>
      <c r="C785" s="16">
        <v>35518</v>
      </c>
      <c r="D785" s="16" t="s">
        <v>1242</v>
      </c>
      <c r="E785" s="16">
        <v>35519</v>
      </c>
      <c r="F785" s="16" t="s">
        <v>1243</v>
      </c>
      <c r="G785" s="16" t="s">
        <v>105</v>
      </c>
      <c r="H785" s="17">
        <v>2</v>
      </c>
      <c r="I785" s="17">
        <v>70</v>
      </c>
      <c r="J785" s="3">
        <v>69.999995999999996</v>
      </c>
      <c r="K785" s="3">
        <v>0</v>
      </c>
      <c r="L785" s="16" t="s">
        <v>24</v>
      </c>
      <c r="M785" s="3">
        <v>70</v>
      </c>
      <c r="N785" s="3">
        <v>0</v>
      </c>
      <c r="O785" s="3">
        <v>0</v>
      </c>
      <c r="P785" s="3">
        <v>70</v>
      </c>
      <c r="Q785" s="3">
        <v>73.67</v>
      </c>
      <c r="R785" s="17">
        <v>4</v>
      </c>
      <c r="S785" s="16" t="s">
        <v>123</v>
      </c>
      <c r="T785" s="16" t="s">
        <v>43</v>
      </c>
    </row>
    <row r="786" spans="1:20" ht="20.100000000000001" hidden="1" customHeight="1" x14ac:dyDescent="0.25">
      <c r="A786" s="16"/>
      <c r="B786" s="16" t="s">
        <v>1012</v>
      </c>
      <c r="C786" s="16">
        <v>38751</v>
      </c>
      <c r="D786" s="16" t="s">
        <v>1244</v>
      </c>
      <c r="E786" s="16">
        <v>38752</v>
      </c>
      <c r="F786" s="16" t="s">
        <v>1245</v>
      </c>
      <c r="G786" s="16" t="s">
        <v>80</v>
      </c>
      <c r="H786" s="17">
        <v>2</v>
      </c>
      <c r="I786" s="17">
        <v>70</v>
      </c>
      <c r="J786" s="3">
        <v>54.657530999999999</v>
      </c>
      <c r="K786" s="3">
        <v>0</v>
      </c>
      <c r="L786" s="16" t="s">
        <v>24</v>
      </c>
      <c r="M786" s="3">
        <v>54.66</v>
      </c>
      <c r="N786" s="3">
        <v>0</v>
      </c>
      <c r="O786" s="3">
        <v>0</v>
      </c>
      <c r="P786" s="3">
        <v>54.66</v>
      </c>
      <c r="Q786" s="3">
        <v>38.979999999999997</v>
      </c>
      <c r="R786" s="17">
        <v>4</v>
      </c>
      <c r="S786" s="16" t="s">
        <v>58</v>
      </c>
      <c r="T786" s="16" t="s">
        <v>24</v>
      </c>
    </row>
    <row r="787" spans="1:20" ht="20.100000000000001" hidden="1" customHeight="1" x14ac:dyDescent="0.25">
      <c r="A787" s="16"/>
      <c r="B787" s="16" t="s">
        <v>1012</v>
      </c>
      <c r="C787" s="16">
        <v>7010</v>
      </c>
      <c r="D787" s="16" t="s">
        <v>1246</v>
      </c>
      <c r="E787" s="16">
        <v>13705</v>
      </c>
      <c r="F787" s="16" t="s">
        <v>1247</v>
      </c>
      <c r="G787" s="16" t="s">
        <v>75</v>
      </c>
      <c r="H787" s="17">
        <v>1</v>
      </c>
      <c r="I787" s="17">
        <v>28</v>
      </c>
      <c r="J787" s="3">
        <v>28</v>
      </c>
      <c r="K787" s="3">
        <v>0</v>
      </c>
      <c r="L787" s="16" t="s">
        <v>24</v>
      </c>
      <c r="M787" s="3">
        <v>28</v>
      </c>
      <c r="N787" s="3">
        <v>0</v>
      </c>
      <c r="O787" s="3">
        <v>0</v>
      </c>
      <c r="P787" s="3">
        <v>28</v>
      </c>
      <c r="Q787" s="3">
        <v>25.75</v>
      </c>
      <c r="R787" s="17">
        <v>3</v>
      </c>
      <c r="S787" s="16" t="s">
        <v>55</v>
      </c>
      <c r="T787" s="16" t="s">
        <v>24</v>
      </c>
    </row>
    <row r="788" spans="1:20" ht="20.100000000000001" hidden="1" customHeight="1" x14ac:dyDescent="0.25">
      <c r="A788" s="16"/>
      <c r="B788" s="16" t="s">
        <v>1012</v>
      </c>
      <c r="C788" s="16">
        <v>32489</v>
      </c>
      <c r="D788" s="16" t="s">
        <v>1248</v>
      </c>
      <c r="E788" s="16">
        <v>32877</v>
      </c>
      <c r="F788" s="16" t="s">
        <v>1249</v>
      </c>
      <c r="G788" s="16" t="s">
        <v>64</v>
      </c>
      <c r="H788" s="17">
        <v>3</v>
      </c>
      <c r="I788" s="17">
        <v>126</v>
      </c>
      <c r="J788" s="3">
        <v>126</v>
      </c>
      <c r="K788" s="3">
        <v>0</v>
      </c>
      <c r="L788" s="16" t="s">
        <v>43</v>
      </c>
      <c r="M788" s="3">
        <v>126</v>
      </c>
      <c r="N788" s="3">
        <v>0</v>
      </c>
      <c r="O788" s="3">
        <v>0</v>
      </c>
      <c r="P788" s="3">
        <v>126</v>
      </c>
      <c r="Q788" s="3">
        <v>69.87</v>
      </c>
      <c r="R788" s="17">
        <v>5</v>
      </c>
      <c r="S788" s="16" t="s">
        <v>33</v>
      </c>
      <c r="T788" s="16" t="s">
        <v>24</v>
      </c>
    </row>
    <row r="789" spans="1:20" ht="20.100000000000001" hidden="1" customHeight="1" x14ac:dyDescent="0.25">
      <c r="A789" s="16"/>
      <c r="B789" s="16" t="s">
        <v>1012</v>
      </c>
      <c r="C789" s="16">
        <v>25724</v>
      </c>
      <c r="D789" s="16" t="s">
        <v>1250</v>
      </c>
      <c r="E789" s="16">
        <v>34233</v>
      </c>
      <c r="F789" s="16" t="s">
        <v>1251</v>
      </c>
      <c r="G789" s="16" t="s">
        <v>119</v>
      </c>
      <c r="H789" s="17">
        <v>2</v>
      </c>
      <c r="I789" s="17">
        <v>70</v>
      </c>
      <c r="J789" s="3">
        <v>63.671228999999997</v>
      </c>
      <c r="K789" s="3">
        <v>0</v>
      </c>
      <c r="L789" s="16" t="s">
        <v>24</v>
      </c>
      <c r="M789" s="3">
        <v>63.67</v>
      </c>
      <c r="N789" s="3">
        <v>0</v>
      </c>
      <c r="O789" s="3">
        <v>0</v>
      </c>
      <c r="P789" s="3">
        <v>63.67</v>
      </c>
      <c r="Q789" s="3">
        <v>36.5</v>
      </c>
      <c r="R789" s="17">
        <v>4</v>
      </c>
      <c r="S789" s="16" t="s">
        <v>237</v>
      </c>
      <c r="T789" s="16" t="s">
        <v>24</v>
      </c>
    </row>
    <row r="790" spans="1:20" ht="20.100000000000001" hidden="1" customHeight="1" x14ac:dyDescent="0.25">
      <c r="A790" s="16"/>
      <c r="B790" s="16" t="s">
        <v>1012</v>
      </c>
      <c r="C790" s="16">
        <v>23266</v>
      </c>
      <c r="D790" s="16" t="s">
        <v>1252</v>
      </c>
      <c r="E790" s="16">
        <v>23267</v>
      </c>
      <c r="F790" s="16" t="s">
        <v>1253</v>
      </c>
      <c r="G790" s="16" t="s">
        <v>166</v>
      </c>
      <c r="H790" s="17">
        <v>3</v>
      </c>
      <c r="I790" s="17">
        <v>126</v>
      </c>
      <c r="J790" s="3">
        <v>69.347943000000001</v>
      </c>
      <c r="K790" s="3">
        <v>0</v>
      </c>
      <c r="L790" s="16" t="s">
        <v>24</v>
      </c>
      <c r="M790" s="3">
        <v>69.349999999999994</v>
      </c>
      <c r="N790" s="3">
        <v>0</v>
      </c>
      <c r="O790" s="3">
        <v>0</v>
      </c>
      <c r="P790" s="3">
        <v>69.349999999999994</v>
      </c>
      <c r="Q790" s="3">
        <v>70.180000000000007</v>
      </c>
      <c r="R790" s="17">
        <v>5</v>
      </c>
      <c r="S790" s="16" t="s">
        <v>123</v>
      </c>
      <c r="T790" s="16" t="s">
        <v>43</v>
      </c>
    </row>
    <row r="791" spans="1:20" ht="20.100000000000001" hidden="1" customHeight="1" x14ac:dyDescent="0.25">
      <c r="A791" s="16"/>
      <c r="B791" s="16" t="s">
        <v>1012</v>
      </c>
      <c r="C791" s="16">
        <v>38182</v>
      </c>
      <c r="D791" s="16" t="s">
        <v>1254</v>
      </c>
      <c r="E791" s="16">
        <v>38183</v>
      </c>
      <c r="F791" s="16" t="s">
        <v>1255</v>
      </c>
      <c r="G791" s="16" t="s">
        <v>80</v>
      </c>
      <c r="H791" s="17">
        <v>2</v>
      </c>
      <c r="I791" s="17">
        <v>70</v>
      </c>
      <c r="J791" s="3">
        <v>67.084928000000005</v>
      </c>
      <c r="K791" s="3">
        <v>0</v>
      </c>
      <c r="L791" s="16" t="s">
        <v>24</v>
      </c>
      <c r="M791" s="3">
        <v>67.08</v>
      </c>
      <c r="N791" s="3">
        <v>0</v>
      </c>
      <c r="O791" s="3">
        <v>0</v>
      </c>
      <c r="P791" s="3">
        <v>67.08</v>
      </c>
      <c r="Q791" s="3">
        <v>20.67</v>
      </c>
      <c r="R791" s="17">
        <v>4</v>
      </c>
      <c r="S791" s="16" t="s">
        <v>55</v>
      </c>
      <c r="T791" s="16" t="s">
        <v>24</v>
      </c>
    </row>
    <row r="792" spans="1:20" ht="20.100000000000001" hidden="1" customHeight="1" x14ac:dyDescent="0.25">
      <c r="A792" s="16"/>
      <c r="B792" s="16" t="s">
        <v>1012</v>
      </c>
      <c r="C792" s="16">
        <v>19369</v>
      </c>
      <c r="D792" s="16" t="s">
        <v>1256</v>
      </c>
      <c r="E792" s="16">
        <v>19370</v>
      </c>
      <c r="F792" s="16" t="s">
        <v>1256</v>
      </c>
      <c r="G792" s="16" t="s">
        <v>64</v>
      </c>
      <c r="H792" s="17">
        <v>3</v>
      </c>
      <c r="I792" s="17">
        <v>126</v>
      </c>
      <c r="J792" s="3">
        <v>126</v>
      </c>
      <c r="K792" s="3">
        <v>5.42</v>
      </c>
      <c r="L792" s="16" t="s">
        <v>43</v>
      </c>
      <c r="M792" s="3">
        <v>126</v>
      </c>
      <c r="N792" s="3">
        <v>0</v>
      </c>
      <c r="O792" s="3">
        <v>0</v>
      </c>
      <c r="P792" s="3">
        <v>126</v>
      </c>
      <c r="Q792" s="3">
        <v>127.17</v>
      </c>
      <c r="R792" s="17">
        <v>5</v>
      </c>
      <c r="S792" s="16" t="s">
        <v>33</v>
      </c>
      <c r="T792" s="16" t="s">
        <v>43</v>
      </c>
    </row>
    <row r="793" spans="1:20" ht="20.100000000000001" hidden="1" customHeight="1" x14ac:dyDescent="0.25">
      <c r="A793" s="16"/>
      <c r="B793" s="16" t="s">
        <v>1012</v>
      </c>
      <c r="C793" s="16">
        <v>19649</v>
      </c>
      <c r="D793" s="16" t="s">
        <v>1257</v>
      </c>
      <c r="E793" s="16">
        <v>19650</v>
      </c>
      <c r="F793" s="16" t="s">
        <v>1258</v>
      </c>
      <c r="G793" s="16" t="s">
        <v>64</v>
      </c>
      <c r="H793" s="17">
        <v>1</v>
      </c>
      <c r="I793" s="17">
        <v>28</v>
      </c>
      <c r="J793" s="3">
        <v>28</v>
      </c>
      <c r="K793" s="3">
        <v>0</v>
      </c>
      <c r="L793" s="16" t="s">
        <v>43</v>
      </c>
      <c r="M793" s="3">
        <v>28</v>
      </c>
      <c r="N793" s="3">
        <v>0</v>
      </c>
      <c r="O793" s="3">
        <v>0</v>
      </c>
      <c r="P793" s="3">
        <v>28</v>
      </c>
      <c r="Q793" s="3">
        <v>31.5</v>
      </c>
      <c r="R793" s="17">
        <v>3</v>
      </c>
      <c r="S793" s="16" t="s">
        <v>107</v>
      </c>
      <c r="T793" s="16" t="s">
        <v>43</v>
      </c>
    </row>
    <row r="794" spans="1:20" ht="20.100000000000001" hidden="1" customHeight="1" x14ac:dyDescent="0.25">
      <c r="A794" s="16"/>
      <c r="B794" s="16" t="s">
        <v>1012</v>
      </c>
      <c r="C794" s="16">
        <v>15269</v>
      </c>
      <c r="D794" s="16" t="s">
        <v>1259</v>
      </c>
      <c r="E794" s="16">
        <v>15270</v>
      </c>
      <c r="F794" s="16" t="s">
        <v>1260</v>
      </c>
      <c r="G794" s="16" t="s">
        <v>64</v>
      </c>
      <c r="H794" s="17">
        <v>1</v>
      </c>
      <c r="I794" s="17">
        <v>28</v>
      </c>
      <c r="J794" s="3">
        <v>28</v>
      </c>
      <c r="K794" s="3">
        <v>0</v>
      </c>
      <c r="L794" s="16" t="s">
        <v>43</v>
      </c>
      <c r="M794" s="3">
        <v>28</v>
      </c>
      <c r="N794" s="3">
        <v>0</v>
      </c>
      <c r="O794" s="3">
        <v>0</v>
      </c>
      <c r="P794" s="3">
        <v>28</v>
      </c>
      <c r="Q794" s="3">
        <v>43.83</v>
      </c>
      <c r="R794" s="17">
        <v>3</v>
      </c>
      <c r="S794" s="16" t="s">
        <v>58</v>
      </c>
      <c r="T794" s="16" t="s">
        <v>43</v>
      </c>
    </row>
    <row r="795" spans="1:20" ht="20.100000000000001" hidden="1" customHeight="1" x14ac:dyDescent="0.25">
      <c r="A795" s="16"/>
      <c r="B795" s="16" t="s">
        <v>1012</v>
      </c>
      <c r="C795" s="16">
        <v>19475</v>
      </c>
      <c r="D795" s="16" t="s">
        <v>1261</v>
      </c>
      <c r="E795" s="16">
        <v>19476</v>
      </c>
      <c r="F795" s="16" t="s">
        <v>1262</v>
      </c>
      <c r="G795" s="16" t="s">
        <v>80</v>
      </c>
      <c r="H795" s="17">
        <v>1</v>
      </c>
      <c r="I795" s="17">
        <v>28</v>
      </c>
      <c r="J795" s="3">
        <v>28</v>
      </c>
      <c r="K795" s="3">
        <v>0</v>
      </c>
      <c r="L795" s="16" t="s">
        <v>24</v>
      </c>
      <c r="M795" s="3">
        <v>28</v>
      </c>
      <c r="N795" s="3">
        <v>0</v>
      </c>
      <c r="O795" s="3">
        <v>0</v>
      </c>
      <c r="P795" s="3">
        <v>28</v>
      </c>
      <c r="Q795" s="3">
        <v>31.92</v>
      </c>
      <c r="R795" s="17">
        <v>3</v>
      </c>
      <c r="S795" s="16" t="s">
        <v>107</v>
      </c>
      <c r="T795" s="16" t="s">
        <v>43</v>
      </c>
    </row>
    <row r="796" spans="1:20" ht="20.100000000000001" hidden="1" customHeight="1" x14ac:dyDescent="0.25">
      <c r="A796" s="16"/>
      <c r="B796" s="16" t="s">
        <v>1012</v>
      </c>
      <c r="C796" s="16">
        <v>30624</v>
      </c>
      <c r="D796" s="16" t="s">
        <v>1263</v>
      </c>
      <c r="E796" s="16">
        <v>30626</v>
      </c>
      <c r="F796" s="16" t="s">
        <v>1264</v>
      </c>
      <c r="G796" s="16" t="s">
        <v>64</v>
      </c>
      <c r="H796" s="17">
        <v>1</v>
      </c>
      <c r="I796" s="17">
        <v>28</v>
      </c>
      <c r="J796" s="3">
        <v>28</v>
      </c>
      <c r="K796" s="3">
        <v>0</v>
      </c>
      <c r="L796" s="16" t="s">
        <v>43</v>
      </c>
      <c r="M796" s="3">
        <v>28</v>
      </c>
      <c r="N796" s="3">
        <v>0</v>
      </c>
      <c r="O796" s="3">
        <v>0</v>
      </c>
      <c r="P796" s="3">
        <v>28</v>
      </c>
      <c r="Q796" s="3">
        <v>44.58</v>
      </c>
      <c r="R796" s="17">
        <v>3</v>
      </c>
      <c r="S796" s="16" t="s">
        <v>123</v>
      </c>
      <c r="T796" s="16" t="s">
        <v>43</v>
      </c>
    </row>
    <row r="797" spans="1:20" ht="20.100000000000001" hidden="1" customHeight="1" x14ac:dyDescent="0.25">
      <c r="A797" s="16"/>
      <c r="B797" s="16" t="s">
        <v>1012</v>
      </c>
      <c r="C797" s="16">
        <v>14637</v>
      </c>
      <c r="D797" s="16" t="s">
        <v>1265</v>
      </c>
      <c r="E797" s="16">
        <v>14638</v>
      </c>
      <c r="F797" s="16" t="s">
        <v>1266</v>
      </c>
      <c r="G797" s="16" t="s">
        <v>97</v>
      </c>
      <c r="H797" s="17">
        <v>2</v>
      </c>
      <c r="I797" s="17">
        <v>70</v>
      </c>
      <c r="J797" s="3">
        <v>69.999995999999996</v>
      </c>
      <c r="K797" s="3">
        <v>0</v>
      </c>
      <c r="L797" s="16" t="s">
        <v>24</v>
      </c>
      <c r="M797" s="3">
        <v>70</v>
      </c>
      <c r="N797" s="3">
        <v>0</v>
      </c>
      <c r="O797" s="3">
        <v>0</v>
      </c>
      <c r="P797" s="3">
        <v>70</v>
      </c>
      <c r="Q797" s="3">
        <v>79.05</v>
      </c>
      <c r="R797" s="17">
        <v>4</v>
      </c>
      <c r="S797" s="16" t="s">
        <v>78</v>
      </c>
      <c r="T797" s="16" t="s">
        <v>43</v>
      </c>
    </row>
    <row r="798" spans="1:20" ht="20.100000000000001" customHeight="1" x14ac:dyDescent="0.25">
      <c r="A798" s="16"/>
      <c r="B798" s="16" t="s">
        <v>1012</v>
      </c>
      <c r="C798" s="16">
        <v>38710</v>
      </c>
      <c r="D798" s="16" t="s">
        <v>1267</v>
      </c>
      <c r="E798" s="16">
        <v>38711</v>
      </c>
      <c r="F798" s="16" t="s">
        <v>1268</v>
      </c>
      <c r="G798" s="16" t="s">
        <v>37</v>
      </c>
      <c r="H798" s="17">
        <v>1</v>
      </c>
      <c r="I798" s="17">
        <v>28</v>
      </c>
      <c r="J798" s="3">
        <v>0</v>
      </c>
      <c r="K798" s="3">
        <v>0</v>
      </c>
      <c r="L798" s="16" t="s">
        <v>24</v>
      </c>
      <c r="M798" s="3">
        <v>0</v>
      </c>
      <c r="N798" s="3">
        <v>0</v>
      </c>
      <c r="O798" s="3">
        <v>0</v>
      </c>
      <c r="P798" s="3">
        <v>0</v>
      </c>
      <c r="Q798" s="3"/>
      <c r="R798" s="17">
        <v>3</v>
      </c>
      <c r="S798" s="16" t="s">
        <v>254</v>
      </c>
      <c r="T798" s="16" t="s">
        <v>108</v>
      </c>
    </row>
    <row r="799" spans="1:20" ht="20.100000000000001" hidden="1" customHeight="1" x14ac:dyDescent="0.25">
      <c r="A799" s="16"/>
      <c r="B799" s="16" t="s">
        <v>1012</v>
      </c>
      <c r="C799" s="16">
        <v>34615</v>
      </c>
      <c r="D799" s="16" t="s">
        <v>1269</v>
      </c>
      <c r="E799" s="16">
        <v>34616</v>
      </c>
      <c r="F799" s="16" t="s">
        <v>1270</v>
      </c>
      <c r="G799" s="16" t="s">
        <v>23</v>
      </c>
      <c r="H799" s="17">
        <v>2</v>
      </c>
      <c r="I799" s="17">
        <v>70</v>
      </c>
      <c r="J799" s="3">
        <v>69.999995999999996</v>
      </c>
      <c r="K799" s="3">
        <v>0</v>
      </c>
      <c r="L799" s="16" t="s">
        <v>24</v>
      </c>
      <c r="M799" s="3">
        <v>70</v>
      </c>
      <c r="N799" s="3">
        <v>0</v>
      </c>
      <c r="O799" s="3">
        <v>0</v>
      </c>
      <c r="P799" s="3">
        <v>70</v>
      </c>
      <c r="Q799" s="3"/>
      <c r="R799" s="17">
        <v>4</v>
      </c>
      <c r="S799" s="16" t="s">
        <v>254</v>
      </c>
      <c r="T799" s="16" t="s">
        <v>24</v>
      </c>
    </row>
    <row r="800" spans="1:20" ht="20.100000000000001" hidden="1" customHeight="1" x14ac:dyDescent="0.25">
      <c r="A800" s="16"/>
      <c r="B800" s="16" t="s">
        <v>1012</v>
      </c>
      <c r="C800" s="16">
        <v>14789</v>
      </c>
      <c r="D800" s="16" t="s">
        <v>1271</v>
      </c>
      <c r="E800" s="16">
        <v>14790</v>
      </c>
      <c r="F800" s="16" t="s">
        <v>1272</v>
      </c>
      <c r="G800" s="16" t="s">
        <v>119</v>
      </c>
      <c r="H800" s="17">
        <v>1</v>
      </c>
      <c r="I800" s="17">
        <v>28</v>
      </c>
      <c r="J800" s="3">
        <v>28</v>
      </c>
      <c r="K800" s="3">
        <v>0</v>
      </c>
      <c r="L800" s="16" t="s">
        <v>24</v>
      </c>
      <c r="M800" s="3">
        <v>28</v>
      </c>
      <c r="N800" s="3">
        <v>0</v>
      </c>
      <c r="O800" s="3">
        <v>0</v>
      </c>
      <c r="P800" s="3">
        <v>28</v>
      </c>
      <c r="Q800" s="3">
        <v>23.42</v>
      </c>
      <c r="R800" s="17">
        <v>3</v>
      </c>
      <c r="S800" s="16" t="s">
        <v>78</v>
      </c>
      <c r="T800" s="16" t="s">
        <v>24</v>
      </c>
    </row>
    <row r="801" spans="1:20" ht="20.100000000000001" hidden="1" customHeight="1" x14ac:dyDescent="0.25">
      <c r="A801" s="16"/>
      <c r="B801" s="16" t="s">
        <v>1012</v>
      </c>
      <c r="C801" s="16">
        <v>36106</v>
      </c>
      <c r="D801" s="16" t="s">
        <v>1273</v>
      </c>
      <c r="E801" s="16">
        <v>36107</v>
      </c>
      <c r="F801" s="16" t="s">
        <v>1274</v>
      </c>
      <c r="G801" s="16" t="s">
        <v>127</v>
      </c>
      <c r="H801" s="17">
        <v>2</v>
      </c>
      <c r="I801" s="17">
        <v>70</v>
      </c>
      <c r="J801" s="3">
        <v>69.999995999999996</v>
      </c>
      <c r="K801" s="3">
        <v>0</v>
      </c>
      <c r="L801" s="16" t="s">
        <v>24</v>
      </c>
      <c r="M801" s="3">
        <v>70</v>
      </c>
      <c r="N801" s="3">
        <v>0</v>
      </c>
      <c r="O801" s="3">
        <v>0</v>
      </c>
      <c r="P801" s="3">
        <v>70</v>
      </c>
      <c r="Q801" s="3">
        <v>12.42</v>
      </c>
      <c r="R801" s="17">
        <v>4</v>
      </c>
      <c r="S801" s="16" t="s">
        <v>55</v>
      </c>
      <c r="T801" s="16" t="s">
        <v>24</v>
      </c>
    </row>
    <row r="802" spans="1:20" ht="20.100000000000001" hidden="1" customHeight="1" x14ac:dyDescent="0.25">
      <c r="A802" s="16"/>
      <c r="B802" s="16" t="s">
        <v>1012</v>
      </c>
      <c r="C802" s="16">
        <v>23540</v>
      </c>
      <c r="D802" s="16" t="s">
        <v>1275</v>
      </c>
      <c r="E802" s="16">
        <v>23541</v>
      </c>
      <c r="F802" s="16" t="s">
        <v>1276</v>
      </c>
      <c r="G802" s="16" t="s">
        <v>80</v>
      </c>
      <c r="H802" s="17">
        <v>1</v>
      </c>
      <c r="I802" s="17">
        <v>28</v>
      </c>
      <c r="J802" s="3">
        <v>28</v>
      </c>
      <c r="K802" s="3">
        <v>0</v>
      </c>
      <c r="L802" s="16" t="s">
        <v>24</v>
      </c>
      <c r="M802" s="3">
        <v>28</v>
      </c>
      <c r="N802" s="3">
        <v>0</v>
      </c>
      <c r="O802" s="3">
        <v>0</v>
      </c>
      <c r="P802" s="3">
        <v>28</v>
      </c>
      <c r="Q802" s="3">
        <v>10</v>
      </c>
      <c r="R802" s="17">
        <v>3</v>
      </c>
      <c r="S802" s="16" t="s">
        <v>55</v>
      </c>
      <c r="T802" s="16" t="s">
        <v>24</v>
      </c>
    </row>
    <row r="803" spans="1:20" ht="20.100000000000001" hidden="1" customHeight="1" x14ac:dyDescent="0.25">
      <c r="A803" s="16"/>
      <c r="B803" s="16" t="s">
        <v>1012</v>
      </c>
      <c r="C803" s="16">
        <v>37108</v>
      </c>
      <c r="D803" s="16" t="s">
        <v>1277</v>
      </c>
      <c r="E803" s="16">
        <v>37109</v>
      </c>
      <c r="F803" s="16" t="s">
        <v>1278</v>
      </c>
      <c r="G803" s="16" t="s">
        <v>64</v>
      </c>
      <c r="H803" s="17">
        <v>1</v>
      </c>
      <c r="I803" s="17">
        <v>28</v>
      </c>
      <c r="J803" s="3">
        <v>28</v>
      </c>
      <c r="K803" s="3">
        <v>0</v>
      </c>
      <c r="L803" s="16" t="s">
        <v>43</v>
      </c>
      <c r="M803" s="3">
        <v>28</v>
      </c>
      <c r="N803" s="3">
        <v>0</v>
      </c>
      <c r="O803" s="3">
        <v>0</v>
      </c>
      <c r="P803" s="3">
        <v>28</v>
      </c>
      <c r="Q803" s="3"/>
      <c r="R803" s="17">
        <v>3</v>
      </c>
      <c r="S803" s="16" t="s">
        <v>254</v>
      </c>
      <c r="T803" s="16" t="s">
        <v>24</v>
      </c>
    </row>
    <row r="804" spans="1:20" ht="20.100000000000001" hidden="1" customHeight="1" x14ac:dyDescent="0.25">
      <c r="A804" s="16"/>
      <c r="B804" s="16" t="s">
        <v>1012</v>
      </c>
      <c r="C804" s="16">
        <v>17853</v>
      </c>
      <c r="D804" s="16" t="s">
        <v>1279</v>
      </c>
      <c r="E804" s="16">
        <v>17854</v>
      </c>
      <c r="F804" s="16" t="s">
        <v>1280</v>
      </c>
      <c r="G804" s="16" t="s">
        <v>64</v>
      </c>
      <c r="H804" s="17">
        <v>2</v>
      </c>
      <c r="I804" s="17">
        <v>70</v>
      </c>
      <c r="J804" s="3">
        <v>69.999995999999996</v>
      </c>
      <c r="K804" s="3">
        <v>0</v>
      </c>
      <c r="L804" s="16" t="s">
        <v>43</v>
      </c>
      <c r="M804" s="3">
        <v>70</v>
      </c>
      <c r="N804" s="3">
        <v>0</v>
      </c>
      <c r="O804" s="3">
        <v>0</v>
      </c>
      <c r="P804" s="3">
        <v>70</v>
      </c>
      <c r="Q804" s="3">
        <v>73.650000000000006</v>
      </c>
      <c r="R804" s="17">
        <v>4</v>
      </c>
      <c r="S804" s="16" t="s">
        <v>149</v>
      </c>
      <c r="T804" s="16" t="s">
        <v>43</v>
      </c>
    </row>
    <row r="805" spans="1:20" ht="20.100000000000001" hidden="1" customHeight="1" x14ac:dyDescent="0.25">
      <c r="A805" s="16"/>
      <c r="B805" s="16" t="s">
        <v>1012</v>
      </c>
      <c r="C805" s="16">
        <v>15009</v>
      </c>
      <c r="D805" s="16" t="s">
        <v>1281</v>
      </c>
      <c r="E805" s="16">
        <v>15010</v>
      </c>
      <c r="F805" s="16" t="s">
        <v>1282</v>
      </c>
      <c r="G805" s="16" t="s">
        <v>64</v>
      </c>
      <c r="H805" s="17">
        <v>2</v>
      </c>
      <c r="I805" s="17">
        <v>70</v>
      </c>
      <c r="J805" s="3">
        <v>69.999995999999996</v>
      </c>
      <c r="K805" s="3">
        <v>0</v>
      </c>
      <c r="L805" s="16" t="s">
        <v>43</v>
      </c>
      <c r="M805" s="3">
        <v>70</v>
      </c>
      <c r="N805" s="3">
        <v>0</v>
      </c>
      <c r="O805" s="3">
        <v>0</v>
      </c>
      <c r="P805" s="3">
        <v>70</v>
      </c>
      <c r="Q805" s="3">
        <v>74.08</v>
      </c>
      <c r="R805" s="17">
        <v>4</v>
      </c>
      <c r="S805" s="16" t="s">
        <v>33</v>
      </c>
      <c r="T805" s="16" t="s">
        <v>43</v>
      </c>
    </row>
    <row r="806" spans="1:20" ht="20.100000000000001" hidden="1" customHeight="1" x14ac:dyDescent="0.25">
      <c r="A806" s="16"/>
      <c r="B806" s="16" t="s">
        <v>1012</v>
      </c>
      <c r="C806" s="16">
        <v>22412</v>
      </c>
      <c r="D806" s="16" t="s">
        <v>1283</v>
      </c>
      <c r="E806" s="16">
        <v>22413</v>
      </c>
      <c r="F806" s="16" t="s">
        <v>1284</v>
      </c>
      <c r="G806" s="16" t="s">
        <v>80</v>
      </c>
      <c r="H806" s="17">
        <v>1</v>
      </c>
      <c r="I806" s="17">
        <v>28</v>
      </c>
      <c r="J806" s="3">
        <v>28</v>
      </c>
      <c r="K806" s="3">
        <v>0</v>
      </c>
      <c r="L806" s="16" t="s">
        <v>24</v>
      </c>
      <c r="M806" s="3">
        <v>28</v>
      </c>
      <c r="N806" s="3">
        <v>0</v>
      </c>
      <c r="O806" s="3">
        <v>0</v>
      </c>
      <c r="P806" s="3">
        <v>28</v>
      </c>
      <c r="Q806" s="3">
        <v>5.25</v>
      </c>
      <c r="R806" s="17">
        <v>3</v>
      </c>
      <c r="S806" s="16" t="s">
        <v>237</v>
      </c>
      <c r="T806" s="16" t="s">
        <v>24</v>
      </c>
    </row>
    <row r="807" spans="1:20" ht="20.100000000000001" hidden="1" customHeight="1" x14ac:dyDescent="0.25">
      <c r="A807" s="16"/>
      <c r="B807" s="16" t="s">
        <v>1012</v>
      </c>
      <c r="C807" s="16">
        <v>39595</v>
      </c>
      <c r="D807" s="16" t="s">
        <v>1285</v>
      </c>
      <c r="E807" s="16">
        <v>39596</v>
      </c>
      <c r="F807" s="16" t="s">
        <v>1286</v>
      </c>
      <c r="G807" s="16" t="s">
        <v>37</v>
      </c>
      <c r="H807" s="17">
        <v>2</v>
      </c>
      <c r="I807" s="17">
        <v>70</v>
      </c>
      <c r="J807" s="3">
        <v>33.178080000000001</v>
      </c>
      <c r="K807" s="3">
        <v>0</v>
      </c>
      <c r="L807" s="16" t="s">
        <v>24</v>
      </c>
      <c r="M807" s="3">
        <v>33.18</v>
      </c>
      <c r="N807" s="3">
        <v>0</v>
      </c>
      <c r="O807" s="3">
        <v>0</v>
      </c>
      <c r="P807" s="3">
        <v>33.18</v>
      </c>
      <c r="Q807" s="3">
        <v>0</v>
      </c>
      <c r="R807" s="17">
        <v>4</v>
      </c>
      <c r="S807" s="16" t="s">
        <v>172</v>
      </c>
      <c r="T807" s="16" t="s">
        <v>24</v>
      </c>
    </row>
    <row r="808" spans="1:20" ht="20.100000000000001" hidden="1" customHeight="1" x14ac:dyDescent="0.25">
      <c r="A808" s="16"/>
      <c r="B808" s="16" t="s">
        <v>1012</v>
      </c>
      <c r="C808" s="16">
        <v>4745</v>
      </c>
      <c r="D808" s="16" t="s">
        <v>1287</v>
      </c>
      <c r="E808" s="16">
        <v>6580</v>
      </c>
      <c r="F808" s="16" t="s">
        <v>1288</v>
      </c>
      <c r="G808" s="16" t="s">
        <v>23</v>
      </c>
      <c r="H808" s="17">
        <v>1</v>
      </c>
      <c r="I808" s="17">
        <v>28</v>
      </c>
      <c r="J808" s="3">
        <v>8.5150690000000004</v>
      </c>
      <c r="K808" s="3">
        <v>0</v>
      </c>
      <c r="L808" s="16" t="s">
        <v>24</v>
      </c>
      <c r="M808" s="3">
        <v>8.52</v>
      </c>
      <c r="N808" s="3">
        <v>0</v>
      </c>
      <c r="O808" s="3">
        <v>0</v>
      </c>
      <c r="P808" s="3">
        <v>8.52</v>
      </c>
      <c r="Q808" s="3">
        <v>64</v>
      </c>
      <c r="R808" s="17">
        <v>3</v>
      </c>
      <c r="S808" s="16" t="s">
        <v>323</v>
      </c>
      <c r="T808" s="16" t="s">
        <v>43</v>
      </c>
    </row>
    <row r="809" spans="1:20" ht="20.100000000000001" hidden="1" customHeight="1" x14ac:dyDescent="0.25">
      <c r="A809" s="16"/>
      <c r="B809" s="16" t="s">
        <v>1012</v>
      </c>
      <c r="C809" s="16">
        <v>17036</v>
      </c>
      <c r="D809" s="16" t="s">
        <v>1289</v>
      </c>
      <c r="E809" s="16">
        <v>36918</v>
      </c>
      <c r="F809" s="16" t="s">
        <v>1290</v>
      </c>
      <c r="G809" s="16" t="s">
        <v>119</v>
      </c>
      <c r="H809" s="17">
        <v>1</v>
      </c>
      <c r="I809" s="17">
        <v>28</v>
      </c>
      <c r="J809" s="3">
        <v>28</v>
      </c>
      <c r="K809" s="3">
        <v>0</v>
      </c>
      <c r="L809" s="16" t="s">
        <v>24</v>
      </c>
      <c r="M809" s="3">
        <v>28</v>
      </c>
      <c r="N809" s="3">
        <v>0</v>
      </c>
      <c r="O809" s="3">
        <v>0</v>
      </c>
      <c r="P809" s="3">
        <v>28</v>
      </c>
      <c r="Q809" s="3"/>
      <c r="R809" s="17">
        <v>3</v>
      </c>
      <c r="S809" s="16" t="s">
        <v>254</v>
      </c>
      <c r="T809" s="16" t="s">
        <v>24</v>
      </c>
    </row>
    <row r="810" spans="1:20" ht="20.100000000000001" hidden="1" customHeight="1" x14ac:dyDescent="0.25">
      <c r="A810" s="16"/>
      <c r="B810" s="16" t="s">
        <v>1012</v>
      </c>
      <c r="C810" s="16">
        <v>2702</v>
      </c>
      <c r="D810" s="16" t="s">
        <v>1291</v>
      </c>
      <c r="E810" s="16">
        <v>6706</v>
      </c>
      <c r="F810" s="16" t="s">
        <v>1292</v>
      </c>
      <c r="G810" s="16" t="s">
        <v>23</v>
      </c>
      <c r="H810" s="17">
        <v>2</v>
      </c>
      <c r="I810" s="17">
        <v>70</v>
      </c>
      <c r="J810" s="3">
        <v>69.999995999999996</v>
      </c>
      <c r="K810" s="3">
        <v>0</v>
      </c>
      <c r="L810" s="16" t="s">
        <v>24</v>
      </c>
      <c r="M810" s="3">
        <v>70</v>
      </c>
      <c r="N810" s="3">
        <v>0</v>
      </c>
      <c r="O810" s="3">
        <v>0</v>
      </c>
      <c r="P810" s="3">
        <v>70</v>
      </c>
      <c r="Q810" s="3">
        <v>5</v>
      </c>
      <c r="R810" s="17">
        <v>4</v>
      </c>
      <c r="S810" s="16" t="s">
        <v>237</v>
      </c>
      <c r="T810" s="16" t="s">
        <v>24</v>
      </c>
    </row>
    <row r="811" spans="1:20" ht="20.100000000000001" hidden="1" customHeight="1" x14ac:dyDescent="0.25">
      <c r="A811" s="16"/>
      <c r="B811" s="16" t="s">
        <v>1012</v>
      </c>
      <c r="C811" s="16">
        <v>19987</v>
      </c>
      <c r="D811" s="16" t="s">
        <v>1293</v>
      </c>
      <c r="E811" s="16">
        <v>19988</v>
      </c>
      <c r="F811" s="16" t="s">
        <v>1294</v>
      </c>
      <c r="G811" s="16" t="s">
        <v>37</v>
      </c>
      <c r="H811" s="17">
        <v>1</v>
      </c>
      <c r="I811" s="17">
        <v>28</v>
      </c>
      <c r="J811" s="3">
        <v>28</v>
      </c>
      <c r="K811" s="3">
        <v>0</v>
      </c>
      <c r="L811" s="16" t="s">
        <v>24</v>
      </c>
      <c r="M811" s="3">
        <v>28</v>
      </c>
      <c r="N811" s="3">
        <v>0</v>
      </c>
      <c r="O811" s="3">
        <v>0</v>
      </c>
      <c r="P811" s="3">
        <v>28</v>
      </c>
      <c r="Q811" s="3">
        <v>36.5</v>
      </c>
      <c r="R811" s="17">
        <v>3</v>
      </c>
      <c r="S811" s="16" t="s">
        <v>42</v>
      </c>
      <c r="T811" s="16" t="s">
        <v>43</v>
      </c>
    </row>
    <row r="812" spans="1:20" ht="20.100000000000001" hidden="1" customHeight="1" x14ac:dyDescent="0.25">
      <c r="A812" s="16"/>
      <c r="B812" s="16" t="s">
        <v>1012</v>
      </c>
      <c r="C812" s="16">
        <v>27041</v>
      </c>
      <c r="D812" s="16" t="s">
        <v>1295</v>
      </c>
      <c r="E812" s="16">
        <v>27043</v>
      </c>
      <c r="F812" s="16" t="s">
        <v>1296</v>
      </c>
      <c r="G812" s="16" t="s">
        <v>29</v>
      </c>
      <c r="H812" s="17">
        <v>1</v>
      </c>
      <c r="I812" s="17">
        <v>28</v>
      </c>
      <c r="J812" s="3">
        <v>28</v>
      </c>
      <c r="K812" s="3">
        <v>0</v>
      </c>
      <c r="L812" s="16" t="s">
        <v>24</v>
      </c>
      <c r="M812" s="3">
        <v>28</v>
      </c>
      <c r="N812" s="3">
        <v>0</v>
      </c>
      <c r="O812" s="3">
        <v>0</v>
      </c>
      <c r="P812" s="3">
        <v>28</v>
      </c>
      <c r="Q812" s="3">
        <v>45.17</v>
      </c>
      <c r="R812" s="17">
        <v>3</v>
      </c>
      <c r="S812" s="16" t="s">
        <v>123</v>
      </c>
      <c r="T812" s="16" t="s">
        <v>43</v>
      </c>
    </row>
    <row r="813" spans="1:20" ht="20.100000000000001" hidden="1" customHeight="1" x14ac:dyDescent="0.25">
      <c r="A813" s="16"/>
      <c r="B813" s="16" t="s">
        <v>1012</v>
      </c>
      <c r="C813" s="16">
        <v>16520</v>
      </c>
      <c r="D813" s="16" t="s">
        <v>1297</v>
      </c>
      <c r="E813" s="16">
        <v>16521</v>
      </c>
      <c r="F813" s="16" t="s">
        <v>1298</v>
      </c>
      <c r="G813" s="16" t="s">
        <v>284</v>
      </c>
      <c r="H813" s="17">
        <v>2</v>
      </c>
      <c r="I813" s="17">
        <v>70</v>
      </c>
      <c r="J813" s="3">
        <v>69.999995999999996</v>
      </c>
      <c r="K813" s="3">
        <v>0</v>
      </c>
      <c r="L813" s="16" t="s">
        <v>24</v>
      </c>
      <c r="M813" s="3">
        <v>70</v>
      </c>
      <c r="N813" s="3">
        <v>0</v>
      </c>
      <c r="O813" s="3">
        <v>0</v>
      </c>
      <c r="P813" s="3">
        <v>70</v>
      </c>
      <c r="Q813" s="3"/>
      <c r="R813" s="17">
        <v>4</v>
      </c>
      <c r="S813" s="16" t="s">
        <v>254</v>
      </c>
      <c r="T813" s="16" t="s">
        <v>24</v>
      </c>
    </row>
    <row r="814" spans="1:20" ht="20.100000000000001" hidden="1" customHeight="1" x14ac:dyDescent="0.25">
      <c r="A814" s="16"/>
      <c r="B814" s="16" t="s">
        <v>1012</v>
      </c>
      <c r="C814" s="16">
        <v>14325</v>
      </c>
      <c r="D814" s="16" t="s">
        <v>1299</v>
      </c>
      <c r="E814" s="16">
        <v>14326</v>
      </c>
      <c r="F814" s="16" t="s">
        <v>1300</v>
      </c>
      <c r="G814" s="16" t="s">
        <v>23</v>
      </c>
      <c r="H814" s="17">
        <v>1</v>
      </c>
      <c r="I814" s="17">
        <v>28</v>
      </c>
      <c r="J814" s="3">
        <v>28</v>
      </c>
      <c r="K814" s="3">
        <v>0</v>
      </c>
      <c r="L814" s="16" t="s">
        <v>24</v>
      </c>
      <c r="M814" s="3">
        <v>28</v>
      </c>
      <c r="N814" s="3">
        <v>0</v>
      </c>
      <c r="O814" s="3">
        <v>0</v>
      </c>
      <c r="P814" s="3">
        <v>28</v>
      </c>
      <c r="Q814" s="3"/>
      <c r="R814" s="17">
        <v>3</v>
      </c>
      <c r="S814" s="16" t="s">
        <v>254</v>
      </c>
      <c r="T814" s="16" t="s">
        <v>24</v>
      </c>
    </row>
    <row r="815" spans="1:20" ht="20.100000000000001" hidden="1" customHeight="1" x14ac:dyDescent="0.25">
      <c r="A815" s="16"/>
      <c r="B815" s="16" t="s">
        <v>1012</v>
      </c>
      <c r="C815" s="16">
        <v>20395</v>
      </c>
      <c r="D815" s="16" t="s">
        <v>1301</v>
      </c>
      <c r="E815" s="16">
        <v>20396</v>
      </c>
      <c r="F815" s="16" t="s">
        <v>1302</v>
      </c>
      <c r="G815" s="16" t="s">
        <v>166</v>
      </c>
      <c r="H815" s="17">
        <v>1</v>
      </c>
      <c r="I815" s="17">
        <v>28</v>
      </c>
      <c r="J815" s="3">
        <v>28</v>
      </c>
      <c r="K815" s="3">
        <v>0</v>
      </c>
      <c r="L815" s="16" t="s">
        <v>24</v>
      </c>
      <c r="M815" s="3">
        <v>28</v>
      </c>
      <c r="N815" s="3">
        <v>0</v>
      </c>
      <c r="O815" s="3">
        <v>0</v>
      </c>
      <c r="P815" s="3">
        <v>28</v>
      </c>
      <c r="Q815" s="3">
        <v>0</v>
      </c>
      <c r="R815" s="17">
        <v>3</v>
      </c>
      <c r="S815" s="16" t="s">
        <v>172</v>
      </c>
      <c r="T815" s="16" t="s">
        <v>24</v>
      </c>
    </row>
    <row r="816" spans="1:20" ht="20.100000000000001" hidden="1" customHeight="1" x14ac:dyDescent="0.25">
      <c r="A816" s="16"/>
      <c r="B816" s="16" t="s">
        <v>1012</v>
      </c>
      <c r="C816" s="16">
        <v>27464</v>
      </c>
      <c r="D816" s="16" t="s">
        <v>1303</v>
      </c>
      <c r="E816" s="16">
        <v>27466</v>
      </c>
      <c r="F816" s="16" t="s">
        <v>1304</v>
      </c>
      <c r="G816" s="16" t="s">
        <v>176</v>
      </c>
      <c r="H816" s="17">
        <v>3</v>
      </c>
      <c r="I816" s="17">
        <v>126</v>
      </c>
      <c r="J816" s="3">
        <v>126</v>
      </c>
      <c r="K816" s="3">
        <v>0</v>
      </c>
      <c r="L816" s="16" t="s">
        <v>24</v>
      </c>
      <c r="M816" s="3">
        <v>126</v>
      </c>
      <c r="N816" s="3">
        <v>0</v>
      </c>
      <c r="O816" s="3">
        <v>0</v>
      </c>
      <c r="P816" s="3">
        <v>126</v>
      </c>
      <c r="Q816" s="3">
        <v>4.25</v>
      </c>
      <c r="R816" s="17">
        <v>5</v>
      </c>
      <c r="S816" s="16" t="s">
        <v>237</v>
      </c>
      <c r="T816" s="16" t="s">
        <v>24</v>
      </c>
    </row>
    <row r="817" spans="1:20" ht="20.100000000000001" customHeight="1" x14ac:dyDescent="0.25">
      <c r="A817" s="16"/>
      <c r="B817" s="16" t="s">
        <v>1012</v>
      </c>
      <c r="C817" s="16">
        <v>12517</v>
      </c>
      <c r="D817" s="16" t="s">
        <v>1305</v>
      </c>
      <c r="E817" s="16">
        <v>14795</v>
      </c>
      <c r="F817" s="16" t="s">
        <v>1306</v>
      </c>
      <c r="G817" s="16" t="s">
        <v>64</v>
      </c>
      <c r="H817" s="17">
        <v>1</v>
      </c>
      <c r="I817" s="17">
        <v>28</v>
      </c>
      <c r="J817" s="3">
        <v>1.4575340000000001</v>
      </c>
      <c r="K817" s="3">
        <v>0</v>
      </c>
      <c r="L817" s="16" t="s">
        <v>43</v>
      </c>
      <c r="M817" s="3">
        <v>1.46</v>
      </c>
      <c r="N817" s="3">
        <v>0</v>
      </c>
      <c r="O817" s="3">
        <v>0</v>
      </c>
      <c r="P817" s="3">
        <v>1.46</v>
      </c>
      <c r="Q817" s="3">
        <v>1.17</v>
      </c>
      <c r="R817" s="17">
        <v>3</v>
      </c>
      <c r="S817" s="16" t="s">
        <v>237</v>
      </c>
      <c r="T817" s="16" t="s">
        <v>108</v>
      </c>
    </row>
    <row r="818" spans="1:20" ht="20.100000000000001" hidden="1" customHeight="1" x14ac:dyDescent="0.25">
      <c r="A818" s="16"/>
      <c r="B818" s="16" t="s">
        <v>1012</v>
      </c>
      <c r="C818" s="16">
        <v>29860</v>
      </c>
      <c r="D818" s="16" t="s">
        <v>1307</v>
      </c>
      <c r="E818" s="16">
        <v>29862</v>
      </c>
      <c r="F818" s="16" t="s">
        <v>1116</v>
      </c>
      <c r="G818" s="16" t="s">
        <v>97</v>
      </c>
      <c r="H818" s="17">
        <v>2</v>
      </c>
      <c r="I818" s="17">
        <v>70</v>
      </c>
      <c r="J818" s="3">
        <v>69.999995999999996</v>
      </c>
      <c r="K818" s="3">
        <v>0</v>
      </c>
      <c r="L818" s="16" t="s">
        <v>24</v>
      </c>
      <c r="M818" s="3">
        <v>70</v>
      </c>
      <c r="N818" s="3">
        <v>0</v>
      </c>
      <c r="O818" s="3">
        <v>0</v>
      </c>
      <c r="P818" s="3">
        <v>70</v>
      </c>
      <c r="Q818" s="3">
        <v>27.75</v>
      </c>
      <c r="R818" s="17">
        <v>4</v>
      </c>
      <c r="S818" s="16" t="s">
        <v>107</v>
      </c>
      <c r="T818" s="16" t="s">
        <v>24</v>
      </c>
    </row>
    <row r="819" spans="1:20" ht="20.100000000000001" hidden="1" customHeight="1" x14ac:dyDescent="0.25">
      <c r="A819" s="16"/>
      <c r="B819" s="16" t="s">
        <v>1012</v>
      </c>
      <c r="C819" s="16">
        <v>17932</v>
      </c>
      <c r="D819" s="16" t="s">
        <v>1308</v>
      </c>
      <c r="E819" s="16">
        <v>17933</v>
      </c>
      <c r="F819" s="16" t="s">
        <v>1045</v>
      </c>
      <c r="G819" s="16" t="s">
        <v>37</v>
      </c>
      <c r="H819" s="17">
        <v>1</v>
      </c>
      <c r="I819" s="17">
        <v>28</v>
      </c>
      <c r="J819" s="3">
        <v>28</v>
      </c>
      <c r="K819" s="3">
        <v>0</v>
      </c>
      <c r="L819" s="16" t="s">
        <v>24</v>
      </c>
      <c r="M819" s="3">
        <v>28</v>
      </c>
      <c r="N819" s="3">
        <v>0</v>
      </c>
      <c r="O819" s="3">
        <v>0</v>
      </c>
      <c r="P819" s="3">
        <v>28</v>
      </c>
      <c r="Q819" s="3">
        <v>45.42</v>
      </c>
      <c r="R819" s="17">
        <v>3</v>
      </c>
      <c r="S819" s="16" t="s">
        <v>58</v>
      </c>
      <c r="T819" s="16" t="s">
        <v>43</v>
      </c>
    </row>
    <row r="820" spans="1:20" ht="20.100000000000001" hidden="1" customHeight="1" x14ac:dyDescent="0.25">
      <c r="A820" s="16"/>
      <c r="B820" s="16" t="s">
        <v>1012</v>
      </c>
      <c r="C820" s="16">
        <v>16852</v>
      </c>
      <c r="D820" s="16" t="s">
        <v>1309</v>
      </c>
      <c r="E820" s="16">
        <v>16871</v>
      </c>
      <c r="F820" s="16" t="s">
        <v>1310</v>
      </c>
      <c r="G820" s="16" t="s">
        <v>64</v>
      </c>
      <c r="H820" s="17">
        <v>1</v>
      </c>
      <c r="I820" s="17">
        <v>28</v>
      </c>
      <c r="J820" s="3">
        <v>28</v>
      </c>
      <c r="K820" s="3">
        <v>0</v>
      </c>
      <c r="L820" s="16" t="s">
        <v>43</v>
      </c>
      <c r="M820" s="3">
        <v>28</v>
      </c>
      <c r="N820" s="3">
        <v>0</v>
      </c>
      <c r="O820" s="3">
        <v>0</v>
      </c>
      <c r="P820" s="3">
        <v>28</v>
      </c>
      <c r="Q820" s="3"/>
      <c r="R820" s="17">
        <v>3</v>
      </c>
      <c r="S820" s="16" t="s">
        <v>254</v>
      </c>
      <c r="T820" s="16" t="s">
        <v>24</v>
      </c>
    </row>
    <row r="821" spans="1:20" ht="20.100000000000001" hidden="1" customHeight="1" x14ac:dyDescent="0.25">
      <c r="A821" s="16"/>
      <c r="B821" s="16" t="s">
        <v>1012</v>
      </c>
      <c r="C821" s="16">
        <v>14527</v>
      </c>
      <c r="D821" s="16" t="s">
        <v>1311</v>
      </c>
      <c r="E821" s="16">
        <v>14528</v>
      </c>
      <c r="F821" s="16" t="s">
        <v>1312</v>
      </c>
      <c r="G821" s="16" t="s">
        <v>64</v>
      </c>
      <c r="H821" s="17">
        <v>2</v>
      </c>
      <c r="I821" s="17">
        <v>70</v>
      </c>
      <c r="J821" s="3">
        <v>69.999995999999996</v>
      </c>
      <c r="K821" s="3">
        <v>0</v>
      </c>
      <c r="L821" s="16" t="s">
        <v>43</v>
      </c>
      <c r="M821" s="3">
        <v>70</v>
      </c>
      <c r="N821" s="3">
        <v>0</v>
      </c>
      <c r="O821" s="3">
        <v>0</v>
      </c>
      <c r="P821" s="3">
        <v>70</v>
      </c>
      <c r="Q821" s="3">
        <v>40.57</v>
      </c>
      <c r="R821" s="17">
        <v>4</v>
      </c>
      <c r="S821" s="16" t="s">
        <v>58</v>
      </c>
      <c r="T821" s="16" t="s">
        <v>24</v>
      </c>
    </row>
    <row r="822" spans="1:20" ht="20.100000000000001" hidden="1" customHeight="1" x14ac:dyDescent="0.25">
      <c r="A822" s="16"/>
      <c r="B822" s="16" t="s">
        <v>1012</v>
      </c>
      <c r="C822" s="16">
        <v>16209</v>
      </c>
      <c r="D822" s="16" t="s">
        <v>1313</v>
      </c>
      <c r="E822" s="16">
        <v>16210</v>
      </c>
      <c r="F822" s="16" t="s">
        <v>1314</v>
      </c>
      <c r="G822" s="16" t="s">
        <v>80</v>
      </c>
      <c r="H822" s="17">
        <v>2</v>
      </c>
      <c r="I822" s="17">
        <v>70</v>
      </c>
      <c r="J822" s="3">
        <v>69.999995999999996</v>
      </c>
      <c r="K822" s="3">
        <v>0</v>
      </c>
      <c r="L822" s="16" t="s">
        <v>24</v>
      </c>
      <c r="M822" s="3">
        <v>70</v>
      </c>
      <c r="N822" s="3">
        <v>0</v>
      </c>
      <c r="O822" s="3">
        <v>0</v>
      </c>
      <c r="P822" s="3">
        <v>70</v>
      </c>
      <c r="Q822" s="3">
        <v>97.5</v>
      </c>
      <c r="R822" s="17">
        <v>4</v>
      </c>
      <c r="S822" s="16" t="s">
        <v>78</v>
      </c>
      <c r="T822" s="16" t="s">
        <v>43</v>
      </c>
    </row>
    <row r="823" spans="1:20" ht="20.100000000000001" hidden="1" customHeight="1" x14ac:dyDescent="0.25">
      <c r="A823" s="16"/>
      <c r="B823" s="16" t="s">
        <v>1012</v>
      </c>
      <c r="C823" s="16">
        <v>22866</v>
      </c>
      <c r="D823" s="16" t="s">
        <v>1315</v>
      </c>
      <c r="E823" s="16">
        <v>22867</v>
      </c>
      <c r="F823" s="16" t="s">
        <v>1316</v>
      </c>
      <c r="G823" s="16" t="s">
        <v>284</v>
      </c>
      <c r="H823" s="17">
        <v>1</v>
      </c>
      <c r="I823" s="17">
        <v>28</v>
      </c>
      <c r="J823" s="3">
        <v>26.235617000000001</v>
      </c>
      <c r="K823" s="3">
        <v>0</v>
      </c>
      <c r="L823" s="16" t="s">
        <v>24</v>
      </c>
      <c r="M823" s="3">
        <v>26.24</v>
      </c>
      <c r="N823" s="3">
        <v>0</v>
      </c>
      <c r="O823" s="3">
        <v>0</v>
      </c>
      <c r="P823" s="3">
        <v>26.24</v>
      </c>
      <c r="Q823" s="3"/>
      <c r="R823" s="17">
        <v>3</v>
      </c>
      <c r="S823" s="16" t="s">
        <v>254</v>
      </c>
      <c r="T823" s="16" t="s">
        <v>24</v>
      </c>
    </row>
    <row r="824" spans="1:20" ht="20.100000000000001" hidden="1" customHeight="1" x14ac:dyDescent="0.25">
      <c r="A824" s="16"/>
      <c r="B824" s="16" t="s">
        <v>1012</v>
      </c>
      <c r="C824" s="16">
        <v>36650</v>
      </c>
      <c r="D824" s="16" t="s">
        <v>1317</v>
      </c>
      <c r="E824" s="16">
        <v>36651</v>
      </c>
      <c r="F824" s="16" t="s">
        <v>1318</v>
      </c>
      <c r="G824" s="16" t="s">
        <v>125</v>
      </c>
      <c r="H824" s="17">
        <v>1</v>
      </c>
      <c r="I824" s="17">
        <v>28</v>
      </c>
      <c r="J824" s="3">
        <v>28</v>
      </c>
      <c r="K824" s="3">
        <v>0</v>
      </c>
      <c r="L824" s="16" t="s">
        <v>24</v>
      </c>
      <c r="M824" s="3">
        <v>28</v>
      </c>
      <c r="N824" s="3">
        <v>0</v>
      </c>
      <c r="O824" s="3">
        <v>0</v>
      </c>
      <c r="P824" s="3">
        <v>28</v>
      </c>
      <c r="Q824" s="3"/>
      <c r="R824" s="17">
        <v>3</v>
      </c>
      <c r="S824" s="16" t="s">
        <v>254</v>
      </c>
      <c r="T824" s="16" t="s">
        <v>24</v>
      </c>
    </row>
    <row r="825" spans="1:20" ht="20.100000000000001" hidden="1" customHeight="1" x14ac:dyDescent="0.25">
      <c r="A825" s="16"/>
      <c r="B825" s="16" t="s">
        <v>1012</v>
      </c>
      <c r="C825" s="16">
        <v>19238</v>
      </c>
      <c r="D825" s="16" t="s">
        <v>1319</v>
      </c>
      <c r="E825" s="16">
        <v>19239</v>
      </c>
      <c r="F825" s="16" t="s">
        <v>1320</v>
      </c>
      <c r="G825" s="16" t="s">
        <v>189</v>
      </c>
      <c r="H825" s="17">
        <v>4</v>
      </c>
      <c r="I825" s="17">
        <v>196</v>
      </c>
      <c r="J825" s="3">
        <v>195.999989</v>
      </c>
      <c r="K825" s="3">
        <v>27.57</v>
      </c>
      <c r="L825" s="16" t="s">
        <v>24</v>
      </c>
      <c r="M825" s="3">
        <v>223.57</v>
      </c>
      <c r="N825" s="3">
        <v>0</v>
      </c>
      <c r="O825" s="3">
        <v>0</v>
      </c>
      <c r="P825" s="3">
        <v>223.57</v>
      </c>
      <c r="Q825" s="3">
        <v>228.08</v>
      </c>
      <c r="R825" s="17">
        <v>6</v>
      </c>
      <c r="S825" s="16" t="s">
        <v>76</v>
      </c>
      <c r="T825" s="16" t="s">
        <v>43</v>
      </c>
    </row>
    <row r="826" spans="1:20" ht="20.100000000000001" hidden="1" customHeight="1" x14ac:dyDescent="0.25">
      <c r="A826" s="16"/>
      <c r="B826" s="16" t="s">
        <v>1012</v>
      </c>
      <c r="C826" s="16">
        <v>14822</v>
      </c>
      <c r="D826" s="16" t="s">
        <v>1321</v>
      </c>
      <c r="E826" s="16">
        <v>14823</v>
      </c>
      <c r="F826" s="16" t="s">
        <v>1321</v>
      </c>
      <c r="G826" s="16" t="s">
        <v>119</v>
      </c>
      <c r="H826" s="17">
        <v>1</v>
      </c>
      <c r="I826" s="17">
        <v>28</v>
      </c>
      <c r="J826" s="3">
        <v>28</v>
      </c>
      <c r="K826" s="3">
        <v>0</v>
      </c>
      <c r="L826" s="16" t="s">
        <v>24</v>
      </c>
      <c r="M826" s="3">
        <v>28</v>
      </c>
      <c r="N826" s="3">
        <v>0</v>
      </c>
      <c r="O826" s="3">
        <v>0</v>
      </c>
      <c r="P826" s="3">
        <v>28</v>
      </c>
      <c r="Q826" s="3">
        <v>224.67</v>
      </c>
      <c r="R826" s="17">
        <v>3</v>
      </c>
      <c r="S826" s="16" t="s">
        <v>391</v>
      </c>
      <c r="T826" s="16" t="s">
        <v>43</v>
      </c>
    </row>
    <row r="827" spans="1:20" ht="20.100000000000001" hidden="1" customHeight="1" x14ac:dyDescent="0.25">
      <c r="A827" s="16"/>
      <c r="B827" s="16" t="s">
        <v>1012</v>
      </c>
      <c r="C827" s="16">
        <v>28051</v>
      </c>
      <c r="D827" s="16" t="s">
        <v>1322</v>
      </c>
      <c r="E827" s="16">
        <v>28053</v>
      </c>
      <c r="F827" s="16" t="s">
        <v>1323</v>
      </c>
      <c r="G827" s="16" t="s">
        <v>127</v>
      </c>
      <c r="H827" s="17">
        <v>1</v>
      </c>
      <c r="I827" s="17">
        <v>28</v>
      </c>
      <c r="J827" s="3">
        <v>23.934246999999999</v>
      </c>
      <c r="K827" s="3">
        <v>0</v>
      </c>
      <c r="L827" s="16" t="s">
        <v>24</v>
      </c>
      <c r="M827" s="3">
        <v>23.93</v>
      </c>
      <c r="N827" s="3">
        <v>0</v>
      </c>
      <c r="O827" s="3">
        <v>0</v>
      </c>
      <c r="P827" s="3">
        <v>23.93</v>
      </c>
      <c r="Q827" s="3">
        <v>0</v>
      </c>
      <c r="R827" s="17">
        <v>3</v>
      </c>
      <c r="S827" s="16" t="s">
        <v>172</v>
      </c>
      <c r="T827" s="16" t="s">
        <v>24</v>
      </c>
    </row>
    <row r="828" spans="1:20" ht="20.100000000000001" hidden="1" customHeight="1" x14ac:dyDescent="0.25">
      <c r="A828" s="16"/>
      <c r="B828" s="16" t="s">
        <v>1012</v>
      </c>
      <c r="C828" s="16">
        <v>16817</v>
      </c>
      <c r="D828" s="16" t="s">
        <v>1324</v>
      </c>
      <c r="E828" s="16">
        <v>16818</v>
      </c>
      <c r="F828" s="16" t="s">
        <v>1325</v>
      </c>
      <c r="G828" s="16" t="s">
        <v>117</v>
      </c>
      <c r="H828" s="17">
        <v>1</v>
      </c>
      <c r="I828" s="17">
        <v>28</v>
      </c>
      <c r="J828" s="3">
        <v>28</v>
      </c>
      <c r="K828" s="3">
        <v>0</v>
      </c>
      <c r="L828" s="16" t="s">
        <v>24</v>
      </c>
      <c r="M828" s="3">
        <v>28</v>
      </c>
      <c r="N828" s="3">
        <v>0</v>
      </c>
      <c r="O828" s="3">
        <v>0</v>
      </c>
      <c r="P828" s="3">
        <v>28</v>
      </c>
      <c r="Q828" s="3">
        <v>34.89</v>
      </c>
      <c r="R828" s="17">
        <v>3</v>
      </c>
      <c r="S828" s="16" t="s">
        <v>76</v>
      </c>
      <c r="T828" s="16" t="s">
        <v>43</v>
      </c>
    </row>
    <row r="829" spans="1:20" ht="20.100000000000001" hidden="1" customHeight="1" x14ac:dyDescent="0.25">
      <c r="A829" s="16"/>
      <c r="B829" s="16" t="s">
        <v>1012</v>
      </c>
      <c r="C829" s="16">
        <v>5294</v>
      </c>
      <c r="D829" s="16" t="s">
        <v>1326</v>
      </c>
      <c r="E829" s="16">
        <v>6684</v>
      </c>
      <c r="F829" s="16" t="s">
        <v>1327</v>
      </c>
      <c r="G829" s="16" t="s">
        <v>64</v>
      </c>
      <c r="H829" s="17">
        <v>3</v>
      </c>
      <c r="I829" s="17">
        <v>126</v>
      </c>
      <c r="J829" s="3">
        <v>126</v>
      </c>
      <c r="K829" s="3">
        <v>3.8</v>
      </c>
      <c r="L829" s="16" t="s">
        <v>43</v>
      </c>
      <c r="M829" s="3">
        <v>126</v>
      </c>
      <c r="N829" s="3">
        <v>0</v>
      </c>
      <c r="O829" s="3">
        <v>0</v>
      </c>
      <c r="P829" s="3">
        <v>126</v>
      </c>
      <c r="Q829" s="3">
        <v>139.58000000000001</v>
      </c>
      <c r="R829" s="17">
        <v>5</v>
      </c>
      <c r="S829" s="16" t="s">
        <v>25</v>
      </c>
      <c r="T829" s="16" t="s">
        <v>43</v>
      </c>
    </row>
    <row r="830" spans="1:20" ht="20.100000000000001" hidden="1" customHeight="1" x14ac:dyDescent="0.25">
      <c r="A830" s="16"/>
      <c r="B830" s="16" t="s">
        <v>1012</v>
      </c>
      <c r="C830" s="16">
        <v>26086</v>
      </c>
      <c r="D830" s="16" t="s">
        <v>1328</v>
      </c>
      <c r="E830" s="16">
        <v>26087</v>
      </c>
      <c r="F830" s="16" t="s">
        <v>1329</v>
      </c>
      <c r="G830" s="16" t="s">
        <v>64</v>
      </c>
      <c r="H830" s="17">
        <v>1</v>
      </c>
      <c r="I830" s="17">
        <v>28</v>
      </c>
      <c r="J830" s="3">
        <v>28</v>
      </c>
      <c r="K830" s="3">
        <v>0</v>
      </c>
      <c r="L830" s="16" t="s">
        <v>43</v>
      </c>
      <c r="M830" s="3">
        <v>28</v>
      </c>
      <c r="N830" s="3">
        <v>0</v>
      </c>
      <c r="O830" s="3">
        <v>0</v>
      </c>
      <c r="P830" s="3">
        <v>28</v>
      </c>
      <c r="Q830" s="3">
        <v>24.97</v>
      </c>
      <c r="R830" s="17">
        <v>3</v>
      </c>
      <c r="S830" s="16" t="s">
        <v>78</v>
      </c>
      <c r="T830" s="16" t="s">
        <v>24</v>
      </c>
    </row>
    <row r="831" spans="1:20" ht="20.100000000000001" hidden="1" customHeight="1" x14ac:dyDescent="0.25">
      <c r="A831" s="16"/>
      <c r="B831" s="16" t="s">
        <v>1012</v>
      </c>
      <c r="C831" s="16">
        <v>5465</v>
      </c>
      <c r="D831" s="16" t="s">
        <v>1330</v>
      </c>
      <c r="E831" s="16">
        <v>6715</v>
      </c>
      <c r="F831" s="16" t="s">
        <v>1331</v>
      </c>
      <c r="G831" s="16" t="s">
        <v>125</v>
      </c>
      <c r="H831" s="17">
        <v>1</v>
      </c>
      <c r="I831" s="17">
        <v>28</v>
      </c>
      <c r="J831" s="3">
        <v>28</v>
      </c>
      <c r="K831" s="3">
        <v>0</v>
      </c>
      <c r="L831" s="16" t="s">
        <v>24</v>
      </c>
      <c r="M831" s="3">
        <v>28</v>
      </c>
      <c r="N831" s="3">
        <v>0</v>
      </c>
      <c r="O831" s="3">
        <v>0</v>
      </c>
      <c r="P831" s="3">
        <v>28</v>
      </c>
      <c r="Q831" s="3">
        <v>12.75</v>
      </c>
      <c r="R831" s="17">
        <v>3</v>
      </c>
      <c r="S831" s="16" t="s">
        <v>123</v>
      </c>
      <c r="T831" s="16" t="s">
        <v>24</v>
      </c>
    </row>
    <row r="832" spans="1:20" ht="20.100000000000001" hidden="1" customHeight="1" x14ac:dyDescent="0.25">
      <c r="A832" s="16"/>
      <c r="B832" s="16" t="s">
        <v>1012</v>
      </c>
      <c r="C832" s="16">
        <v>15294</v>
      </c>
      <c r="D832" s="16" t="s">
        <v>1332</v>
      </c>
      <c r="E832" s="16">
        <v>15295</v>
      </c>
      <c r="F832" s="16" t="s">
        <v>1333</v>
      </c>
      <c r="G832" s="16" t="s">
        <v>37</v>
      </c>
      <c r="H832" s="17">
        <v>1</v>
      </c>
      <c r="I832" s="17">
        <v>28</v>
      </c>
      <c r="J832" s="3">
        <v>28</v>
      </c>
      <c r="K832" s="3">
        <v>0</v>
      </c>
      <c r="L832" s="16" t="s">
        <v>24</v>
      </c>
      <c r="M832" s="3">
        <v>28</v>
      </c>
      <c r="N832" s="3">
        <v>0</v>
      </c>
      <c r="O832" s="3">
        <v>0</v>
      </c>
      <c r="P832" s="3">
        <v>28</v>
      </c>
      <c r="Q832" s="3">
        <v>39.58</v>
      </c>
      <c r="R832" s="17">
        <v>3</v>
      </c>
      <c r="S832" s="16" t="s">
        <v>78</v>
      </c>
      <c r="T832" s="16" t="s">
        <v>43</v>
      </c>
    </row>
    <row r="833" spans="1:20" ht="20.100000000000001" hidden="1" customHeight="1" x14ac:dyDescent="0.25">
      <c r="A833" s="16"/>
      <c r="B833" s="16" t="s">
        <v>1012</v>
      </c>
      <c r="C833" s="16">
        <v>2373</v>
      </c>
      <c r="D833" s="16" t="s">
        <v>1334</v>
      </c>
      <c r="E833" s="16">
        <v>2729</v>
      </c>
      <c r="F833" s="16" t="s">
        <v>1335</v>
      </c>
      <c r="G833" s="16" t="s">
        <v>23</v>
      </c>
      <c r="H833" s="17">
        <v>2</v>
      </c>
      <c r="I833" s="17">
        <v>70</v>
      </c>
      <c r="J833" s="3">
        <v>69.999995999999996</v>
      </c>
      <c r="K833" s="3">
        <v>0</v>
      </c>
      <c r="L833" s="16" t="s">
        <v>24</v>
      </c>
      <c r="M833" s="3">
        <v>70</v>
      </c>
      <c r="N833" s="3">
        <v>0</v>
      </c>
      <c r="O833" s="3">
        <v>0</v>
      </c>
      <c r="P833" s="3">
        <v>70</v>
      </c>
      <c r="Q833" s="3">
        <v>167.2</v>
      </c>
      <c r="R833" s="17">
        <v>4</v>
      </c>
      <c r="S833" s="16" t="s">
        <v>83</v>
      </c>
      <c r="T833" s="16" t="s">
        <v>43</v>
      </c>
    </row>
    <row r="834" spans="1:20" ht="20.100000000000001" hidden="1" customHeight="1" x14ac:dyDescent="0.25">
      <c r="A834" s="16"/>
      <c r="B834" s="16" t="s">
        <v>1012</v>
      </c>
      <c r="C834" s="16">
        <v>31902</v>
      </c>
      <c r="D834" s="16" t="s">
        <v>1336</v>
      </c>
      <c r="E834" s="16">
        <v>31904</v>
      </c>
      <c r="F834" s="16" t="s">
        <v>1337</v>
      </c>
      <c r="G834" s="16" t="s">
        <v>101</v>
      </c>
      <c r="H834" s="17">
        <v>4</v>
      </c>
      <c r="I834" s="17">
        <v>196</v>
      </c>
      <c r="J834" s="3">
        <v>195.80820900000001</v>
      </c>
      <c r="K834" s="3">
        <v>13.18</v>
      </c>
      <c r="L834" s="16" t="s">
        <v>24</v>
      </c>
      <c r="M834" s="3">
        <v>208.99</v>
      </c>
      <c r="N834" s="3">
        <v>0</v>
      </c>
      <c r="O834" s="3">
        <v>0</v>
      </c>
      <c r="P834" s="3">
        <v>208.99</v>
      </c>
      <c r="Q834" s="3">
        <v>241.8</v>
      </c>
      <c r="R834" s="17">
        <v>6</v>
      </c>
      <c r="S834" s="16" t="s">
        <v>30</v>
      </c>
      <c r="T834" s="16" t="s">
        <v>43</v>
      </c>
    </row>
    <row r="835" spans="1:20" ht="20.100000000000001" hidden="1" customHeight="1" x14ac:dyDescent="0.25">
      <c r="A835" s="16"/>
      <c r="B835" s="16" t="s">
        <v>1012</v>
      </c>
      <c r="C835" s="16">
        <v>27371</v>
      </c>
      <c r="D835" s="16" t="s">
        <v>1338</v>
      </c>
      <c r="E835" s="16">
        <v>27373</v>
      </c>
      <c r="F835" s="16" t="s">
        <v>1339</v>
      </c>
      <c r="G835" s="16" t="s">
        <v>37</v>
      </c>
      <c r="H835" s="17">
        <v>4</v>
      </c>
      <c r="I835" s="17">
        <v>196</v>
      </c>
      <c r="J835" s="3">
        <v>195.999989</v>
      </c>
      <c r="K835" s="3">
        <v>4.62</v>
      </c>
      <c r="L835" s="16" t="s">
        <v>24</v>
      </c>
      <c r="M835" s="3">
        <v>200.62</v>
      </c>
      <c r="N835" s="3">
        <v>0</v>
      </c>
      <c r="O835" s="3">
        <v>0</v>
      </c>
      <c r="P835" s="3">
        <v>200.62</v>
      </c>
      <c r="Q835" s="3">
        <v>64.23</v>
      </c>
      <c r="R835" s="17">
        <v>6</v>
      </c>
      <c r="S835" s="16" t="s">
        <v>27</v>
      </c>
      <c r="T835" s="16" t="s">
        <v>24</v>
      </c>
    </row>
    <row r="836" spans="1:20" ht="20.100000000000001" hidden="1" customHeight="1" x14ac:dyDescent="0.25">
      <c r="A836" s="16"/>
      <c r="B836" s="16" t="s">
        <v>1012</v>
      </c>
      <c r="C836" s="16">
        <v>15661</v>
      </c>
      <c r="D836" s="16" t="s">
        <v>1340</v>
      </c>
      <c r="E836" s="16">
        <v>15662</v>
      </c>
      <c r="F836" s="16" t="s">
        <v>1340</v>
      </c>
      <c r="G836" s="16" t="s">
        <v>23</v>
      </c>
      <c r="H836" s="17">
        <v>1</v>
      </c>
      <c r="I836" s="17">
        <v>28</v>
      </c>
      <c r="J836" s="3">
        <v>26.849316000000002</v>
      </c>
      <c r="K836" s="3">
        <v>0</v>
      </c>
      <c r="L836" s="16" t="s">
        <v>24</v>
      </c>
      <c r="M836" s="3">
        <v>26.85</v>
      </c>
      <c r="N836" s="3">
        <v>0</v>
      </c>
      <c r="O836" s="3">
        <v>0</v>
      </c>
      <c r="P836" s="3">
        <v>26.85</v>
      </c>
      <c r="Q836" s="3">
        <v>34.5</v>
      </c>
      <c r="R836" s="17">
        <v>3</v>
      </c>
      <c r="S836" s="16" t="s">
        <v>58</v>
      </c>
      <c r="T836" s="16" t="s">
        <v>43</v>
      </c>
    </row>
    <row r="837" spans="1:20" ht="20.100000000000001" customHeight="1" x14ac:dyDescent="0.25">
      <c r="A837" s="16"/>
      <c r="B837" s="16" t="s">
        <v>1012</v>
      </c>
      <c r="C837" s="16">
        <v>12438</v>
      </c>
      <c r="D837" s="16" t="s">
        <v>1341</v>
      </c>
      <c r="E837" s="16">
        <v>38691</v>
      </c>
      <c r="F837" s="16" t="s">
        <v>1342</v>
      </c>
      <c r="G837" s="16" t="s">
        <v>23</v>
      </c>
      <c r="H837" s="17">
        <v>1</v>
      </c>
      <c r="I837" s="17">
        <v>28</v>
      </c>
      <c r="J837" s="3">
        <v>7.6712000000000002E-2</v>
      </c>
      <c r="K837" s="3">
        <v>0</v>
      </c>
      <c r="L837" s="16" t="s">
        <v>24</v>
      </c>
      <c r="M837" s="3">
        <v>0.08</v>
      </c>
      <c r="N837" s="3">
        <v>0</v>
      </c>
      <c r="O837" s="3">
        <v>0</v>
      </c>
      <c r="P837" s="3">
        <v>0.08</v>
      </c>
      <c r="Q837" s="3"/>
      <c r="R837" s="17">
        <v>3</v>
      </c>
      <c r="S837" s="16" t="s">
        <v>254</v>
      </c>
      <c r="T837" s="16" t="s">
        <v>108</v>
      </c>
    </row>
    <row r="838" spans="1:20" ht="20.100000000000001" hidden="1" customHeight="1" x14ac:dyDescent="0.25">
      <c r="A838" s="16"/>
      <c r="B838" s="16" t="s">
        <v>1012</v>
      </c>
      <c r="C838" s="16">
        <v>14813</v>
      </c>
      <c r="D838" s="16" t="s">
        <v>1343</v>
      </c>
      <c r="E838" s="16">
        <v>14814</v>
      </c>
      <c r="F838" s="16" t="s">
        <v>1344</v>
      </c>
      <c r="G838" s="16" t="s">
        <v>284</v>
      </c>
      <c r="H838" s="17">
        <v>4</v>
      </c>
      <c r="I838" s="17">
        <v>196</v>
      </c>
      <c r="J838" s="3">
        <v>195.999989</v>
      </c>
      <c r="K838" s="3">
        <v>8.15</v>
      </c>
      <c r="L838" s="16" t="s">
        <v>24</v>
      </c>
      <c r="M838" s="3">
        <v>204.15</v>
      </c>
      <c r="N838" s="3">
        <v>0</v>
      </c>
      <c r="O838" s="3">
        <v>0</v>
      </c>
      <c r="P838" s="3">
        <v>204.15</v>
      </c>
      <c r="Q838" s="3">
        <v>146.58000000000001</v>
      </c>
      <c r="R838" s="17">
        <v>6</v>
      </c>
      <c r="S838" s="16" t="s">
        <v>30</v>
      </c>
      <c r="T838" s="16" t="s">
        <v>24</v>
      </c>
    </row>
    <row r="839" spans="1:20" ht="20.100000000000001" hidden="1" customHeight="1" x14ac:dyDescent="0.25">
      <c r="A839" s="16"/>
      <c r="B839" s="16" t="s">
        <v>1012</v>
      </c>
      <c r="C839" s="16">
        <v>5091</v>
      </c>
      <c r="D839" s="16" t="s">
        <v>1345</v>
      </c>
      <c r="E839" s="16">
        <v>6708</v>
      </c>
      <c r="F839" s="16" t="s">
        <v>1346</v>
      </c>
      <c r="G839" s="16" t="s">
        <v>23</v>
      </c>
      <c r="H839" s="17">
        <v>1</v>
      </c>
      <c r="I839" s="17">
        <v>28</v>
      </c>
      <c r="J839" s="3">
        <v>27.769863999999998</v>
      </c>
      <c r="K839" s="3">
        <v>0</v>
      </c>
      <c r="L839" s="16" t="s">
        <v>24</v>
      </c>
      <c r="M839" s="3">
        <v>27.77</v>
      </c>
      <c r="N839" s="3">
        <v>0</v>
      </c>
      <c r="O839" s="3">
        <v>0</v>
      </c>
      <c r="P839" s="3">
        <v>27.77</v>
      </c>
      <c r="Q839" s="3">
        <v>110.95</v>
      </c>
      <c r="R839" s="17">
        <v>3</v>
      </c>
      <c r="S839" s="16" t="s">
        <v>1347</v>
      </c>
      <c r="T839" s="16" t="s">
        <v>43</v>
      </c>
    </row>
    <row r="840" spans="1:20" ht="20.100000000000001" hidden="1" customHeight="1" x14ac:dyDescent="0.25">
      <c r="A840" s="16"/>
      <c r="B840" s="16" t="s">
        <v>1012</v>
      </c>
      <c r="C840" s="16">
        <v>30763</v>
      </c>
      <c r="D840" s="16" t="s">
        <v>1348</v>
      </c>
      <c r="E840" s="16">
        <v>30765</v>
      </c>
      <c r="F840" s="16" t="s">
        <v>1349</v>
      </c>
      <c r="G840" s="16" t="s">
        <v>117</v>
      </c>
      <c r="H840" s="17">
        <v>1</v>
      </c>
      <c r="I840" s="17">
        <v>28</v>
      </c>
      <c r="J840" s="3">
        <v>28</v>
      </c>
      <c r="K840" s="3">
        <v>0</v>
      </c>
      <c r="L840" s="16" t="s">
        <v>24</v>
      </c>
      <c r="M840" s="3">
        <v>28</v>
      </c>
      <c r="N840" s="3">
        <v>0</v>
      </c>
      <c r="O840" s="3">
        <v>0</v>
      </c>
      <c r="P840" s="3">
        <v>28</v>
      </c>
      <c r="Q840" s="3">
        <v>15.75</v>
      </c>
      <c r="R840" s="17">
        <v>3</v>
      </c>
      <c r="S840" s="16" t="s">
        <v>237</v>
      </c>
      <c r="T840" s="16" t="s">
        <v>24</v>
      </c>
    </row>
    <row r="841" spans="1:20" ht="20.100000000000001" hidden="1" customHeight="1" x14ac:dyDescent="0.25">
      <c r="A841" s="16"/>
      <c r="B841" s="16" t="s">
        <v>1012</v>
      </c>
      <c r="C841" s="16">
        <v>32725</v>
      </c>
      <c r="D841" s="16" t="s">
        <v>1350</v>
      </c>
      <c r="E841" s="16">
        <v>32727</v>
      </c>
      <c r="F841" s="16" t="s">
        <v>1351</v>
      </c>
      <c r="G841" s="16" t="s">
        <v>166</v>
      </c>
      <c r="H841" s="17">
        <v>3</v>
      </c>
      <c r="I841" s="17">
        <v>126</v>
      </c>
      <c r="J841" s="3">
        <v>126</v>
      </c>
      <c r="K841" s="3">
        <v>0</v>
      </c>
      <c r="L841" s="16" t="s">
        <v>24</v>
      </c>
      <c r="M841" s="3">
        <v>126</v>
      </c>
      <c r="N841" s="3">
        <v>0</v>
      </c>
      <c r="O841" s="3">
        <v>0</v>
      </c>
      <c r="P841" s="3">
        <v>126</v>
      </c>
      <c r="Q841" s="3">
        <v>120.93</v>
      </c>
      <c r="R841" s="17">
        <v>5</v>
      </c>
      <c r="S841" s="16" t="s">
        <v>27</v>
      </c>
      <c r="T841" s="16" t="s">
        <v>24</v>
      </c>
    </row>
    <row r="842" spans="1:20" ht="20.100000000000001" hidden="1" customHeight="1" x14ac:dyDescent="0.25">
      <c r="A842" s="16"/>
      <c r="B842" s="16" t="s">
        <v>1012</v>
      </c>
      <c r="C842" s="16">
        <v>32725</v>
      </c>
      <c r="D842" s="16" t="s">
        <v>1350</v>
      </c>
      <c r="E842" s="16">
        <v>40974</v>
      </c>
      <c r="F842" s="16" t="s">
        <v>1352</v>
      </c>
      <c r="G842" s="16" t="s">
        <v>166</v>
      </c>
      <c r="H842" s="17">
        <v>1</v>
      </c>
      <c r="I842" s="17">
        <v>28</v>
      </c>
      <c r="J842" s="3">
        <v>8.4383560000000006</v>
      </c>
      <c r="K842" s="3">
        <v>0</v>
      </c>
      <c r="L842" s="16" t="s">
        <v>24</v>
      </c>
      <c r="M842" s="3">
        <v>8.44</v>
      </c>
      <c r="N842" s="3">
        <v>0</v>
      </c>
      <c r="O842" s="3">
        <v>0</v>
      </c>
      <c r="P842" s="3">
        <v>8.44</v>
      </c>
      <c r="Q842" s="3">
        <v>0</v>
      </c>
      <c r="R842" s="17">
        <v>3</v>
      </c>
      <c r="S842" s="16" t="s">
        <v>172</v>
      </c>
      <c r="T842" s="16" t="s">
        <v>24</v>
      </c>
    </row>
    <row r="843" spans="1:20" ht="20.100000000000001" hidden="1" customHeight="1" x14ac:dyDescent="0.25">
      <c r="A843" s="16"/>
      <c r="B843" s="16" t="s">
        <v>1012</v>
      </c>
      <c r="C843" s="16">
        <v>16522</v>
      </c>
      <c r="D843" s="16" t="s">
        <v>1353</v>
      </c>
      <c r="E843" s="16">
        <v>16523</v>
      </c>
      <c r="F843" s="16" t="s">
        <v>1354</v>
      </c>
      <c r="G843" s="16" t="s">
        <v>284</v>
      </c>
      <c r="H843" s="17">
        <v>1</v>
      </c>
      <c r="I843" s="17">
        <v>28</v>
      </c>
      <c r="J843" s="3">
        <v>28</v>
      </c>
      <c r="K843" s="3">
        <v>0</v>
      </c>
      <c r="L843" s="16" t="s">
        <v>24</v>
      </c>
      <c r="M843" s="3">
        <v>28</v>
      </c>
      <c r="N843" s="3">
        <v>0</v>
      </c>
      <c r="O843" s="3">
        <v>0</v>
      </c>
      <c r="P843" s="3">
        <v>28</v>
      </c>
      <c r="Q843" s="3"/>
      <c r="R843" s="17">
        <v>3</v>
      </c>
      <c r="S843" s="16" t="s">
        <v>254</v>
      </c>
      <c r="T843" s="16" t="s">
        <v>24</v>
      </c>
    </row>
    <row r="844" spans="1:20" ht="20.100000000000001" hidden="1" customHeight="1" x14ac:dyDescent="0.25">
      <c r="A844" s="16"/>
      <c r="B844" s="16" t="s">
        <v>1012</v>
      </c>
      <c r="C844" s="16">
        <v>24511</v>
      </c>
      <c r="D844" s="16" t="s">
        <v>1355</v>
      </c>
      <c r="E844" s="16">
        <v>24512</v>
      </c>
      <c r="F844" s="16" t="s">
        <v>1356</v>
      </c>
      <c r="G844" s="16" t="s">
        <v>32</v>
      </c>
      <c r="H844" s="17">
        <v>1</v>
      </c>
      <c r="I844" s="17">
        <v>28</v>
      </c>
      <c r="J844" s="3">
        <v>28</v>
      </c>
      <c r="K844" s="3">
        <v>0</v>
      </c>
      <c r="L844" s="16" t="s">
        <v>24</v>
      </c>
      <c r="M844" s="3">
        <v>28</v>
      </c>
      <c r="N844" s="3">
        <v>0</v>
      </c>
      <c r="O844" s="3">
        <v>0</v>
      </c>
      <c r="P844" s="3">
        <v>28</v>
      </c>
      <c r="Q844" s="3">
        <v>28.47</v>
      </c>
      <c r="R844" s="17">
        <v>3</v>
      </c>
      <c r="S844" s="16" t="s">
        <v>107</v>
      </c>
      <c r="T844" s="16" t="s">
        <v>43</v>
      </c>
    </row>
    <row r="845" spans="1:20" ht="20.100000000000001" hidden="1" customHeight="1" x14ac:dyDescent="0.25">
      <c r="A845" s="16"/>
      <c r="B845" s="16" t="s">
        <v>1012</v>
      </c>
      <c r="C845" s="16">
        <v>24511</v>
      </c>
      <c r="D845" s="16" t="s">
        <v>1355</v>
      </c>
      <c r="E845" s="16">
        <v>37811</v>
      </c>
      <c r="F845" s="16" t="s">
        <v>1357</v>
      </c>
      <c r="G845" s="16" t="s">
        <v>32</v>
      </c>
      <c r="H845" s="17">
        <v>1</v>
      </c>
      <c r="I845" s="17">
        <v>28</v>
      </c>
      <c r="J845" s="3">
        <v>23.780822000000001</v>
      </c>
      <c r="K845" s="3">
        <v>0</v>
      </c>
      <c r="L845" s="16" t="s">
        <v>24</v>
      </c>
      <c r="M845" s="3">
        <v>23.78</v>
      </c>
      <c r="N845" s="3">
        <v>0</v>
      </c>
      <c r="O845" s="3">
        <v>0</v>
      </c>
      <c r="P845" s="3">
        <v>23.78</v>
      </c>
      <c r="Q845" s="3">
        <v>30.45</v>
      </c>
      <c r="R845" s="17">
        <v>3</v>
      </c>
      <c r="S845" s="16" t="s">
        <v>55</v>
      </c>
      <c r="T845" s="16" t="s">
        <v>43</v>
      </c>
    </row>
    <row r="846" spans="1:20" ht="20.100000000000001" hidden="1" customHeight="1" x14ac:dyDescent="0.25">
      <c r="A846" s="16"/>
      <c r="B846" s="16" t="s">
        <v>1012</v>
      </c>
      <c r="C846" s="16">
        <v>14882</v>
      </c>
      <c r="D846" s="16" t="s">
        <v>1358</v>
      </c>
      <c r="E846" s="16">
        <v>14883</v>
      </c>
      <c r="F846" s="16" t="s">
        <v>1359</v>
      </c>
      <c r="G846" s="16" t="s">
        <v>80</v>
      </c>
      <c r="H846" s="17">
        <v>3</v>
      </c>
      <c r="I846" s="17">
        <v>126</v>
      </c>
      <c r="J846" s="3">
        <v>126</v>
      </c>
      <c r="K846" s="3">
        <v>9.8000000000000007</v>
      </c>
      <c r="L846" s="16" t="s">
        <v>24</v>
      </c>
      <c r="M846" s="3">
        <v>135.80000000000001</v>
      </c>
      <c r="N846" s="3">
        <v>0</v>
      </c>
      <c r="O846" s="3">
        <v>0</v>
      </c>
      <c r="P846" s="3">
        <v>135.80000000000001</v>
      </c>
      <c r="Q846" s="3">
        <v>123.07</v>
      </c>
      <c r="R846" s="17">
        <v>5</v>
      </c>
      <c r="S846" s="16" t="s">
        <v>123</v>
      </c>
      <c r="T846" s="16" t="s">
        <v>24</v>
      </c>
    </row>
    <row r="847" spans="1:20" ht="20.100000000000001" hidden="1" customHeight="1" x14ac:dyDescent="0.25">
      <c r="A847" s="16"/>
      <c r="B847" s="16" t="s">
        <v>1012</v>
      </c>
      <c r="C847" s="16">
        <v>34333</v>
      </c>
      <c r="D847" s="16" t="s">
        <v>1360</v>
      </c>
      <c r="E847" s="16">
        <v>37751</v>
      </c>
      <c r="F847" s="16" t="s">
        <v>1361</v>
      </c>
      <c r="G847" s="16" t="s">
        <v>64</v>
      </c>
      <c r="H847" s="17">
        <v>1</v>
      </c>
      <c r="I847" s="17">
        <v>28</v>
      </c>
      <c r="J847" s="3">
        <v>28</v>
      </c>
      <c r="K847" s="3">
        <v>0</v>
      </c>
      <c r="L847" s="16" t="s">
        <v>43</v>
      </c>
      <c r="M847" s="3">
        <v>28</v>
      </c>
      <c r="N847" s="3">
        <v>0</v>
      </c>
      <c r="O847" s="3">
        <v>0</v>
      </c>
      <c r="P847" s="3">
        <v>28</v>
      </c>
      <c r="Q847" s="3">
        <v>41.42</v>
      </c>
      <c r="R847" s="17">
        <v>3</v>
      </c>
      <c r="S847" s="16" t="s">
        <v>123</v>
      </c>
      <c r="T847" s="16" t="s">
        <v>43</v>
      </c>
    </row>
    <row r="849" spans="13:13" x14ac:dyDescent="0.25">
      <c r="M849" s="15"/>
    </row>
  </sheetData>
  <autoFilter ref="A1:T847" xr:uid="{00000000-0009-0000-0000-000000000000}">
    <filterColumn colId="19">
      <filters>
        <filter val="FORA DO ESCOPO DE AFERIÇÃO"/>
      </filters>
    </filterColumn>
  </autoFilter>
  <pageMargins left="5.5555555555555552E-2" right="5.5555555555555552E-2" top="0.27777777777777779" bottom="0.27777777777777779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70"/>
  <sheetViews>
    <sheetView topLeftCell="A856" workbookViewId="0">
      <selection activeCell="A863" sqref="A863:G869"/>
    </sheetView>
  </sheetViews>
  <sheetFormatPr defaultRowHeight="15" x14ac:dyDescent="0.25"/>
  <cols>
    <col min="1" max="1" width="18.140625" style="4" bestFit="1" customWidth="1"/>
    <col min="2" max="2" width="15.42578125" style="4" customWidth="1"/>
    <col min="3" max="3" width="9.7109375" style="4" customWidth="1"/>
    <col min="4" max="4" width="12.42578125" style="4" bestFit="1" customWidth="1"/>
    <col min="5" max="5" width="10.42578125" style="4" bestFit="1" customWidth="1"/>
    <col min="6" max="6" width="12" style="4" bestFit="1" customWidth="1"/>
    <col min="7" max="7" width="19.5703125" style="4" bestFit="1" customWidth="1"/>
  </cols>
  <sheetData>
    <row r="1" spans="1:9" ht="63.75" x14ac:dyDescent="0.25">
      <c r="A1" s="2" t="s">
        <v>1</v>
      </c>
      <c r="B1" s="2" t="s">
        <v>7</v>
      </c>
      <c r="C1" s="2" t="s">
        <v>15</v>
      </c>
      <c r="D1" s="2" t="s">
        <v>16</v>
      </c>
      <c r="E1" s="2"/>
      <c r="F1" s="2"/>
      <c r="G1" s="2" t="s">
        <v>19</v>
      </c>
    </row>
    <row r="2" spans="1:9" x14ac:dyDescent="0.25">
      <c r="A2" s="16" t="s">
        <v>20</v>
      </c>
      <c r="B2" s="17">
        <v>3</v>
      </c>
      <c r="C2" s="3">
        <v>160.52000000000001</v>
      </c>
      <c r="D2" s="3">
        <v>133.83000000000001</v>
      </c>
      <c r="E2" s="3"/>
      <c r="F2" s="3"/>
      <c r="G2" s="16" t="s">
        <v>24</v>
      </c>
    </row>
    <row r="3" spans="1:9" x14ac:dyDescent="0.25">
      <c r="A3" s="16" t="s">
        <v>20</v>
      </c>
      <c r="B3" s="17">
        <v>4</v>
      </c>
      <c r="C3" s="3">
        <v>272.52999999999997</v>
      </c>
      <c r="D3" s="3">
        <v>175.43</v>
      </c>
      <c r="E3" s="3"/>
      <c r="F3" s="3"/>
      <c r="G3" s="16" t="s">
        <v>24</v>
      </c>
    </row>
    <row r="4" spans="1:9" x14ac:dyDescent="0.25">
      <c r="A4" s="16" t="s">
        <v>20</v>
      </c>
      <c r="B4" s="17">
        <v>5</v>
      </c>
      <c r="C4" s="3">
        <v>304</v>
      </c>
      <c r="D4" s="3">
        <v>186.09</v>
      </c>
      <c r="E4" s="3"/>
      <c r="F4" s="3"/>
      <c r="G4" s="16" t="s">
        <v>24</v>
      </c>
    </row>
    <row r="5" spans="1:9" x14ac:dyDescent="0.25">
      <c r="A5" s="16" t="s">
        <v>20</v>
      </c>
      <c r="B5" s="17">
        <v>3</v>
      </c>
      <c r="C5" s="3">
        <v>168.96</v>
      </c>
      <c r="D5" s="3">
        <v>99.83</v>
      </c>
      <c r="E5" s="3"/>
      <c r="F5" s="3"/>
      <c r="G5" s="16" t="s">
        <v>24</v>
      </c>
      <c r="H5" s="11">
        <f>SUM(C2:C5)</f>
        <v>906.01</v>
      </c>
      <c r="I5" s="11">
        <f>SUM(D2:D5)</f>
        <v>595.18000000000006</v>
      </c>
    </row>
    <row r="6" spans="1:9" x14ac:dyDescent="0.25">
      <c r="A6" s="16" t="s">
        <v>34</v>
      </c>
      <c r="B6" s="17">
        <v>3</v>
      </c>
      <c r="C6" s="3">
        <v>126</v>
      </c>
      <c r="D6" s="3">
        <v>112.5</v>
      </c>
      <c r="E6" s="3"/>
      <c r="F6" s="3"/>
      <c r="G6" s="16" t="s">
        <v>24</v>
      </c>
    </row>
    <row r="7" spans="1:9" x14ac:dyDescent="0.25">
      <c r="A7" s="16" t="s">
        <v>34</v>
      </c>
      <c r="B7" s="17">
        <v>5</v>
      </c>
      <c r="C7" s="3">
        <v>287.5</v>
      </c>
      <c r="D7" s="3">
        <v>170.3</v>
      </c>
      <c r="E7" s="3"/>
      <c r="F7" s="3"/>
      <c r="G7" s="16" t="s">
        <v>24</v>
      </c>
    </row>
    <row r="8" spans="1:9" x14ac:dyDescent="0.25">
      <c r="A8" s="16" t="s">
        <v>34</v>
      </c>
      <c r="B8" s="17">
        <v>1</v>
      </c>
      <c r="C8" s="3">
        <v>28</v>
      </c>
      <c r="D8" s="3">
        <v>38.799999999999997</v>
      </c>
      <c r="E8" s="3"/>
      <c r="F8" s="3"/>
      <c r="G8" s="16" t="s">
        <v>43</v>
      </c>
    </row>
    <row r="9" spans="1:9" x14ac:dyDescent="0.25">
      <c r="A9" s="16" t="s">
        <v>34</v>
      </c>
      <c r="B9" s="17">
        <v>2</v>
      </c>
      <c r="C9" s="3">
        <v>70</v>
      </c>
      <c r="D9" s="3">
        <v>101.22</v>
      </c>
      <c r="E9" s="3"/>
      <c r="F9" s="3"/>
      <c r="G9" s="16" t="s">
        <v>43</v>
      </c>
    </row>
    <row r="10" spans="1:9" x14ac:dyDescent="0.25">
      <c r="A10" s="16" t="s">
        <v>34</v>
      </c>
      <c r="B10" s="17">
        <v>3</v>
      </c>
      <c r="C10" s="3">
        <v>126</v>
      </c>
      <c r="D10" s="3">
        <v>135.25</v>
      </c>
      <c r="E10" s="3"/>
      <c r="F10" s="3"/>
      <c r="G10" s="16" t="s">
        <v>43</v>
      </c>
    </row>
    <row r="11" spans="1:9" x14ac:dyDescent="0.25">
      <c r="A11" s="16" t="s">
        <v>34</v>
      </c>
      <c r="B11" s="17">
        <v>2</v>
      </c>
      <c r="C11" s="3">
        <v>70</v>
      </c>
      <c r="D11" s="3">
        <v>116.25</v>
      </c>
      <c r="E11" s="3"/>
      <c r="F11" s="3"/>
      <c r="G11" s="16" t="s">
        <v>43</v>
      </c>
    </row>
    <row r="12" spans="1:9" x14ac:dyDescent="0.25">
      <c r="A12" s="16" t="s">
        <v>34</v>
      </c>
      <c r="B12" s="17">
        <v>3</v>
      </c>
      <c r="C12" s="3">
        <v>130.62</v>
      </c>
      <c r="D12" s="3">
        <v>150.22999999999999</v>
      </c>
      <c r="E12" s="3"/>
      <c r="F12" s="3"/>
      <c r="G12" s="16" t="s">
        <v>43</v>
      </c>
    </row>
    <row r="13" spans="1:9" x14ac:dyDescent="0.25">
      <c r="A13" s="16" t="s">
        <v>34</v>
      </c>
      <c r="B13" s="17">
        <v>1</v>
      </c>
      <c r="C13" s="3">
        <v>10.59</v>
      </c>
      <c r="D13" s="3">
        <v>6.5</v>
      </c>
      <c r="E13" s="3"/>
      <c r="F13" s="3"/>
      <c r="G13" s="16" t="s">
        <v>24</v>
      </c>
    </row>
    <row r="14" spans="1:9" x14ac:dyDescent="0.25">
      <c r="A14" s="16" t="s">
        <v>34</v>
      </c>
      <c r="B14" s="17">
        <v>1</v>
      </c>
      <c r="C14" s="3">
        <v>28</v>
      </c>
      <c r="D14" s="3">
        <v>39.67</v>
      </c>
      <c r="E14" s="3"/>
      <c r="F14" s="3"/>
      <c r="G14" s="16" t="s">
        <v>43</v>
      </c>
    </row>
    <row r="15" spans="1:9" x14ac:dyDescent="0.25">
      <c r="A15" s="16" t="s">
        <v>34</v>
      </c>
      <c r="B15" s="17">
        <v>4</v>
      </c>
      <c r="C15" s="3">
        <v>196</v>
      </c>
      <c r="D15" s="3">
        <v>212.67</v>
      </c>
      <c r="E15" s="3"/>
      <c r="F15" s="3"/>
      <c r="G15" s="16" t="s">
        <v>43</v>
      </c>
    </row>
    <row r="16" spans="1:9" x14ac:dyDescent="0.25">
      <c r="A16" s="16" t="s">
        <v>61</v>
      </c>
      <c r="B16" s="17">
        <v>2</v>
      </c>
      <c r="C16" s="3">
        <v>70</v>
      </c>
      <c r="D16" s="3">
        <v>79.87</v>
      </c>
      <c r="E16" s="3"/>
      <c r="F16" s="3"/>
      <c r="G16" s="16" t="s">
        <v>43</v>
      </c>
    </row>
    <row r="17" spans="1:7" x14ac:dyDescent="0.25">
      <c r="A17" s="16" t="s">
        <v>65</v>
      </c>
      <c r="B17" s="17">
        <v>3</v>
      </c>
      <c r="C17" s="3">
        <v>126</v>
      </c>
      <c r="D17" s="3">
        <v>54.7</v>
      </c>
      <c r="E17" s="3"/>
      <c r="F17" s="3"/>
      <c r="G17" s="16" t="s">
        <v>24</v>
      </c>
    </row>
    <row r="18" spans="1:7" x14ac:dyDescent="0.25">
      <c r="A18" s="16" t="s">
        <v>65</v>
      </c>
      <c r="B18" s="17">
        <v>3</v>
      </c>
      <c r="C18" s="3">
        <v>199.53</v>
      </c>
      <c r="D18" s="3">
        <v>75.819999999999993</v>
      </c>
      <c r="E18" s="3"/>
      <c r="F18" s="3"/>
      <c r="G18" s="16" t="s">
        <v>24</v>
      </c>
    </row>
    <row r="19" spans="1:7" x14ac:dyDescent="0.25">
      <c r="A19" s="16" t="s">
        <v>65</v>
      </c>
      <c r="B19" s="17">
        <v>6</v>
      </c>
      <c r="C19" s="3">
        <v>712.37</v>
      </c>
      <c r="D19" s="3">
        <v>193.37</v>
      </c>
      <c r="E19" s="3"/>
      <c r="F19" s="3"/>
      <c r="G19" s="16" t="s">
        <v>24</v>
      </c>
    </row>
    <row r="20" spans="1:7" x14ac:dyDescent="0.25">
      <c r="A20" s="16" t="s">
        <v>65</v>
      </c>
      <c r="B20" s="17">
        <v>3</v>
      </c>
      <c r="C20" s="3">
        <v>126</v>
      </c>
      <c r="D20" s="3">
        <v>83.38</v>
      </c>
      <c r="E20" s="3"/>
      <c r="F20" s="3"/>
      <c r="G20" s="16" t="s">
        <v>24</v>
      </c>
    </row>
    <row r="21" spans="1:7" x14ac:dyDescent="0.25">
      <c r="A21" s="16" t="s">
        <v>65</v>
      </c>
      <c r="B21" s="17">
        <v>6</v>
      </c>
      <c r="C21" s="3">
        <v>729.52</v>
      </c>
      <c r="D21" s="3">
        <v>184.32</v>
      </c>
      <c r="E21" s="3"/>
      <c r="F21" s="3"/>
      <c r="G21" s="16" t="s">
        <v>24</v>
      </c>
    </row>
    <row r="22" spans="1:7" x14ac:dyDescent="0.25">
      <c r="A22" s="16" t="s">
        <v>65</v>
      </c>
      <c r="B22" s="17">
        <v>3</v>
      </c>
      <c r="C22" s="3">
        <v>126</v>
      </c>
      <c r="D22" s="3">
        <v>67.849999999999994</v>
      </c>
      <c r="E22" s="3"/>
      <c r="F22" s="3"/>
      <c r="G22" s="16" t="s">
        <v>24</v>
      </c>
    </row>
    <row r="23" spans="1:7" x14ac:dyDescent="0.25">
      <c r="A23" s="16" t="s">
        <v>65</v>
      </c>
      <c r="B23" s="17">
        <v>4</v>
      </c>
      <c r="C23" s="3">
        <v>381.28</v>
      </c>
      <c r="D23" s="3">
        <v>94.2</v>
      </c>
      <c r="E23" s="3"/>
      <c r="F23" s="3"/>
      <c r="G23" s="16" t="s">
        <v>24</v>
      </c>
    </row>
    <row r="24" spans="1:7" x14ac:dyDescent="0.25">
      <c r="A24" s="16" t="s">
        <v>65</v>
      </c>
      <c r="B24" s="17">
        <v>7</v>
      </c>
      <c r="C24" s="3">
        <v>783.08</v>
      </c>
      <c r="D24" s="3">
        <v>161.88</v>
      </c>
      <c r="E24" s="3"/>
      <c r="F24" s="3"/>
      <c r="G24" s="16" t="s">
        <v>24</v>
      </c>
    </row>
    <row r="25" spans="1:7" x14ac:dyDescent="0.25">
      <c r="A25" s="16" t="s">
        <v>65</v>
      </c>
      <c r="B25" s="17">
        <v>5</v>
      </c>
      <c r="C25" s="3">
        <v>413.85</v>
      </c>
      <c r="D25" s="3">
        <v>221.67</v>
      </c>
      <c r="E25" s="3"/>
      <c r="F25" s="3"/>
      <c r="G25" s="16" t="s">
        <v>24</v>
      </c>
    </row>
    <row r="26" spans="1:7" x14ac:dyDescent="0.25">
      <c r="A26" s="16" t="s">
        <v>65</v>
      </c>
      <c r="B26" s="17">
        <v>4</v>
      </c>
      <c r="C26" s="3">
        <v>402.4</v>
      </c>
      <c r="D26" s="3">
        <v>114.85</v>
      </c>
      <c r="E26" s="3"/>
      <c r="F26" s="3"/>
      <c r="G26" s="16" t="s">
        <v>24</v>
      </c>
    </row>
    <row r="27" spans="1:7" x14ac:dyDescent="0.25">
      <c r="A27" s="16" t="s">
        <v>65</v>
      </c>
      <c r="B27" s="17">
        <v>5</v>
      </c>
      <c r="C27" s="3">
        <v>445.86</v>
      </c>
      <c r="D27" s="3">
        <v>137.94999999999999</v>
      </c>
      <c r="E27" s="3"/>
      <c r="F27" s="3"/>
      <c r="G27" s="16" t="s">
        <v>24</v>
      </c>
    </row>
    <row r="28" spans="1:7" x14ac:dyDescent="0.25">
      <c r="A28" s="16" t="s">
        <v>65</v>
      </c>
      <c r="B28" s="17">
        <v>5</v>
      </c>
      <c r="C28" s="3">
        <v>280</v>
      </c>
      <c r="D28" s="3">
        <v>150.07</v>
      </c>
      <c r="E28" s="3"/>
      <c r="F28" s="3"/>
      <c r="G28" s="16" t="s">
        <v>24</v>
      </c>
    </row>
    <row r="29" spans="1:7" x14ac:dyDescent="0.25">
      <c r="A29" s="16" t="s">
        <v>65</v>
      </c>
      <c r="B29" s="17">
        <v>3</v>
      </c>
      <c r="C29" s="3">
        <v>126</v>
      </c>
      <c r="D29" s="3">
        <v>85</v>
      </c>
      <c r="E29" s="3"/>
      <c r="F29" s="3"/>
      <c r="G29" s="16" t="s">
        <v>24</v>
      </c>
    </row>
    <row r="30" spans="1:7" x14ac:dyDescent="0.25">
      <c r="A30" s="16" t="s">
        <v>65</v>
      </c>
      <c r="B30" s="17">
        <v>6</v>
      </c>
      <c r="C30" s="3">
        <v>378</v>
      </c>
      <c r="D30" s="3">
        <v>167.75</v>
      </c>
      <c r="E30" s="3"/>
      <c r="F30" s="3"/>
      <c r="G30" s="16" t="s">
        <v>24</v>
      </c>
    </row>
    <row r="31" spans="1:7" x14ac:dyDescent="0.25">
      <c r="A31" s="16" t="s">
        <v>65</v>
      </c>
      <c r="B31" s="17">
        <v>5</v>
      </c>
      <c r="C31" s="3">
        <v>280</v>
      </c>
      <c r="D31" s="3">
        <v>205.33</v>
      </c>
      <c r="E31" s="3"/>
      <c r="F31" s="3"/>
      <c r="G31" s="16" t="s">
        <v>24</v>
      </c>
    </row>
    <row r="32" spans="1:7" x14ac:dyDescent="0.25">
      <c r="A32" s="16" t="s">
        <v>65</v>
      </c>
      <c r="B32" s="17">
        <v>5</v>
      </c>
      <c r="C32" s="3">
        <v>457.73</v>
      </c>
      <c r="D32" s="3">
        <v>198.9</v>
      </c>
      <c r="E32" s="3"/>
      <c r="F32" s="3"/>
      <c r="G32" s="16" t="s">
        <v>24</v>
      </c>
    </row>
    <row r="33" spans="1:7" x14ac:dyDescent="0.25">
      <c r="A33" s="16" t="s">
        <v>65</v>
      </c>
      <c r="B33" s="17">
        <v>6</v>
      </c>
      <c r="C33" s="3">
        <v>663.76</v>
      </c>
      <c r="D33" s="3">
        <v>308.10000000000002</v>
      </c>
      <c r="E33" s="3"/>
      <c r="F33" s="3"/>
      <c r="G33" s="16" t="s">
        <v>24</v>
      </c>
    </row>
    <row r="34" spans="1:7" x14ac:dyDescent="0.25">
      <c r="A34" s="16" t="s">
        <v>65</v>
      </c>
      <c r="B34" s="17">
        <v>8</v>
      </c>
      <c r="C34" s="3">
        <v>386.3</v>
      </c>
      <c r="D34" s="3">
        <v>203.17</v>
      </c>
      <c r="E34" s="3"/>
      <c r="F34" s="3"/>
      <c r="G34" s="16" t="s">
        <v>24</v>
      </c>
    </row>
    <row r="35" spans="1:7" x14ac:dyDescent="0.25">
      <c r="A35" s="16" t="s">
        <v>65</v>
      </c>
      <c r="B35" s="17">
        <v>8</v>
      </c>
      <c r="C35" s="3">
        <v>916.88</v>
      </c>
      <c r="D35" s="3">
        <v>233.4</v>
      </c>
      <c r="E35" s="3"/>
      <c r="F35" s="3"/>
      <c r="G35" s="16" t="s">
        <v>24</v>
      </c>
    </row>
    <row r="36" spans="1:7" x14ac:dyDescent="0.25">
      <c r="A36" s="16" t="s">
        <v>65</v>
      </c>
      <c r="B36" s="17">
        <v>6</v>
      </c>
      <c r="C36" s="3">
        <v>624.79999999999995</v>
      </c>
      <c r="D36" s="3">
        <v>199.73</v>
      </c>
      <c r="E36" s="3"/>
      <c r="F36" s="3"/>
      <c r="G36" s="16" t="s">
        <v>24</v>
      </c>
    </row>
    <row r="37" spans="1:7" x14ac:dyDescent="0.25">
      <c r="A37" s="16" t="s">
        <v>65</v>
      </c>
      <c r="B37" s="17">
        <v>5</v>
      </c>
      <c r="C37" s="3">
        <v>438.12</v>
      </c>
      <c r="D37" s="3">
        <v>157.80000000000001</v>
      </c>
      <c r="E37" s="3"/>
      <c r="F37" s="3"/>
      <c r="G37" s="16" t="s">
        <v>24</v>
      </c>
    </row>
    <row r="38" spans="1:7" x14ac:dyDescent="0.25">
      <c r="A38" s="16" t="s">
        <v>65</v>
      </c>
      <c r="B38" s="17">
        <v>5</v>
      </c>
      <c r="C38" s="3">
        <v>419.43</v>
      </c>
      <c r="D38" s="3">
        <v>161.22999999999999</v>
      </c>
      <c r="E38" s="3"/>
      <c r="F38" s="3"/>
      <c r="G38" s="16" t="s">
        <v>24</v>
      </c>
    </row>
    <row r="39" spans="1:7" x14ac:dyDescent="0.25">
      <c r="A39" s="16" t="s">
        <v>65</v>
      </c>
      <c r="B39" s="17">
        <v>5</v>
      </c>
      <c r="C39" s="3">
        <v>280</v>
      </c>
      <c r="D39" s="3">
        <v>197.92</v>
      </c>
      <c r="E39" s="3"/>
      <c r="F39" s="3"/>
      <c r="G39" s="16" t="s">
        <v>24</v>
      </c>
    </row>
    <row r="40" spans="1:7" x14ac:dyDescent="0.25">
      <c r="A40" s="16" t="s">
        <v>65</v>
      </c>
      <c r="B40" s="17">
        <v>6</v>
      </c>
      <c r="C40" s="3">
        <v>700.75</v>
      </c>
      <c r="D40" s="3">
        <v>190.4</v>
      </c>
      <c r="E40" s="3"/>
      <c r="F40" s="3"/>
      <c r="G40" s="16" t="s">
        <v>24</v>
      </c>
    </row>
    <row r="41" spans="1:7" ht="25.5" x14ac:dyDescent="0.25">
      <c r="A41" s="16" t="s">
        <v>65</v>
      </c>
      <c r="B41" s="17">
        <v>6</v>
      </c>
      <c r="C41" s="3">
        <v>93.96</v>
      </c>
      <c r="D41" s="3">
        <v>26.17</v>
      </c>
      <c r="E41" s="3"/>
      <c r="F41" s="3"/>
      <c r="G41" s="16" t="s">
        <v>108</v>
      </c>
    </row>
    <row r="42" spans="1:7" x14ac:dyDescent="0.25">
      <c r="A42" s="16" t="s">
        <v>65</v>
      </c>
      <c r="B42" s="17">
        <v>7</v>
      </c>
      <c r="C42" s="3">
        <v>441</v>
      </c>
      <c r="D42" s="3">
        <v>182.85</v>
      </c>
      <c r="E42" s="3"/>
      <c r="F42" s="3"/>
      <c r="G42" s="16" t="s">
        <v>24</v>
      </c>
    </row>
    <row r="43" spans="1:7" x14ac:dyDescent="0.25">
      <c r="A43" s="16" t="s">
        <v>65</v>
      </c>
      <c r="B43" s="17">
        <v>5</v>
      </c>
      <c r="C43" s="3">
        <v>280</v>
      </c>
      <c r="D43" s="3">
        <v>156.69999999999999</v>
      </c>
      <c r="E43" s="3"/>
      <c r="F43" s="3"/>
      <c r="G43" s="16" t="s">
        <v>24</v>
      </c>
    </row>
    <row r="44" spans="1:7" x14ac:dyDescent="0.25">
      <c r="A44" s="16" t="s">
        <v>65</v>
      </c>
      <c r="B44" s="17">
        <v>2</v>
      </c>
      <c r="C44" s="3">
        <v>70</v>
      </c>
      <c r="D44" s="3">
        <v>20.75</v>
      </c>
      <c r="E44" s="3"/>
      <c r="F44" s="3"/>
      <c r="G44" s="16" t="s">
        <v>24</v>
      </c>
    </row>
    <row r="45" spans="1:7" x14ac:dyDescent="0.25">
      <c r="A45" s="16" t="s">
        <v>65</v>
      </c>
      <c r="B45" s="17">
        <v>6</v>
      </c>
      <c r="C45" s="3">
        <v>378</v>
      </c>
      <c r="D45" s="3">
        <v>164.5</v>
      </c>
      <c r="E45" s="3"/>
      <c r="F45" s="3"/>
      <c r="G45" s="16" t="s">
        <v>24</v>
      </c>
    </row>
    <row r="46" spans="1:7" x14ac:dyDescent="0.25">
      <c r="A46" s="16" t="s">
        <v>65</v>
      </c>
      <c r="B46" s="17">
        <v>6</v>
      </c>
      <c r="C46" s="3">
        <v>376.39</v>
      </c>
      <c r="D46" s="3">
        <v>181.33</v>
      </c>
      <c r="E46" s="3"/>
      <c r="F46" s="3"/>
      <c r="G46" s="16" t="s">
        <v>24</v>
      </c>
    </row>
    <row r="47" spans="1:7" x14ac:dyDescent="0.25">
      <c r="A47" s="16" t="s">
        <v>114</v>
      </c>
      <c r="B47" s="17">
        <v>2</v>
      </c>
      <c r="C47" s="3">
        <v>70</v>
      </c>
      <c r="D47" s="3">
        <v>84.25</v>
      </c>
      <c r="E47" s="3"/>
      <c r="F47" s="3"/>
      <c r="G47" s="16" t="s">
        <v>43</v>
      </c>
    </row>
    <row r="48" spans="1:7" x14ac:dyDescent="0.25">
      <c r="A48" s="16" t="s">
        <v>114</v>
      </c>
      <c r="B48" s="17">
        <v>2</v>
      </c>
      <c r="C48" s="3">
        <v>70</v>
      </c>
      <c r="D48" s="3">
        <v>30.5</v>
      </c>
      <c r="E48" s="3"/>
      <c r="F48" s="3"/>
      <c r="G48" s="16" t="s">
        <v>24</v>
      </c>
    </row>
    <row r="49" spans="1:7" x14ac:dyDescent="0.25">
      <c r="A49" s="16" t="s">
        <v>114</v>
      </c>
      <c r="B49" s="17">
        <v>4</v>
      </c>
      <c r="C49" s="3">
        <v>218.74</v>
      </c>
      <c r="D49" s="3">
        <v>139.4</v>
      </c>
      <c r="E49" s="3"/>
      <c r="F49" s="3"/>
      <c r="G49" s="16" t="s">
        <v>24</v>
      </c>
    </row>
    <row r="50" spans="1:7" x14ac:dyDescent="0.25">
      <c r="A50" s="16" t="s">
        <v>114</v>
      </c>
      <c r="B50" s="17">
        <v>5</v>
      </c>
      <c r="C50" s="3">
        <v>280</v>
      </c>
      <c r="D50" s="3">
        <v>202.5</v>
      </c>
      <c r="E50" s="3"/>
      <c r="F50" s="3"/>
      <c r="G50" s="16" t="s">
        <v>24</v>
      </c>
    </row>
    <row r="51" spans="1:7" x14ac:dyDescent="0.25">
      <c r="A51" s="16" t="s">
        <v>114</v>
      </c>
      <c r="B51" s="17">
        <v>3</v>
      </c>
      <c r="C51" s="3">
        <v>126</v>
      </c>
      <c r="D51" s="3">
        <v>59.05</v>
      </c>
      <c r="E51" s="3"/>
      <c r="F51" s="3"/>
      <c r="G51" s="16" t="s">
        <v>24</v>
      </c>
    </row>
    <row r="52" spans="1:7" x14ac:dyDescent="0.25">
      <c r="A52" s="16" t="s">
        <v>114</v>
      </c>
      <c r="B52" s="17">
        <v>4</v>
      </c>
      <c r="C52" s="3">
        <v>210.28</v>
      </c>
      <c r="D52" s="3">
        <v>145.80000000000001</v>
      </c>
      <c r="E52" s="3"/>
      <c r="F52" s="3"/>
      <c r="G52" s="16" t="s">
        <v>24</v>
      </c>
    </row>
    <row r="53" spans="1:7" x14ac:dyDescent="0.25">
      <c r="A53" s="16" t="s">
        <v>114</v>
      </c>
      <c r="B53" s="17">
        <v>3</v>
      </c>
      <c r="C53" s="3">
        <v>126</v>
      </c>
      <c r="D53" s="3">
        <v>113</v>
      </c>
      <c r="E53" s="3"/>
      <c r="F53" s="3"/>
      <c r="G53" s="16" t="s">
        <v>24</v>
      </c>
    </row>
    <row r="54" spans="1:7" x14ac:dyDescent="0.25">
      <c r="A54" s="16" t="s">
        <v>114</v>
      </c>
      <c r="B54" s="17">
        <v>2</v>
      </c>
      <c r="C54" s="3">
        <v>70</v>
      </c>
      <c r="D54" s="3">
        <v>90.02</v>
      </c>
      <c r="E54" s="3"/>
      <c r="F54" s="3"/>
      <c r="G54" s="16" t="s">
        <v>43</v>
      </c>
    </row>
    <row r="55" spans="1:7" x14ac:dyDescent="0.25">
      <c r="A55" s="16" t="s">
        <v>114</v>
      </c>
      <c r="B55" s="17">
        <v>3</v>
      </c>
      <c r="C55" s="3">
        <v>133.46</v>
      </c>
      <c r="D55" s="3">
        <v>90.83</v>
      </c>
      <c r="E55" s="3"/>
      <c r="F55" s="3"/>
      <c r="G55" s="16" t="s">
        <v>24</v>
      </c>
    </row>
    <row r="56" spans="1:7" x14ac:dyDescent="0.25">
      <c r="A56" s="16" t="s">
        <v>114</v>
      </c>
      <c r="B56" s="17">
        <v>5</v>
      </c>
      <c r="C56" s="3">
        <v>280.25</v>
      </c>
      <c r="D56" s="3">
        <v>184.7</v>
      </c>
      <c r="E56" s="3"/>
      <c r="F56" s="3"/>
      <c r="G56" s="16" t="s">
        <v>24</v>
      </c>
    </row>
    <row r="57" spans="1:7" x14ac:dyDescent="0.25">
      <c r="A57" s="16" t="s">
        <v>114</v>
      </c>
      <c r="B57" s="17">
        <v>5</v>
      </c>
      <c r="C57" s="3">
        <v>280</v>
      </c>
      <c r="D57" s="3">
        <v>187.5</v>
      </c>
      <c r="E57" s="3"/>
      <c r="F57" s="3"/>
      <c r="G57" s="16" t="s">
        <v>24</v>
      </c>
    </row>
    <row r="58" spans="1:7" x14ac:dyDescent="0.25">
      <c r="A58" s="16" t="s">
        <v>114</v>
      </c>
      <c r="B58" s="17">
        <v>4</v>
      </c>
      <c r="C58" s="3">
        <v>203</v>
      </c>
      <c r="D58" s="3">
        <v>166.9</v>
      </c>
      <c r="E58" s="3"/>
      <c r="F58" s="3"/>
      <c r="G58" s="16" t="s">
        <v>24</v>
      </c>
    </row>
    <row r="59" spans="1:7" x14ac:dyDescent="0.25">
      <c r="A59" s="16" t="s">
        <v>114</v>
      </c>
      <c r="B59" s="17">
        <v>5</v>
      </c>
      <c r="C59" s="3">
        <v>280</v>
      </c>
      <c r="D59" s="3">
        <v>179.8</v>
      </c>
      <c r="E59" s="3"/>
      <c r="F59" s="3"/>
      <c r="G59" s="16" t="s">
        <v>24</v>
      </c>
    </row>
    <row r="60" spans="1:7" x14ac:dyDescent="0.25">
      <c r="A60" s="16" t="s">
        <v>114</v>
      </c>
      <c r="B60" s="17">
        <v>4</v>
      </c>
      <c r="C60" s="3">
        <v>206.47</v>
      </c>
      <c r="D60" s="3">
        <v>137.18</v>
      </c>
      <c r="E60" s="3"/>
      <c r="F60" s="3"/>
      <c r="G60" s="16" t="s">
        <v>24</v>
      </c>
    </row>
    <row r="61" spans="1:7" x14ac:dyDescent="0.25">
      <c r="A61" s="16" t="s">
        <v>114</v>
      </c>
      <c r="B61" s="17">
        <v>1</v>
      </c>
      <c r="C61" s="3">
        <v>28</v>
      </c>
      <c r="D61" s="3">
        <v>13.83</v>
      </c>
      <c r="E61" s="3"/>
      <c r="F61" s="3"/>
      <c r="G61" s="16" t="s">
        <v>24</v>
      </c>
    </row>
    <row r="62" spans="1:7" x14ac:dyDescent="0.25">
      <c r="A62" s="16" t="s">
        <v>114</v>
      </c>
      <c r="B62" s="17">
        <v>5</v>
      </c>
      <c r="C62" s="3">
        <v>280</v>
      </c>
      <c r="D62" s="3">
        <v>154.27000000000001</v>
      </c>
      <c r="E62" s="3"/>
      <c r="F62" s="3"/>
      <c r="G62" s="16" t="s">
        <v>24</v>
      </c>
    </row>
    <row r="63" spans="1:7" x14ac:dyDescent="0.25">
      <c r="A63" s="16" t="s">
        <v>114</v>
      </c>
      <c r="B63" s="17">
        <v>4</v>
      </c>
      <c r="C63" s="3">
        <v>213.96</v>
      </c>
      <c r="D63" s="3">
        <v>145.78</v>
      </c>
      <c r="E63" s="3"/>
      <c r="F63" s="3"/>
      <c r="G63" s="16" t="s">
        <v>24</v>
      </c>
    </row>
    <row r="64" spans="1:7" x14ac:dyDescent="0.25">
      <c r="A64" s="16" t="s">
        <v>114</v>
      </c>
      <c r="B64" s="17">
        <v>5</v>
      </c>
      <c r="C64" s="3">
        <v>280</v>
      </c>
      <c r="D64" s="3">
        <v>187.65</v>
      </c>
      <c r="E64" s="3"/>
      <c r="F64" s="3"/>
      <c r="G64" s="16" t="s">
        <v>24</v>
      </c>
    </row>
    <row r="65" spans="1:7" x14ac:dyDescent="0.25">
      <c r="A65" s="16" t="s">
        <v>114</v>
      </c>
      <c r="B65" s="17">
        <v>2</v>
      </c>
      <c r="C65" s="3">
        <v>70</v>
      </c>
      <c r="D65" s="3">
        <v>68.5</v>
      </c>
      <c r="E65" s="3"/>
      <c r="F65" s="3"/>
      <c r="G65" s="16" t="s">
        <v>24</v>
      </c>
    </row>
    <row r="66" spans="1:7" x14ac:dyDescent="0.25">
      <c r="A66" s="16" t="s">
        <v>114</v>
      </c>
      <c r="B66" s="17">
        <v>4</v>
      </c>
      <c r="C66" s="3">
        <v>228.03</v>
      </c>
      <c r="D66" s="3">
        <v>166.3</v>
      </c>
      <c r="E66" s="3"/>
      <c r="F66" s="3"/>
      <c r="G66" s="16" t="s">
        <v>24</v>
      </c>
    </row>
    <row r="67" spans="1:7" x14ac:dyDescent="0.25">
      <c r="A67" s="16" t="s">
        <v>114</v>
      </c>
      <c r="B67" s="17">
        <v>4</v>
      </c>
      <c r="C67" s="3">
        <v>226.4</v>
      </c>
      <c r="D67" s="3">
        <v>134.44999999999999</v>
      </c>
      <c r="E67" s="3"/>
      <c r="F67" s="3"/>
      <c r="G67" s="16" t="s">
        <v>24</v>
      </c>
    </row>
    <row r="68" spans="1:7" x14ac:dyDescent="0.25">
      <c r="A68" s="16" t="s">
        <v>114</v>
      </c>
      <c r="B68" s="17">
        <v>2</v>
      </c>
      <c r="C68" s="3">
        <v>70</v>
      </c>
      <c r="D68" s="3">
        <v>54.62</v>
      </c>
      <c r="E68" s="3"/>
      <c r="F68" s="3"/>
      <c r="G68" s="16" t="s">
        <v>24</v>
      </c>
    </row>
    <row r="69" spans="1:7" x14ac:dyDescent="0.25">
      <c r="A69" s="16" t="s">
        <v>114</v>
      </c>
      <c r="B69" s="17">
        <v>2</v>
      </c>
      <c r="C69" s="3">
        <v>70</v>
      </c>
      <c r="D69" s="3">
        <v>25.65</v>
      </c>
      <c r="E69" s="3"/>
      <c r="F69" s="3"/>
      <c r="G69" s="16" t="s">
        <v>24</v>
      </c>
    </row>
    <row r="70" spans="1:7" x14ac:dyDescent="0.25">
      <c r="A70" s="16" t="s">
        <v>114</v>
      </c>
      <c r="B70" s="17">
        <v>2</v>
      </c>
      <c r="C70" s="3">
        <v>70</v>
      </c>
      <c r="D70" s="3">
        <v>12.25</v>
      </c>
      <c r="E70" s="3"/>
      <c r="F70" s="3"/>
      <c r="G70" s="16" t="s">
        <v>24</v>
      </c>
    </row>
    <row r="71" spans="1:7" x14ac:dyDescent="0.25">
      <c r="A71" s="16" t="s">
        <v>114</v>
      </c>
      <c r="B71" s="17">
        <v>2</v>
      </c>
      <c r="C71" s="3">
        <v>70</v>
      </c>
      <c r="D71" s="3">
        <v>33.950000000000003</v>
      </c>
      <c r="E71" s="3"/>
      <c r="F71" s="3"/>
      <c r="G71" s="16" t="s">
        <v>24</v>
      </c>
    </row>
    <row r="72" spans="1:7" x14ac:dyDescent="0.25">
      <c r="A72" s="16" t="s">
        <v>146</v>
      </c>
      <c r="B72" s="17">
        <v>2</v>
      </c>
      <c r="C72" s="3">
        <v>51.97</v>
      </c>
      <c r="D72" s="3">
        <v>82.35</v>
      </c>
      <c r="E72" s="3"/>
      <c r="F72" s="3"/>
      <c r="G72" s="16" t="s">
        <v>43</v>
      </c>
    </row>
    <row r="73" spans="1:7" x14ac:dyDescent="0.25">
      <c r="A73" s="16" t="s">
        <v>146</v>
      </c>
      <c r="B73" s="17">
        <v>1</v>
      </c>
      <c r="C73" s="3">
        <v>28</v>
      </c>
      <c r="D73" s="3">
        <v>68.37</v>
      </c>
      <c r="E73" s="3"/>
      <c r="F73" s="3"/>
      <c r="G73" s="16" t="s">
        <v>43</v>
      </c>
    </row>
    <row r="74" spans="1:7" x14ac:dyDescent="0.25">
      <c r="A74" s="16" t="s">
        <v>146</v>
      </c>
      <c r="B74" s="17">
        <v>1</v>
      </c>
      <c r="C74" s="3">
        <v>28</v>
      </c>
      <c r="D74" s="3">
        <v>62.5</v>
      </c>
      <c r="E74" s="3"/>
      <c r="F74" s="3"/>
      <c r="G74" s="16" t="s">
        <v>43</v>
      </c>
    </row>
    <row r="75" spans="1:7" x14ac:dyDescent="0.25">
      <c r="A75" s="16" t="s">
        <v>146</v>
      </c>
      <c r="B75" s="17">
        <v>1</v>
      </c>
      <c r="C75" s="3">
        <v>28</v>
      </c>
      <c r="D75" s="3">
        <v>129.72999999999999</v>
      </c>
      <c r="E75" s="3"/>
      <c r="F75" s="3"/>
      <c r="G75" s="16" t="s">
        <v>43</v>
      </c>
    </row>
    <row r="76" spans="1:7" x14ac:dyDescent="0.25">
      <c r="A76" s="16" t="s">
        <v>146</v>
      </c>
      <c r="B76" s="17">
        <v>1</v>
      </c>
      <c r="C76" s="3">
        <v>28</v>
      </c>
      <c r="D76" s="3">
        <v>87.78</v>
      </c>
      <c r="E76" s="3"/>
      <c r="F76" s="3"/>
      <c r="G76" s="16" t="s">
        <v>43</v>
      </c>
    </row>
    <row r="77" spans="1:7" x14ac:dyDescent="0.25">
      <c r="A77" s="16" t="s">
        <v>157</v>
      </c>
      <c r="B77" s="17">
        <v>2</v>
      </c>
      <c r="C77" s="3">
        <v>70</v>
      </c>
      <c r="D77" s="3">
        <v>36</v>
      </c>
      <c r="E77" s="3"/>
      <c r="F77" s="3"/>
      <c r="G77" s="16" t="s">
        <v>24</v>
      </c>
    </row>
    <row r="78" spans="1:7" x14ac:dyDescent="0.25">
      <c r="A78" s="16" t="s">
        <v>157</v>
      </c>
      <c r="B78" s="17">
        <v>5</v>
      </c>
      <c r="C78" s="3">
        <v>313.17</v>
      </c>
      <c r="D78" s="3">
        <v>210.66</v>
      </c>
      <c r="E78" s="3"/>
      <c r="F78" s="3"/>
      <c r="G78" s="16" t="s">
        <v>24</v>
      </c>
    </row>
    <row r="79" spans="1:7" x14ac:dyDescent="0.25">
      <c r="A79" s="16" t="s">
        <v>157</v>
      </c>
      <c r="B79" s="17">
        <v>6</v>
      </c>
      <c r="C79" s="3">
        <v>96.74</v>
      </c>
      <c r="D79" s="3">
        <v>38.92</v>
      </c>
      <c r="E79" s="3"/>
      <c r="F79" s="3"/>
      <c r="G79" s="16" t="s">
        <v>24</v>
      </c>
    </row>
    <row r="80" spans="1:7" x14ac:dyDescent="0.25">
      <c r="A80" s="16" t="s">
        <v>157</v>
      </c>
      <c r="B80" s="17">
        <v>4</v>
      </c>
      <c r="C80" s="3">
        <v>251.29</v>
      </c>
      <c r="D80" s="3">
        <v>138.88</v>
      </c>
      <c r="E80" s="3"/>
      <c r="F80" s="3"/>
      <c r="G80" s="16" t="s">
        <v>24</v>
      </c>
    </row>
    <row r="81" spans="1:7" x14ac:dyDescent="0.25">
      <c r="A81" s="16" t="s">
        <v>157</v>
      </c>
      <c r="B81" s="17">
        <v>3</v>
      </c>
      <c r="C81" s="3">
        <v>126</v>
      </c>
      <c r="D81" s="3">
        <v>172.95</v>
      </c>
      <c r="E81" s="3"/>
      <c r="F81" s="3"/>
      <c r="G81" s="16" t="s">
        <v>43</v>
      </c>
    </row>
    <row r="82" spans="1:7" x14ac:dyDescent="0.25">
      <c r="A82" s="16" t="s">
        <v>157</v>
      </c>
      <c r="B82" s="17">
        <v>1</v>
      </c>
      <c r="C82" s="3">
        <v>28</v>
      </c>
      <c r="D82" s="3">
        <v>47.18</v>
      </c>
      <c r="E82" s="3"/>
      <c r="F82" s="3"/>
      <c r="G82" s="16" t="s">
        <v>43</v>
      </c>
    </row>
    <row r="83" spans="1:7" ht="25.5" x14ac:dyDescent="0.25">
      <c r="A83" s="16" t="s">
        <v>157</v>
      </c>
      <c r="B83" s="17">
        <v>2</v>
      </c>
      <c r="C83" s="3">
        <v>2.2999999999999998</v>
      </c>
      <c r="D83" s="3">
        <v>0</v>
      </c>
      <c r="E83" s="3"/>
      <c r="F83" s="3"/>
      <c r="G83" s="16" t="s">
        <v>108</v>
      </c>
    </row>
    <row r="84" spans="1:7" x14ac:dyDescent="0.25">
      <c r="A84" s="16" t="s">
        <v>157</v>
      </c>
      <c r="B84" s="17">
        <v>5</v>
      </c>
      <c r="C84" s="3">
        <v>280</v>
      </c>
      <c r="D84" s="3">
        <v>241.62</v>
      </c>
      <c r="E84" s="3"/>
      <c r="F84" s="3"/>
      <c r="G84" s="16" t="s">
        <v>24</v>
      </c>
    </row>
    <row r="85" spans="1:7" x14ac:dyDescent="0.25">
      <c r="A85" s="16" t="s">
        <v>157</v>
      </c>
      <c r="B85" s="17">
        <v>6</v>
      </c>
      <c r="C85" s="3">
        <v>485.64</v>
      </c>
      <c r="D85" s="3">
        <v>264.35000000000002</v>
      </c>
      <c r="E85" s="3"/>
      <c r="F85" s="3"/>
      <c r="G85" s="16" t="s">
        <v>24</v>
      </c>
    </row>
    <row r="86" spans="1:7" x14ac:dyDescent="0.25">
      <c r="A86" s="16" t="s">
        <v>157</v>
      </c>
      <c r="B86" s="17">
        <v>5</v>
      </c>
      <c r="C86" s="3">
        <v>345.13</v>
      </c>
      <c r="D86" s="3">
        <v>297.33999999999997</v>
      </c>
      <c r="E86" s="3"/>
      <c r="F86" s="3"/>
      <c r="G86" s="16" t="s">
        <v>24</v>
      </c>
    </row>
    <row r="87" spans="1:7" x14ac:dyDescent="0.25">
      <c r="A87" s="16" t="s">
        <v>157</v>
      </c>
      <c r="B87" s="17">
        <v>5</v>
      </c>
      <c r="C87" s="3">
        <v>280</v>
      </c>
      <c r="D87" s="3">
        <v>270.19</v>
      </c>
      <c r="E87" s="3"/>
      <c r="F87" s="3"/>
      <c r="G87" s="16" t="s">
        <v>24</v>
      </c>
    </row>
    <row r="88" spans="1:7" x14ac:dyDescent="0.25">
      <c r="A88" s="16" t="s">
        <v>157</v>
      </c>
      <c r="B88" s="17">
        <v>4</v>
      </c>
      <c r="C88" s="3">
        <v>274.14</v>
      </c>
      <c r="D88" s="3">
        <v>178.1</v>
      </c>
      <c r="E88" s="3"/>
      <c r="F88" s="3"/>
      <c r="G88" s="16" t="s">
        <v>24</v>
      </c>
    </row>
    <row r="89" spans="1:7" x14ac:dyDescent="0.25">
      <c r="A89" s="16" t="s">
        <v>157</v>
      </c>
      <c r="B89" s="17">
        <v>5</v>
      </c>
      <c r="C89" s="3">
        <v>347.49</v>
      </c>
      <c r="D89" s="3">
        <v>152.16999999999999</v>
      </c>
      <c r="E89" s="3"/>
      <c r="F89" s="3"/>
      <c r="G89" s="16" t="s">
        <v>24</v>
      </c>
    </row>
    <row r="90" spans="1:7" x14ac:dyDescent="0.25">
      <c r="A90" s="16" t="s">
        <v>157</v>
      </c>
      <c r="B90" s="17">
        <v>3</v>
      </c>
      <c r="C90" s="3">
        <v>126</v>
      </c>
      <c r="D90" s="3">
        <v>113.35</v>
      </c>
      <c r="E90" s="3"/>
      <c r="F90" s="3"/>
      <c r="G90" s="16" t="s">
        <v>24</v>
      </c>
    </row>
    <row r="91" spans="1:7" x14ac:dyDescent="0.25">
      <c r="A91" s="16" t="s">
        <v>157</v>
      </c>
      <c r="B91" s="17">
        <v>4</v>
      </c>
      <c r="C91" s="3">
        <v>269.61</v>
      </c>
      <c r="D91" s="3">
        <v>219.87</v>
      </c>
      <c r="E91" s="3"/>
      <c r="F91" s="3"/>
      <c r="G91" s="16" t="s">
        <v>24</v>
      </c>
    </row>
    <row r="92" spans="1:7" x14ac:dyDescent="0.25">
      <c r="A92" s="16" t="s">
        <v>157</v>
      </c>
      <c r="B92" s="17">
        <v>6</v>
      </c>
      <c r="C92" s="3">
        <v>482.98</v>
      </c>
      <c r="D92" s="3">
        <v>306.61</v>
      </c>
      <c r="E92" s="3"/>
      <c r="F92" s="3"/>
      <c r="G92" s="16" t="s">
        <v>24</v>
      </c>
    </row>
    <row r="93" spans="1:7" x14ac:dyDescent="0.25">
      <c r="A93" s="16" t="s">
        <v>157</v>
      </c>
      <c r="B93" s="17">
        <v>4</v>
      </c>
      <c r="C93" s="3">
        <v>271.32</v>
      </c>
      <c r="D93" s="3">
        <v>191.76</v>
      </c>
      <c r="E93" s="3"/>
      <c r="F93" s="3"/>
      <c r="G93" s="16" t="s">
        <v>24</v>
      </c>
    </row>
    <row r="94" spans="1:7" x14ac:dyDescent="0.25">
      <c r="A94" s="16" t="s">
        <v>157</v>
      </c>
      <c r="B94" s="17">
        <v>4</v>
      </c>
      <c r="C94" s="3">
        <v>196</v>
      </c>
      <c r="D94" s="3">
        <v>170.58</v>
      </c>
      <c r="E94" s="3"/>
      <c r="F94" s="3"/>
      <c r="G94" s="16" t="s">
        <v>24</v>
      </c>
    </row>
    <row r="95" spans="1:7" x14ac:dyDescent="0.25">
      <c r="A95" s="16" t="s">
        <v>157</v>
      </c>
      <c r="B95" s="17">
        <v>3</v>
      </c>
      <c r="C95" s="3">
        <v>126</v>
      </c>
      <c r="D95" s="3">
        <v>107.1</v>
      </c>
      <c r="E95" s="3"/>
      <c r="F95" s="3"/>
      <c r="G95" s="16" t="s">
        <v>24</v>
      </c>
    </row>
    <row r="96" spans="1:7" x14ac:dyDescent="0.25">
      <c r="A96" s="16" t="s">
        <v>157</v>
      </c>
      <c r="B96" s="17">
        <v>2</v>
      </c>
      <c r="C96" s="3">
        <v>70</v>
      </c>
      <c r="D96" s="3">
        <v>111.08</v>
      </c>
      <c r="E96" s="3"/>
      <c r="F96" s="3"/>
      <c r="G96" s="16" t="s">
        <v>43</v>
      </c>
    </row>
    <row r="97" spans="1:7" x14ac:dyDescent="0.25">
      <c r="A97" s="16" t="s">
        <v>157</v>
      </c>
      <c r="B97" s="17">
        <v>3</v>
      </c>
      <c r="C97" s="3">
        <v>126</v>
      </c>
      <c r="D97" s="3">
        <v>147.86000000000001</v>
      </c>
      <c r="E97" s="3"/>
      <c r="F97" s="3"/>
      <c r="G97" s="16" t="s">
        <v>43</v>
      </c>
    </row>
    <row r="98" spans="1:7" x14ac:dyDescent="0.25">
      <c r="A98" s="16" t="s">
        <v>157</v>
      </c>
      <c r="B98" s="17">
        <v>2</v>
      </c>
      <c r="C98" s="3">
        <v>70</v>
      </c>
      <c r="D98" s="3">
        <v>83.14</v>
      </c>
      <c r="E98" s="3"/>
      <c r="F98" s="3"/>
      <c r="G98" s="16" t="s">
        <v>43</v>
      </c>
    </row>
    <row r="99" spans="1:7" x14ac:dyDescent="0.25">
      <c r="A99" s="16" t="s">
        <v>157</v>
      </c>
      <c r="B99" s="17">
        <v>3</v>
      </c>
      <c r="C99" s="3">
        <v>65.97</v>
      </c>
      <c r="D99" s="3">
        <v>54.42</v>
      </c>
      <c r="E99" s="3"/>
      <c r="F99" s="3"/>
      <c r="G99" s="16" t="s">
        <v>24</v>
      </c>
    </row>
    <row r="100" spans="1:7" x14ac:dyDescent="0.25">
      <c r="A100" s="16" t="s">
        <v>201</v>
      </c>
      <c r="B100" s="17">
        <v>2</v>
      </c>
      <c r="C100" s="3">
        <v>23.59</v>
      </c>
      <c r="D100" s="3">
        <v>49.15</v>
      </c>
      <c r="E100" s="3"/>
      <c r="F100" s="3"/>
      <c r="G100" s="16" t="s">
        <v>43</v>
      </c>
    </row>
    <row r="101" spans="1:7" x14ac:dyDescent="0.25">
      <c r="A101" s="16" t="s">
        <v>201</v>
      </c>
      <c r="B101" s="17">
        <v>2</v>
      </c>
      <c r="C101" s="3">
        <v>46.41</v>
      </c>
      <c r="D101" s="3">
        <v>51.8</v>
      </c>
      <c r="E101" s="3"/>
      <c r="F101" s="3"/>
      <c r="G101" s="16" t="s">
        <v>43</v>
      </c>
    </row>
    <row r="102" spans="1:7" x14ac:dyDescent="0.25">
      <c r="A102" s="16" t="s">
        <v>201</v>
      </c>
      <c r="B102" s="17">
        <v>1</v>
      </c>
      <c r="C102" s="3">
        <v>18.559999999999999</v>
      </c>
      <c r="D102" s="3">
        <v>29</v>
      </c>
      <c r="E102" s="3"/>
      <c r="F102" s="3"/>
      <c r="G102" s="16" t="s">
        <v>43</v>
      </c>
    </row>
    <row r="103" spans="1:7" x14ac:dyDescent="0.25">
      <c r="A103" s="16" t="s">
        <v>201</v>
      </c>
      <c r="B103" s="17">
        <v>3</v>
      </c>
      <c r="C103" s="3">
        <v>29.19</v>
      </c>
      <c r="D103" s="3">
        <v>43.08</v>
      </c>
      <c r="E103" s="3"/>
      <c r="F103" s="3"/>
      <c r="G103" s="16" t="s">
        <v>43</v>
      </c>
    </row>
    <row r="104" spans="1:7" x14ac:dyDescent="0.25">
      <c r="A104" s="16" t="s">
        <v>201</v>
      </c>
      <c r="B104" s="17">
        <v>2</v>
      </c>
      <c r="C104" s="3">
        <v>50.82</v>
      </c>
      <c r="D104" s="3">
        <v>56.61</v>
      </c>
      <c r="E104" s="3"/>
      <c r="F104" s="3"/>
      <c r="G104" s="16" t="s">
        <v>43</v>
      </c>
    </row>
    <row r="105" spans="1:7" x14ac:dyDescent="0.25">
      <c r="A105" s="16" t="s">
        <v>201</v>
      </c>
      <c r="B105" s="17">
        <v>1</v>
      </c>
      <c r="C105" s="3">
        <v>20.329999999999998</v>
      </c>
      <c r="D105" s="3">
        <v>31.82</v>
      </c>
      <c r="E105" s="3"/>
      <c r="F105" s="3"/>
      <c r="G105" s="16" t="s">
        <v>43</v>
      </c>
    </row>
    <row r="106" spans="1:7" x14ac:dyDescent="0.25">
      <c r="A106" s="16" t="s">
        <v>201</v>
      </c>
      <c r="B106" s="17">
        <v>2</v>
      </c>
      <c r="C106" s="3">
        <v>50.82</v>
      </c>
      <c r="D106" s="3">
        <v>65.02</v>
      </c>
      <c r="E106" s="3"/>
      <c r="F106" s="3"/>
      <c r="G106" s="16" t="s">
        <v>43</v>
      </c>
    </row>
    <row r="107" spans="1:7" x14ac:dyDescent="0.25">
      <c r="A107" s="16" t="s">
        <v>201</v>
      </c>
      <c r="B107" s="17">
        <v>2</v>
      </c>
      <c r="C107" s="3">
        <v>70</v>
      </c>
      <c r="D107" s="3">
        <v>104</v>
      </c>
      <c r="E107" s="3"/>
      <c r="F107" s="3"/>
      <c r="G107" s="16" t="s">
        <v>43</v>
      </c>
    </row>
    <row r="108" spans="1:7" x14ac:dyDescent="0.25">
      <c r="A108" s="16" t="s">
        <v>201</v>
      </c>
      <c r="B108" s="17">
        <v>1</v>
      </c>
      <c r="C108" s="3">
        <v>28</v>
      </c>
      <c r="D108" s="3">
        <v>58.5</v>
      </c>
      <c r="E108" s="3"/>
      <c r="F108" s="3"/>
      <c r="G108" s="16" t="s">
        <v>43</v>
      </c>
    </row>
    <row r="109" spans="1:7" x14ac:dyDescent="0.25">
      <c r="A109" s="16" t="s">
        <v>201</v>
      </c>
      <c r="B109" s="17">
        <v>2</v>
      </c>
      <c r="C109" s="3">
        <v>64.709999999999994</v>
      </c>
      <c r="D109" s="3">
        <v>94.99</v>
      </c>
      <c r="E109" s="3"/>
      <c r="F109" s="3"/>
      <c r="G109" s="16" t="s">
        <v>43</v>
      </c>
    </row>
    <row r="110" spans="1:7" x14ac:dyDescent="0.25">
      <c r="A110" s="16" t="s">
        <v>201</v>
      </c>
      <c r="B110" s="17">
        <v>4</v>
      </c>
      <c r="C110" s="3">
        <v>236.42</v>
      </c>
      <c r="D110" s="3">
        <v>178.1</v>
      </c>
      <c r="E110" s="3"/>
      <c r="F110" s="3"/>
      <c r="G110" s="16" t="s">
        <v>24</v>
      </c>
    </row>
    <row r="111" spans="1:7" x14ac:dyDescent="0.25">
      <c r="A111" s="16" t="s">
        <v>201</v>
      </c>
      <c r="B111" s="17">
        <v>1</v>
      </c>
      <c r="C111" s="3">
        <v>28</v>
      </c>
      <c r="D111" s="3">
        <v>58.65</v>
      </c>
      <c r="E111" s="3"/>
      <c r="F111" s="3"/>
      <c r="G111" s="16" t="s">
        <v>43</v>
      </c>
    </row>
    <row r="112" spans="1:7" x14ac:dyDescent="0.25">
      <c r="A112" s="16" t="s">
        <v>201</v>
      </c>
      <c r="B112" s="17">
        <v>3</v>
      </c>
      <c r="C112" s="3">
        <v>72.98</v>
      </c>
      <c r="D112" s="3">
        <v>83.95</v>
      </c>
      <c r="E112" s="3"/>
      <c r="F112" s="3"/>
      <c r="G112" s="16" t="s">
        <v>43</v>
      </c>
    </row>
    <row r="113" spans="1:7" x14ac:dyDescent="0.25">
      <c r="A113" s="16" t="s">
        <v>201</v>
      </c>
      <c r="B113" s="17">
        <v>4</v>
      </c>
      <c r="C113" s="3">
        <v>240.17</v>
      </c>
      <c r="D113" s="3">
        <v>180.37</v>
      </c>
      <c r="E113" s="3"/>
      <c r="F113" s="3"/>
      <c r="G113" s="16" t="s">
        <v>24</v>
      </c>
    </row>
    <row r="114" spans="1:7" x14ac:dyDescent="0.25">
      <c r="A114" s="16" t="s">
        <v>201</v>
      </c>
      <c r="B114" s="17">
        <v>1</v>
      </c>
      <c r="C114" s="3">
        <v>9.44</v>
      </c>
      <c r="D114" s="3">
        <v>26.77</v>
      </c>
      <c r="E114" s="3"/>
      <c r="F114" s="3"/>
      <c r="G114" s="16" t="s">
        <v>43</v>
      </c>
    </row>
    <row r="115" spans="1:7" x14ac:dyDescent="0.25">
      <c r="A115" s="16" t="s">
        <v>201</v>
      </c>
      <c r="B115" s="17">
        <v>1</v>
      </c>
      <c r="C115" s="3">
        <v>7.67</v>
      </c>
      <c r="D115" s="3">
        <v>23.37</v>
      </c>
      <c r="E115" s="3"/>
      <c r="F115" s="3"/>
      <c r="G115" s="16" t="s">
        <v>43</v>
      </c>
    </row>
    <row r="116" spans="1:7" x14ac:dyDescent="0.25">
      <c r="A116" s="16" t="s">
        <v>201</v>
      </c>
      <c r="B116" s="17">
        <v>2</v>
      </c>
      <c r="C116" s="3">
        <v>19.18</v>
      </c>
      <c r="D116" s="3">
        <v>41.2</v>
      </c>
      <c r="E116" s="3"/>
      <c r="F116" s="3"/>
      <c r="G116" s="16" t="s">
        <v>43</v>
      </c>
    </row>
    <row r="117" spans="1:7" x14ac:dyDescent="0.25">
      <c r="A117" s="16" t="s">
        <v>201</v>
      </c>
      <c r="B117" s="17">
        <v>1</v>
      </c>
      <c r="C117" s="3">
        <v>7.67</v>
      </c>
      <c r="D117" s="3">
        <v>24.07</v>
      </c>
      <c r="E117" s="3"/>
      <c r="F117" s="3"/>
      <c r="G117" s="16" t="s">
        <v>43</v>
      </c>
    </row>
    <row r="118" spans="1:7" x14ac:dyDescent="0.25">
      <c r="A118" s="16" t="s">
        <v>201</v>
      </c>
      <c r="B118" s="17">
        <v>2</v>
      </c>
      <c r="C118" s="3">
        <v>19.18</v>
      </c>
      <c r="D118" s="3">
        <v>42</v>
      </c>
      <c r="E118" s="3"/>
      <c r="F118" s="3"/>
      <c r="G118" s="16" t="s">
        <v>43</v>
      </c>
    </row>
    <row r="119" spans="1:7" x14ac:dyDescent="0.25">
      <c r="A119" s="16" t="s">
        <v>201</v>
      </c>
      <c r="B119" s="17">
        <v>2</v>
      </c>
      <c r="C119" s="3">
        <v>70</v>
      </c>
      <c r="D119" s="3">
        <v>103.67</v>
      </c>
      <c r="E119" s="3"/>
      <c r="F119" s="3"/>
      <c r="G119" s="16" t="s">
        <v>43</v>
      </c>
    </row>
    <row r="120" spans="1:7" x14ac:dyDescent="0.25">
      <c r="A120" s="16" t="s">
        <v>201</v>
      </c>
      <c r="B120" s="17">
        <v>3</v>
      </c>
      <c r="C120" s="3">
        <v>126</v>
      </c>
      <c r="D120" s="3">
        <v>104.23</v>
      </c>
      <c r="E120" s="3"/>
      <c r="F120" s="3"/>
      <c r="G120" s="16" t="s">
        <v>24</v>
      </c>
    </row>
    <row r="121" spans="1:7" ht="38.25" x14ac:dyDescent="0.25">
      <c r="A121" s="16" t="s">
        <v>234</v>
      </c>
      <c r="B121" s="17">
        <v>1</v>
      </c>
      <c r="C121" s="3">
        <v>9.2799999999999994</v>
      </c>
      <c r="D121" s="3">
        <v>7.67</v>
      </c>
      <c r="E121" s="3"/>
      <c r="F121" s="3"/>
      <c r="G121" s="16" t="s">
        <v>24</v>
      </c>
    </row>
    <row r="122" spans="1:7" ht="38.25" x14ac:dyDescent="0.25">
      <c r="A122" s="16" t="s">
        <v>234</v>
      </c>
      <c r="B122" s="17">
        <v>1</v>
      </c>
      <c r="C122" s="3">
        <v>28</v>
      </c>
      <c r="D122" s="3">
        <v>29.25</v>
      </c>
      <c r="E122" s="3"/>
      <c r="F122" s="3"/>
      <c r="G122" s="16" t="s">
        <v>43</v>
      </c>
    </row>
    <row r="123" spans="1:7" ht="38.25" x14ac:dyDescent="0.25">
      <c r="A123" s="16" t="s">
        <v>234</v>
      </c>
      <c r="B123" s="17">
        <v>1</v>
      </c>
      <c r="C123" s="3">
        <v>26.54</v>
      </c>
      <c r="D123" s="3">
        <v>17.5</v>
      </c>
      <c r="E123" s="3"/>
      <c r="F123" s="3"/>
      <c r="G123" s="16" t="s">
        <v>24</v>
      </c>
    </row>
    <row r="124" spans="1:7" x14ac:dyDescent="0.25">
      <c r="A124" s="16" t="s">
        <v>240</v>
      </c>
      <c r="B124" s="17">
        <v>1</v>
      </c>
      <c r="C124" s="3">
        <v>28</v>
      </c>
      <c r="D124" s="3">
        <v>47.92</v>
      </c>
      <c r="E124" s="3"/>
      <c r="F124" s="3"/>
      <c r="G124" s="16" t="s">
        <v>43</v>
      </c>
    </row>
    <row r="125" spans="1:7" x14ac:dyDescent="0.25">
      <c r="A125" s="16" t="s">
        <v>240</v>
      </c>
      <c r="B125" s="17">
        <v>2</v>
      </c>
      <c r="C125" s="3">
        <v>70</v>
      </c>
      <c r="D125" s="3">
        <v>97.33</v>
      </c>
      <c r="E125" s="3"/>
      <c r="F125" s="3"/>
      <c r="G125" s="16" t="s">
        <v>43</v>
      </c>
    </row>
    <row r="126" spans="1:7" x14ac:dyDescent="0.25">
      <c r="A126" s="16" t="s">
        <v>240</v>
      </c>
      <c r="B126" s="17">
        <v>2</v>
      </c>
      <c r="C126" s="3">
        <v>70</v>
      </c>
      <c r="D126" s="3">
        <v>106.42</v>
      </c>
      <c r="E126" s="3"/>
      <c r="F126" s="3"/>
      <c r="G126" s="16" t="s">
        <v>43</v>
      </c>
    </row>
    <row r="127" spans="1:7" x14ac:dyDescent="0.25">
      <c r="A127" s="16" t="s">
        <v>240</v>
      </c>
      <c r="B127" s="17">
        <v>2</v>
      </c>
      <c r="C127" s="3">
        <v>70</v>
      </c>
      <c r="D127" s="3">
        <v>103.77</v>
      </c>
      <c r="E127" s="3"/>
      <c r="F127" s="3"/>
      <c r="G127" s="16" t="s">
        <v>43</v>
      </c>
    </row>
    <row r="128" spans="1:7" x14ac:dyDescent="0.25">
      <c r="A128" s="16" t="s">
        <v>246</v>
      </c>
      <c r="B128" s="17">
        <v>1</v>
      </c>
      <c r="C128" s="3">
        <v>28</v>
      </c>
      <c r="D128" s="3">
        <v>34.520000000000003</v>
      </c>
      <c r="E128" s="3"/>
      <c r="F128" s="3"/>
      <c r="G128" s="16" t="s">
        <v>43</v>
      </c>
    </row>
    <row r="129" spans="1:7" x14ac:dyDescent="0.25">
      <c r="A129" s="16" t="s">
        <v>246</v>
      </c>
      <c r="B129" s="17">
        <v>1</v>
      </c>
      <c r="C129" s="3">
        <v>28</v>
      </c>
      <c r="D129" s="3">
        <v>54.33</v>
      </c>
      <c r="E129" s="3"/>
      <c r="F129" s="3"/>
      <c r="G129" s="16" t="s">
        <v>43</v>
      </c>
    </row>
    <row r="130" spans="1:7" x14ac:dyDescent="0.25">
      <c r="A130" s="16" t="s">
        <v>246</v>
      </c>
      <c r="B130" s="17">
        <v>1</v>
      </c>
      <c r="C130" s="3">
        <v>28</v>
      </c>
      <c r="D130" s="3">
        <v>37.1</v>
      </c>
      <c r="E130" s="3"/>
      <c r="F130" s="3"/>
      <c r="G130" s="16" t="s">
        <v>43</v>
      </c>
    </row>
    <row r="131" spans="1:7" x14ac:dyDescent="0.25">
      <c r="A131" s="16" t="s">
        <v>251</v>
      </c>
      <c r="B131" s="17">
        <v>1</v>
      </c>
      <c r="C131" s="3">
        <v>28</v>
      </c>
      <c r="D131" s="3"/>
      <c r="E131" s="3"/>
      <c r="F131" s="3"/>
      <c r="G131" s="16" t="s">
        <v>24</v>
      </c>
    </row>
    <row r="132" spans="1:7" x14ac:dyDescent="0.25">
      <c r="A132" s="16" t="s">
        <v>251</v>
      </c>
      <c r="B132" s="17">
        <v>3</v>
      </c>
      <c r="C132" s="3">
        <v>73.069999999999993</v>
      </c>
      <c r="D132" s="3">
        <v>28.92</v>
      </c>
      <c r="E132" s="3"/>
      <c r="F132" s="3"/>
      <c r="G132" s="16" t="s">
        <v>24</v>
      </c>
    </row>
    <row r="133" spans="1:7" x14ac:dyDescent="0.25">
      <c r="A133" s="16" t="s">
        <v>257</v>
      </c>
      <c r="B133" s="17">
        <v>2</v>
      </c>
      <c r="C133" s="3">
        <v>22.05</v>
      </c>
      <c r="D133" s="3">
        <v>22.92</v>
      </c>
      <c r="E133" s="3"/>
      <c r="F133" s="3"/>
      <c r="G133" s="16" t="s">
        <v>43</v>
      </c>
    </row>
    <row r="134" spans="1:7" x14ac:dyDescent="0.25">
      <c r="A134" s="16" t="s">
        <v>257</v>
      </c>
      <c r="B134" s="17">
        <v>4</v>
      </c>
      <c r="C134" s="3">
        <v>134.25</v>
      </c>
      <c r="D134" s="3">
        <v>189.97</v>
      </c>
      <c r="E134" s="3"/>
      <c r="F134" s="3"/>
      <c r="G134" s="16" t="s">
        <v>43</v>
      </c>
    </row>
    <row r="135" spans="1:7" x14ac:dyDescent="0.25">
      <c r="A135" s="16" t="s">
        <v>257</v>
      </c>
      <c r="B135" s="17">
        <v>2</v>
      </c>
      <c r="C135" s="3">
        <v>70</v>
      </c>
      <c r="D135" s="3">
        <v>104.42</v>
      </c>
      <c r="E135" s="3"/>
      <c r="F135" s="3"/>
      <c r="G135" s="16" t="s">
        <v>43</v>
      </c>
    </row>
    <row r="136" spans="1:7" x14ac:dyDescent="0.25">
      <c r="A136" s="16" t="s">
        <v>261</v>
      </c>
      <c r="B136" s="17">
        <v>3</v>
      </c>
      <c r="C136" s="3">
        <v>126</v>
      </c>
      <c r="D136" s="3">
        <v>258.95</v>
      </c>
      <c r="E136" s="3"/>
      <c r="F136" s="3"/>
      <c r="G136" s="16" t="s">
        <v>43</v>
      </c>
    </row>
    <row r="137" spans="1:7" x14ac:dyDescent="0.25">
      <c r="A137" s="16" t="s">
        <v>261</v>
      </c>
      <c r="B137" s="17">
        <v>6</v>
      </c>
      <c r="C137" s="3">
        <v>378</v>
      </c>
      <c r="D137" s="3">
        <v>289.2</v>
      </c>
      <c r="E137" s="3"/>
      <c r="F137" s="3"/>
      <c r="G137" s="16" t="s">
        <v>24</v>
      </c>
    </row>
    <row r="138" spans="1:7" x14ac:dyDescent="0.25">
      <c r="A138" s="16" t="s">
        <v>261</v>
      </c>
      <c r="B138" s="17">
        <v>8</v>
      </c>
      <c r="C138" s="3">
        <v>480</v>
      </c>
      <c r="D138" s="3">
        <v>586.37</v>
      </c>
      <c r="E138" s="3"/>
      <c r="F138" s="3"/>
      <c r="G138" s="16" t="s">
        <v>43</v>
      </c>
    </row>
    <row r="139" spans="1:7" x14ac:dyDescent="0.25">
      <c r="A139" s="16" t="s">
        <v>261</v>
      </c>
      <c r="B139" s="17">
        <v>6</v>
      </c>
      <c r="C139" s="3">
        <v>378</v>
      </c>
      <c r="D139" s="3">
        <v>346.08</v>
      </c>
      <c r="E139" s="3"/>
      <c r="F139" s="3"/>
      <c r="G139" s="16" t="s">
        <v>24</v>
      </c>
    </row>
    <row r="140" spans="1:7" x14ac:dyDescent="0.25">
      <c r="A140" s="16" t="s">
        <v>261</v>
      </c>
      <c r="B140" s="17">
        <v>5</v>
      </c>
      <c r="C140" s="3">
        <v>280</v>
      </c>
      <c r="D140" s="3">
        <v>346.4</v>
      </c>
      <c r="E140" s="3"/>
      <c r="F140" s="3"/>
      <c r="G140" s="16" t="s">
        <v>43</v>
      </c>
    </row>
    <row r="141" spans="1:7" x14ac:dyDescent="0.25">
      <c r="A141" s="16" t="s">
        <v>261</v>
      </c>
      <c r="B141" s="17">
        <v>8</v>
      </c>
      <c r="C141" s="3">
        <v>480</v>
      </c>
      <c r="D141" s="3">
        <v>557.1</v>
      </c>
      <c r="E141" s="3"/>
      <c r="F141" s="3"/>
      <c r="G141" s="16" t="s">
        <v>43</v>
      </c>
    </row>
    <row r="142" spans="1:7" x14ac:dyDescent="0.25">
      <c r="A142" s="16" t="s">
        <v>261</v>
      </c>
      <c r="B142" s="17">
        <v>7</v>
      </c>
      <c r="C142" s="3">
        <v>441</v>
      </c>
      <c r="D142" s="3">
        <v>403.73</v>
      </c>
      <c r="E142" s="3"/>
      <c r="F142" s="3"/>
      <c r="G142" s="16" t="s">
        <v>24</v>
      </c>
    </row>
    <row r="143" spans="1:7" x14ac:dyDescent="0.25">
      <c r="A143" s="16" t="s">
        <v>261</v>
      </c>
      <c r="B143" s="17">
        <v>6</v>
      </c>
      <c r="C143" s="3">
        <v>378</v>
      </c>
      <c r="D143" s="3">
        <v>330.62</v>
      </c>
      <c r="E143" s="3"/>
      <c r="F143" s="3"/>
      <c r="G143" s="16" t="s">
        <v>24</v>
      </c>
    </row>
    <row r="144" spans="1:7" x14ac:dyDescent="0.25">
      <c r="A144" s="16" t="s">
        <v>261</v>
      </c>
      <c r="B144" s="17">
        <v>7</v>
      </c>
      <c r="C144" s="3">
        <v>440.48</v>
      </c>
      <c r="D144" s="3">
        <v>505.05</v>
      </c>
      <c r="E144" s="3"/>
      <c r="F144" s="3"/>
      <c r="G144" s="16" t="s">
        <v>43</v>
      </c>
    </row>
    <row r="145" spans="1:7" x14ac:dyDescent="0.25">
      <c r="A145" s="16" t="s">
        <v>261</v>
      </c>
      <c r="B145" s="17">
        <v>5</v>
      </c>
      <c r="C145" s="3">
        <v>280</v>
      </c>
      <c r="D145" s="3">
        <v>451.25</v>
      </c>
      <c r="E145" s="3"/>
      <c r="F145" s="3"/>
      <c r="G145" s="16" t="s">
        <v>43</v>
      </c>
    </row>
    <row r="146" spans="1:7" x14ac:dyDescent="0.25">
      <c r="A146" s="16" t="s">
        <v>261</v>
      </c>
      <c r="B146" s="17">
        <v>4</v>
      </c>
      <c r="C146" s="3">
        <v>196</v>
      </c>
      <c r="D146" s="3">
        <v>185.65</v>
      </c>
      <c r="E146" s="3"/>
      <c r="F146" s="3"/>
      <c r="G146" s="16" t="s">
        <v>24</v>
      </c>
    </row>
    <row r="147" spans="1:7" x14ac:dyDescent="0.25">
      <c r="A147" s="16" t="s">
        <v>261</v>
      </c>
      <c r="B147" s="17">
        <v>4</v>
      </c>
      <c r="C147" s="3">
        <v>196</v>
      </c>
      <c r="D147" s="3">
        <v>233.8</v>
      </c>
      <c r="E147" s="3"/>
      <c r="F147" s="3"/>
      <c r="G147" s="16" t="s">
        <v>43</v>
      </c>
    </row>
    <row r="148" spans="1:7" x14ac:dyDescent="0.25">
      <c r="A148" s="16" t="s">
        <v>278</v>
      </c>
      <c r="B148" s="17">
        <v>5</v>
      </c>
      <c r="C148" s="3">
        <v>283.10000000000002</v>
      </c>
      <c r="D148" s="3">
        <v>268.33</v>
      </c>
      <c r="E148" s="3"/>
      <c r="F148" s="3"/>
      <c r="G148" s="16" t="s">
        <v>24</v>
      </c>
    </row>
    <row r="149" spans="1:7" x14ac:dyDescent="0.25">
      <c r="A149" s="16" t="s">
        <v>278</v>
      </c>
      <c r="B149" s="17">
        <v>5</v>
      </c>
      <c r="C149" s="3">
        <v>280</v>
      </c>
      <c r="D149" s="3">
        <v>274.93</v>
      </c>
      <c r="E149" s="3"/>
      <c r="F149" s="3"/>
      <c r="G149" s="16" t="s">
        <v>24</v>
      </c>
    </row>
    <row r="150" spans="1:7" x14ac:dyDescent="0.25">
      <c r="A150" s="16" t="s">
        <v>278</v>
      </c>
      <c r="B150" s="17">
        <v>5</v>
      </c>
      <c r="C150" s="3">
        <v>280</v>
      </c>
      <c r="D150" s="3">
        <v>292.85000000000002</v>
      </c>
      <c r="E150" s="3"/>
      <c r="F150" s="3"/>
      <c r="G150" s="16" t="s">
        <v>43</v>
      </c>
    </row>
    <row r="151" spans="1:7" x14ac:dyDescent="0.25">
      <c r="A151" s="16" t="s">
        <v>278</v>
      </c>
      <c r="B151" s="17">
        <v>6</v>
      </c>
      <c r="C151" s="3">
        <v>399.42</v>
      </c>
      <c r="D151" s="3">
        <v>439.32</v>
      </c>
      <c r="E151" s="3"/>
      <c r="F151" s="3"/>
      <c r="G151" s="16" t="s">
        <v>43</v>
      </c>
    </row>
    <row r="152" spans="1:7" x14ac:dyDescent="0.25">
      <c r="A152" s="16" t="s">
        <v>278</v>
      </c>
      <c r="B152" s="17">
        <v>6</v>
      </c>
      <c r="C152" s="3">
        <v>378.4</v>
      </c>
      <c r="D152" s="3">
        <v>419.13</v>
      </c>
      <c r="E152" s="3"/>
      <c r="F152" s="3"/>
      <c r="G152" s="16" t="s">
        <v>43</v>
      </c>
    </row>
    <row r="153" spans="1:7" x14ac:dyDescent="0.25">
      <c r="A153" s="16" t="s">
        <v>278</v>
      </c>
      <c r="B153" s="17">
        <v>6</v>
      </c>
      <c r="C153" s="3">
        <v>378</v>
      </c>
      <c r="D153" s="3">
        <v>373.13</v>
      </c>
      <c r="E153" s="3"/>
      <c r="F153" s="3"/>
      <c r="G153" s="16" t="s">
        <v>24</v>
      </c>
    </row>
    <row r="154" spans="1:7" x14ac:dyDescent="0.25">
      <c r="A154" s="16" t="s">
        <v>278</v>
      </c>
      <c r="B154" s="17">
        <v>6</v>
      </c>
      <c r="C154" s="3">
        <v>378</v>
      </c>
      <c r="D154" s="3">
        <v>364.07</v>
      </c>
      <c r="E154" s="3"/>
      <c r="F154" s="3"/>
      <c r="G154" s="16" t="s">
        <v>24</v>
      </c>
    </row>
    <row r="155" spans="1:7" x14ac:dyDescent="0.25">
      <c r="A155" s="16" t="s">
        <v>278</v>
      </c>
      <c r="B155" s="17">
        <v>5</v>
      </c>
      <c r="C155" s="3">
        <v>283.25</v>
      </c>
      <c r="D155" s="3">
        <v>272.55</v>
      </c>
      <c r="E155" s="3"/>
      <c r="F155" s="3"/>
      <c r="G155" s="16" t="s">
        <v>24</v>
      </c>
    </row>
    <row r="156" spans="1:7" x14ac:dyDescent="0.25">
      <c r="A156" s="16" t="s">
        <v>278</v>
      </c>
      <c r="B156" s="17">
        <v>5</v>
      </c>
      <c r="C156" s="3">
        <v>280</v>
      </c>
      <c r="D156" s="3">
        <v>302.08</v>
      </c>
      <c r="E156" s="3"/>
      <c r="F156" s="3"/>
      <c r="G156" s="16" t="s">
        <v>43</v>
      </c>
    </row>
    <row r="157" spans="1:7" x14ac:dyDescent="0.25">
      <c r="A157" s="16" t="s">
        <v>278</v>
      </c>
      <c r="B157" s="17">
        <v>5</v>
      </c>
      <c r="C157" s="3">
        <v>280</v>
      </c>
      <c r="D157" s="3">
        <v>285.43</v>
      </c>
      <c r="E157" s="3"/>
      <c r="F157" s="3"/>
      <c r="G157" s="16" t="s">
        <v>43</v>
      </c>
    </row>
    <row r="158" spans="1:7" x14ac:dyDescent="0.25">
      <c r="A158" s="16" t="s">
        <v>278</v>
      </c>
      <c r="B158" s="17">
        <v>5</v>
      </c>
      <c r="C158" s="3">
        <v>280</v>
      </c>
      <c r="D158" s="3">
        <v>299.13</v>
      </c>
      <c r="E158" s="3"/>
      <c r="F158" s="3"/>
      <c r="G158" s="16" t="s">
        <v>43</v>
      </c>
    </row>
    <row r="159" spans="1:7" x14ac:dyDescent="0.25">
      <c r="A159" s="16" t="s">
        <v>278</v>
      </c>
      <c r="B159" s="17">
        <v>5</v>
      </c>
      <c r="C159" s="3">
        <v>280</v>
      </c>
      <c r="D159" s="3">
        <v>288.52</v>
      </c>
      <c r="E159" s="3"/>
      <c r="F159" s="3"/>
      <c r="G159" s="16" t="s">
        <v>43</v>
      </c>
    </row>
    <row r="160" spans="1:7" x14ac:dyDescent="0.25">
      <c r="A160" s="16" t="s">
        <v>278</v>
      </c>
      <c r="B160" s="17">
        <v>4</v>
      </c>
      <c r="C160" s="3">
        <v>196</v>
      </c>
      <c r="D160" s="3">
        <v>277.68</v>
      </c>
      <c r="E160" s="3"/>
      <c r="F160" s="3"/>
      <c r="G160" s="16" t="s">
        <v>43</v>
      </c>
    </row>
    <row r="161" spans="1:7" x14ac:dyDescent="0.25">
      <c r="A161" s="16" t="s">
        <v>278</v>
      </c>
      <c r="B161" s="17">
        <v>5</v>
      </c>
      <c r="C161" s="3">
        <v>280</v>
      </c>
      <c r="D161" s="3">
        <v>301.75</v>
      </c>
      <c r="E161" s="3"/>
      <c r="F161" s="3"/>
      <c r="G161" s="16" t="s">
        <v>43</v>
      </c>
    </row>
    <row r="162" spans="1:7" x14ac:dyDescent="0.25">
      <c r="A162" s="16" t="s">
        <v>278</v>
      </c>
      <c r="B162" s="17">
        <v>5</v>
      </c>
      <c r="C162" s="3">
        <v>280</v>
      </c>
      <c r="D162" s="3">
        <v>279.18</v>
      </c>
      <c r="E162" s="3"/>
      <c r="F162" s="3"/>
      <c r="G162" s="16" t="s">
        <v>24</v>
      </c>
    </row>
    <row r="163" spans="1:7" x14ac:dyDescent="0.25">
      <c r="A163" s="16" t="s">
        <v>278</v>
      </c>
      <c r="B163" s="17">
        <v>5</v>
      </c>
      <c r="C163" s="3">
        <v>268.49</v>
      </c>
      <c r="D163" s="3">
        <v>286.67</v>
      </c>
      <c r="E163" s="3"/>
      <c r="F163" s="3"/>
      <c r="G163" s="16" t="s">
        <v>43</v>
      </c>
    </row>
    <row r="164" spans="1:7" x14ac:dyDescent="0.25">
      <c r="A164" s="16" t="s">
        <v>308</v>
      </c>
      <c r="B164" s="17">
        <v>2</v>
      </c>
      <c r="C164" s="3">
        <v>70</v>
      </c>
      <c r="D164" s="3">
        <v>59.25</v>
      </c>
      <c r="E164" s="3"/>
      <c r="F164" s="3"/>
      <c r="G164" s="16" t="s">
        <v>24</v>
      </c>
    </row>
    <row r="165" spans="1:7" x14ac:dyDescent="0.25">
      <c r="A165" s="16" t="s">
        <v>311</v>
      </c>
      <c r="B165" s="17">
        <v>2</v>
      </c>
      <c r="C165" s="3">
        <v>116</v>
      </c>
      <c r="D165" s="3">
        <v>117.6</v>
      </c>
      <c r="E165" s="3"/>
      <c r="F165" s="3"/>
      <c r="G165" s="16" t="s">
        <v>43</v>
      </c>
    </row>
    <row r="166" spans="1:7" x14ac:dyDescent="0.25">
      <c r="A166" s="16" t="s">
        <v>311</v>
      </c>
      <c r="B166" s="17">
        <v>4</v>
      </c>
      <c r="C166" s="3">
        <v>178.95</v>
      </c>
      <c r="D166" s="3">
        <v>159.80000000000001</v>
      </c>
      <c r="E166" s="3"/>
      <c r="F166" s="3"/>
      <c r="G166" s="16" t="s">
        <v>24</v>
      </c>
    </row>
    <row r="167" spans="1:7" x14ac:dyDescent="0.25">
      <c r="A167" s="16" t="s">
        <v>316</v>
      </c>
      <c r="B167" s="17">
        <v>5</v>
      </c>
      <c r="C167" s="3">
        <v>280</v>
      </c>
      <c r="D167" s="3">
        <v>191.75</v>
      </c>
      <c r="E167" s="3"/>
      <c r="F167" s="3"/>
      <c r="G167" s="16" t="s">
        <v>24</v>
      </c>
    </row>
    <row r="168" spans="1:7" x14ac:dyDescent="0.25">
      <c r="A168" s="16" t="s">
        <v>316</v>
      </c>
      <c r="B168" s="17">
        <v>2</v>
      </c>
      <c r="C168" s="3">
        <v>71.92</v>
      </c>
      <c r="D168" s="3">
        <v>71.92</v>
      </c>
      <c r="E168" s="3"/>
      <c r="F168" s="3"/>
      <c r="G168" s="16" t="s">
        <v>43</v>
      </c>
    </row>
    <row r="169" spans="1:7" x14ac:dyDescent="0.25">
      <c r="A169" s="16" t="s">
        <v>316</v>
      </c>
      <c r="B169" s="17">
        <v>5</v>
      </c>
      <c r="C169" s="3">
        <v>280</v>
      </c>
      <c r="D169" s="3">
        <v>220.25</v>
      </c>
      <c r="E169" s="3"/>
      <c r="F169" s="3"/>
      <c r="G169" s="16" t="s">
        <v>24</v>
      </c>
    </row>
    <row r="170" spans="1:7" x14ac:dyDescent="0.25">
      <c r="A170" s="16" t="s">
        <v>316</v>
      </c>
      <c r="B170" s="17">
        <v>2</v>
      </c>
      <c r="C170" s="3">
        <v>74.25</v>
      </c>
      <c r="D170" s="3">
        <v>74.25</v>
      </c>
      <c r="E170" s="3"/>
      <c r="F170" s="3"/>
      <c r="G170" s="16" t="s">
        <v>43</v>
      </c>
    </row>
    <row r="171" spans="1:7" x14ac:dyDescent="0.25">
      <c r="A171" s="16" t="s">
        <v>316</v>
      </c>
      <c r="B171" s="17">
        <v>5</v>
      </c>
      <c r="C171" s="3">
        <v>351.75</v>
      </c>
      <c r="D171" s="3">
        <v>351.75</v>
      </c>
      <c r="E171" s="3"/>
      <c r="F171" s="3"/>
      <c r="G171" s="16" t="s">
        <v>43</v>
      </c>
    </row>
    <row r="172" spans="1:7" x14ac:dyDescent="0.25">
      <c r="A172" s="16" t="s">
        <v>316</v>
      </c>
      <c r="B172" s="17">
        <v>6</v>
      </c>
      <c r="C172" s="3">
        <v>378</v>
      </c>
      <c r="D172" s="3">
        <v>292.25</v>
      </c>
      <c r="E172" s="3"/>
      <c r="F172" s="3"/>
      <c r="G172" s="16" t="s">
        <v>24</v>
      </c>
    </row>
    <row r="173" spans="1:7" x14ac:dyDescent="0.25">
      <c r="A173" s="16" t="s">
        <v>316</v>
      </c>
      <c r="B173" s="17">
        <v>4</v>
      </c>
      <c r="C173" s="3">
        <v>164.75</v>
      </c>
      <c r="D173" s="3">
        <v>164.75</v>
      </c>
      <c r="E173" s="3"/>
      <c r="F173" s="3"/>
      <c r="G173" s="16" t="s">
        <v>43</v>
      </c>
    </row>
    <row r="174" spans="1:7" x14ac:dyDescent="0.25">
      <c r="A174" s="16" t="s">
        <v>316</v>
      </c>
      <c r="B174" s="17">
        <v>5</v>
      </c>
      <c r="C174" s="3">
        <v>242.3</v>
      </c>
      <c r="D174" s="3">
        <v>242.3</v>
      </c>
      <c r="E174" s="3"/>
      <c r="F174" s="3"/>
      <c r="G174" s="16" t="s">
        <v>43</v>
      </c>
    </row>
    <row r="175" spans="1:7" x14ac:dyDescent="0.25">
      <c r="A175" s="16" t="s">
        <v>316</v>
      </c>
      <c r="B175" s="17">
        <v>3</v>
      </c>
      <c r="C175" s="3">
        <v>126.25</v>
      </c>
      <c r="D175" s="3">
        <v>126.25</v>
      </c>
      <c r="E175" s="3"/>
      <c r="F175" s="3"/>
      <c r="G175" s="16" t="s">
        <v>43</v>
      </c>
    </row>
    <row r="176" spans="1:7" x14ac:dyDescent="0.25">
      <c r="A176" s="16" t="s">
        <v>316</v>
      </c>
      <c r="B176" s="17">
        <v>8</v>
      </c>
      <c r="C176" s="3">
        <v>537.84</v>
      </c>
      <c r="D176" s="3">
        <v>333.92</v>
      </c>
      <c r="E176" s="3"/>
      <c r="F176" s="3"/>
      <c r="G176" s="16" t="s">
        <v>24</v>
      </c>
    </row>
    <row r="177" spans="1:7" x14ac:dyDescent="0.25">
      <c r="A177" s="16" t="s">
        <v>329</v>
      </c>
      <c r="B177" s="17">
        <v>7</v>
      </c>
      <c r="C177" s="3">
        <v>339</v>
      </c>
      <c r="D177" s="3">
        <v>361.93</v>
      </c>
      <c r="E177" s="3"/>
      <c r="F177" s="3"/>
      <c r="G177" s="16" t="s">
        <v>43</v>
      </c>
    </row>
    <row r="178" spans="1:7" x14ac:dyDescent="0.25">
      <c r="A178" s="16" t="s">
        <v>329</v>
      </c>
      <c r="B178" s="17">
        <v>5</v>
      </c>
      <c r="C178" s="3">
        <v>258</v>
      </c>
      <c r="D178" s="3">
        <v>272.17</v>
      </c>
      <c r="E178" s="3"/>
      <c r="F178" s="3"/>
      <c r="G178" s="16" t="s">
        <v>43</v>
      </c>
    </row>
    <row r="179" spans="1:7" x14ac:dyDescent="0.25">
      <c r="A179" s="16" t="s">
        <v>329</v>
      </c>
      <c r="B179" s="17">
        <v>7</v>
      </c>
      <c r="C179" s="3">
        <v>426.83</v>
      </c>
      <c r="D179" s="3">
        <v>449.18</v>
      </c>
      <c r="E179" s="3"/>
      <c r="F179" s="3"/>
      <c r="G179" s="16" t="s">
        <v>43</v>
      </c>
    </row>
    <row r="180" spans="1:7" x14ac:dyDescent="0.25">
      <c r="A180" s="16" t="s">
        <v>329</v>
      </c>
      <c r="B180" s="17">
        <v>6</v>
      </c>
      <c r="C180" s="3">
        <v>284</v>
      </c>
      <c r="D180" s="3">
        <v>303.17</v>
      </c>
      <c r="E180" s="3"/>
      <c r="F180" s="3"/>
      <c r="G180" s="16" t="s">
        <v>43</v>
      </c>
    </row>
    <row r="181" spans="1:7" x14ac:dyDescent="0.25">
      <c r="A181" s="16" t="s">
        <v>329</v>
      </c>
      <c r="B181" s="17">
        <v>7</v>
      </c>
      <c r="C181" s="3">
        <v>408.55</v>
      </c>
      <c r="D181" s="3">
        <v>431.22</v>
      </c>
      <c r="E181" s="3"/>
      <c r="F181" s="3"/>
      <c r="G181" s="16" t="s">
        <v>43</v>
      </c>
    </row>
    <row r="182" spans="1:7" x14ac:dyDescent="0.25">
      <c r="A182" s="16" t="s">
        <v>329</v>
      </c>
      <c r="B182" s="17">
        <v>6</v>
      </c>
      <c r="C182" s="3">
        <v>377.73</v>
      </c>
      <c r="D182" s="3">
        <v>416.98</v>
      </c>
      <c r="E182" s="3"/>
      <c r="F182" s="3"/>
      <c r="G182" s="16" t="s">
        <v>43</v>
      </c>
    </row>
    <row r="183" spans="1:7" x14ac:dyDescent="0.25">
      <c r="A183" s="16" t="s">
        <v>329</v>
      </c>
      <c r="B183" s="17">
        <v>4</v>
      </c>
      <c r="C183" s="3">
        <v>185.47</v>
      </c>
      <c r="D183" s="3">
        <v>195.2</v>
      </c>
      <c r="E183" s="3"/>
      <c r="F183" s="3"/>
      <c r="G183" s="16" t="s">
        <v>43</v>
      </c>
    </row>
    <row r="184" spans="1:7" x14ac:dyDescent="0.25">
      <c r="A184" s="16" t="s">
        <v>329</v>
      </c>
      <c r="B184" s="17">
        <v>12</v>
      </c>
      <c r="C184" s="3">
        <v>599.91</v>
      </c>
      <c r="D184" s="3">
        <v>775.93</v>
      </c>
      <c r="E184" s="3"/>
      <c r="F184" s="3"/>
      <c r="G184" s="16" t="s">
        <v>43</v>
      </c>
    </row>
    <row r="185" spans="1:7" x14ac:dyDescent="0.25">
      <c r="A185" s="16" t="s">
        <v>329</v>
      </c>
      <c r="B185" s="17">
        <v>7</v>
      </c>
      <c r="C185" s="3">
        <v>431.9</v>
      </c>
      <c r="D185" s="3">
        <v>454.53</v>
      </c>
      <c r="E185" s="3"/>
      <c r="F185" s="3"/>
      <c r="G185" s="16" t="s">
        <v>43</v>
      </c>
    </row>
    <row r="186" spans="1:7" x14ac:dyDescent="0.25">
      <c r="A186" s="16" t="s">
        <v>329</v>
      </c>
      <c r="B186" s="17">
        <v>5</v>
      </c>
      <c r="C186" s="3">
        <v>241</v>
      </c>
      <c r="D186" s="3">
        <v>255.68</v>
      </c>
      <c r="E186" s="3"/>
      <c r="F186" s="3"/>
      <c r="G186" s="16" t="s">
        <v>43</v>
      </c>
    </row>
    <row r="187" spans="1:7" x14ac:dyDescent="0.25">
      <c r="A187" s="16" t="s">
        <v>329</v>
      </c>
      <c r="B187" s="17">
        <v>7</v>
      </c>
      <c r="C187" s="3">
        <v>441</v>
      </c>
      <c r="D187" s="3">
        <v>470.03</v>
      </c>
      <c r="E187" s="3"/>
      <c r="F187" s="3"/>
      <c r="G187" s="16" t="s">
        <v>43</v>
      </c>
    </row>
    <row r="188" spans="1:7" x14ac:dyDescent="0.25">
      <c r="A188" s="16" t="s">
        <v>329</v>
      </c>
      <c r="B188" s="17">
        <v>7</v>
      </c>
      <c r="C188" s="3">
        <v>440.83</v>
      </c>
      <c r="D188" s="3">
        <v>533.02</v>
      </c>
      <c r="E188" s="3"/>
      <c r="F188" s="3"/>
      <c r="G188" s="16" t="s">
        <v>43</v>
      </c>
    </row>
    <row r="189" spans="1:7" x14ac:dyDescent="0.25">
      <c r="A189" s="16" t="s">
        <v>329</v>
      </c>
      <c r="B189" s="17">
        <v>7</v>
      </c>
      <c r="C189" s="3">
        <v>441</v>
      </c>
      <c r="D189" s="3">
        <v>568.84</v>
      </c>
      <c r="E189" s="3"/>
      <c r="F189" s="3"/>
      <c r="G189" s="16" t="s">
        <v>43</v>
      </c>
    </row>
    <row r="190" spans="1:7" x14ac:dyDescent="0.25">
      <c r="A190" s="16" t="s">
        <v>329</v>
      </c>
      <c r="B190" s="17">
        <v>7</v>
      </c>
      <c r="C190" s="3">
        <v>426</v>
      </c>
      <c r="D190" s="3">
        <v>448.75</v>
      </c>
      <c r="E190" s="3"/>
      <c r="F190" s="3"/>
      <c r="G190" s="16" t="s">
        <v>43</v>
      </c>
    </row>
    <row r="191" spans="1:7" x14ac:dyDescent="0.25">
      <c r="A191" s="16" t="s">
        <v>329</v>
      </c>
      <c r="B191" s="17">
        <v>3</v>
      </c>
      <c r="C191" s="3">
        <v>73</v>
      </c>
      <c r="D191" s="3">
        <v>80.12</v>
      </c>
      <c r="E191" s="3"/>
      <c r="F191" s="3"/>
      <c r="G191" s="16" t="s">
        <v>43</v>
      </c>
    </row>
    <row r="192" spans="1:7" x14ac:dyDescent="0.25">
      <c r="A192" s="16" t="s">
        <v>329</v>
      </c>
      <c r="B192" s="17">
        <v>7</v>
      </c>
      <c r="C192" s="3">
        <v>424.96</v>
      </c>
      <c r="D192" s="3">
        <v>447.03</v>
      </c>
      <c r="E192" s="3"/>
      <c r="F192" s="3"/>
      <c r="G192" s="16" t="s">
        <v>43</v>
      </c>
    </row>
    <row r="193" spans="1:7" x14ac:dyDescent="0.25">
      <c r="A193" s="16" t="s">
        <v>329</v>
      </c>
      <c r="B193" s="17">
        <v>8</v>
      </c>
      <c r="C193" s="3">
        <v>479.89</v>
      </c>
      <c r="D193" s="3">
        <v>613.85</v>
      </c>
      <c r="E193" s="3"/>
      <c r="F193" s="3"/>
      <c r="G193" s="16" t="s">
        <v>43</v>
      </c>
    </row>
    <row r="194" spans="1:7" x14ac:dyDescent="0.25">
      <c r="A194" s="16" t="s">
        <v>329</v>
      </c>
      <c r="B194" s="17">
        <v>4</v>
      </c>
      <c r="C194" s="3">
        <v>196</v>
      </c>
      <c r="D194" s="3">
        <v>352.85</v>
      </c>
      <c r="E194" s="3"/>
      <c r="F194" s="3"/>
      <c r="G194" s="16" t="s">
        <v>43</v>
      </c>
    </row>
    <row r="195" spans="1:7" x14ac:dyDescent="0.25">
      <c r="A195" s="16" t="s">
        <v>329</v>
      </c>
      <c r="B195" s="17">
        <v>6</v>
      </c>
      <c r="C195" s="3">
        <v>257.93</v>
      </c>
      <c r="D195" s="3">
        <v>277.72000000000003</v>
      </c>
      <c r="E195" s="3"/>
      <c r="F195" s="3"/>
      <c r="G195" s="16" t="s">
        <v>43</v>
      </c>
    </row>
    <row r="196" spans="1:7" x14ac:dyDescent="0.25">
      <c r="A196" s="16" t="s">
        <v>329</v>
      </c>
      <c r="B196" s="17">
        <v>7</v>
      </c>
      <c r="C196" s="3">
        <v>420</v>
      </c>
      <c r="D196" s="3">
        <v>442.32</v>
      </c>
      <c r="E196" s="3"/>
      <c r="F196" s="3"/>
      <c r="G196" s="16" t="s">
        <v>43</v>
      </c>
    </row>
    <row r="197" spans="1:7" x14ac:dyDescent="0.25">
      <c r="A197" s="16" t="s">
        <v>329</v>
      </c>
      <c r="B197" s="17">
        <v>4</v>
      </c>
      <c r="C197" s="3">
        <v>196</v>
      </c>
      <c r="D197" s="3">
        <v>277.12</v>
      </c>
      <c r="E197" s="3"/>
      <c r="F197" s="3"/>
      <c r="G197" s="16" t="s">
        <v>43</v>
      </c>
    </row>
    <row r="198" spans="1:7" x14ac:dyDescent="0.25">
      <c r="A198" s="16" t="s">
        <v>329</v>
      </c>
      <c r="B198" s="17">
        <v>4</v>
      </c>
      <c r="C198" s="3">
        <v>196</v>
      </c>
      <c r="D198" s="3">
        <v>273.27999999999997</v>
      </c>
      <c r="E198" s="3"/>
      <c r="F198" s="3"/>
      <c r="G198" s="16" t="s">
        <v>43</v>
      </c>
    </row>
    <row r="199" spans="1:7" x14ac:dyDescent="0.25">
      <c r="A199" s="16" t="s">
        <v>329</v>
      </c>
      <c r="B199" s="17">
        <v>5</v>
      </c>
      <c r="C199" s="3">
        <v>277.93</v>
      </c>
      <c r="D199" s="3">
        <v>350.4</v>
      </c>
      <c r="E199" s="3"/>
      <c r="F199" s="3"/>
      <c r="G199" s="16" t="s">
        <v>43</v>
      </c>
    </row>
    <row r="200" spans="1:7" x14ac:dyDescent="0.25">
      <c r="A200" s="16" t="s">
        <v>329</v>
      </c>
      <c r="B200" s="17">
        <v>4</v>
      </c>
      <c r="C200" s="3">
        <v>196</v>
      </c>
      <c r="D200" s="3">
        <v>247.98</v>
      </c>
      <c r="E200" s="3"/>
      <c r="F200" s="3"/>
      <c r="G200" s="16" t="s">
        <v>43</v>
      </c>
    </row>
    <row r="201" spans="1:7" x14ac:dyDescent="0.25">
      <c r="A201" s="16" t="s">
        <v>329</v>
      </c>
      <c r="B201" s="17">
        <v>4</v>
      </c>
      <c r="C201" s="3">
        <v>196</v>
      </c>
      <c r="D201" s="3">
        <v>274.18</v>
      </c>
      <c r="E201" s="3"/>
      <c r="F201" s="3"/>
      <c r="G201" s="16" t="s">
        <v>43</v>
      </c>
    </row>
    <row r="202" spans="1:7" x14ac:dyDescent="0.25">
      <c r="A202" s="16" t="s">
        <v>329</v>
      </c>
      <c r="B202" s="17">
        <v>6</v>
      </c>
      <c r="C202" s="3">
        <v>338</v>
      </c>
      <c r="D202" s="3">
        <v>357.7</v>
      </c>
      <c r="E202" s="3"/>
      <c r="F202" s="3"/>
      <c r="G202" s="16" t="s">
        <v>43</v>
      </c>
    </row>
    <row r="203" spans="1:7" x14ac:dyDescent="0.25">
      <c r="A203" s="16" t="s">
        <v>329</v>
      </c>
      <c r="B203" s="17">
        <v>5</v>
      </c>
      <c r="C203" s="3">
        <v>280</v>
      </c>
      <c r="D203" s="3">
        <v>401</v>
      </c>
      <c r="E203" s="3"/>
      <c r="F203" s="3"/>
      <c r="G203" s="16" t="s">
        <v>43</v>
      </c>
    </row>
    <row r="204" spans="1:7" x14ac:dyDescent="0.25">
      <c r="A204" s="16" t="s">
        <v>329</v>
      </c>
      <c r="B204" s="17">
        <v>6</v>
      </c>
      <c r="C204" s="3">
        <v>221.35</v>
      </c>
      <c r="D204" s="3">
        <v>251.32</v>
      </c>
      <c r="E204" s="3"/>
      <c r="F204" s="3"/>
      <c r="G204" s="16" t="s">
        <v>43</v>
      </c>
    </row>
    <row r="205" spans="1:7" x14ac:dyDescent="0.25">
      <c r="A205" s="16" t="s">
        <v>329</v>
      </c>
      <c r="B205" s="17">
        <v>8</v>
      </c>
      <c r="C205" s="3">
        <v>280.45999999999998</v>
      </c>
      <c r="D205" s="3">
        <v>325.25</v>
      </c>
      <c r="E205" s="3"/>
      <c r="F205" s="3"/>
      <c r="G205" s="16" t="s">
        <v>43</v>
      </c>
    </row>
    <row r="206" spans="1:7" x14ac:dyDescent="0.25">
      <c r="A206" s="16" t="s">
        <v>329</v>
      </c>
      <c r="B206" s="17">
        <v>6</v>
      </c>
      <c r="C206" s="3">
        <v>378</v>
      </c>
      <c r="D206" s="3">
        <v>437.35</v>
      </c>
      <c r="E206" s="3"/>
      <c r="F206" s="3"/>
      <c r="G206" s="16" t="s">
        <v>43</v>
      </c>
    </row>
    <row r="207" spans="1:7" x14ac:dyDescent="0.25">
      <c r="A207" s="16" t="s">
        <v>329</v>
      </c>
      <c r="B207" s="17">
        <v>7</v>
      </c>
      <c r="C207" s="3">
        <v>440.83</v>
      </c>
      <c r="D207" s="3">
        <v>495.07</v>
      </c>
      <c r="E207" s="3"/>
      <c r="F207" s="3"/>
      <c r="G207" s="16" t="s">
        <v>43</v>
      </c>
    </row>
    <row r="208" spans="1:7" x14ac:dyDescent="0.25">
      <c r="A208" s="16" t="s">
        <v>329</v>
      </c>
      <c r="B208" s="17">
        <v>5</v>
      </c>
      <c r="C208" s="3">
        <v>280</v>
      </c>
      <c r="D208" s="3">
        <v>341.27</v>
      </c>
      <c r="E208" s="3"/>
      <c r="F208" s="3"/>
      <c r="G208" s="16" t="s">
        <v>43</v>
      </c>
    </row>
    <row r="209" spans="1:7" x14ac:dyDescent="0.25">
      <c r="A209" s="16" t="s">
        <v>329</v>
      </c>
      <c r="B209" s="17">
        <v>7</v>
      </c>
      <c r="C209" s="3">
        <v>437.2</v>
      </c>
      <c r="D209" s="3">
        <v>516.42999999999995</v>
      </c>
      <c r="E209" s="3"/>
      <c r="F209" s="3"/>
      <c r="G209" s="16" t="s">
        <v>43</v>
      </c>
    </row>
    <row r="210" spans="1:7" x14ac:dyDescent="0.25">
      <c r="A210" s="16" t="s">
        <v>329</v>
      </c>
      <c r="B210" s="17">
        <v>7</v>
      </c>
      <c r="C210" s="3">
        <v>358.04</v>
      </c>
      <c r="D210" s="3">
        <v>380.82</v>
      </c>
      <c r="E210" s="3"/>
      <c r="F210" s="3"/>
      <c r="G210" s="16" t="s">
        <v>43</v>
      </c>
    </row>
    <row r="211" spans="1:7" x14ac:dyDescent="0.25">
      <c r="A211" s="16" t="s">
        <v>329</v>
      </c>
      <c r="B211" s="17">
        <v>9</v>
      </c>
      <c r="C211" s="3">
        <v>505.86</v>
      </c>
      <c r="D211" s="3">
        <v>533.17999999999995</v>
      </c>
      <c r="E211" s="3"/>
      <c r="F211" s="3"/>
      <c r="G211" s="16" t="s">
        <v>43</v>
      </c>
    </row>
    <row r="212" spans="1:7" x14ac:dyDescent="0.25">
      <c r="A212" s="16" t="s">
        <v>329</v>
      </c>
      <c r="B212" s="17">
        <v>10</v>
      </c>
      <c r="C212" s="3">
        <v>560</v>
      </c>
      <c r="D212" s="3">
        <v>680.55</v>
      </c>
      <c r="E212" s="3"/>
      <c r="F212" s="3"/>
      <c r="G212" s="16" t="s">
        <v>43</v>
      </c>
    </row>
    <row r="213" spans="1:7" x14ac:dyDescent="0.25">
      <c r="A213" s="16" t="s">
        <v>329</v>
      </c>
      <c r="B213" s="17">
        <v>8</v>
      </c>
      <c r="C213" s="3">
        <v>406.5</v>
      </c>
      <c r="D213" s="3">
        <v>430.57</v>
      </c>
      <c r="E213" s="3"/>
      <c r="F213" s="3"/>
      <c r="G213" s="16" t="s">
        <v>43</v>
      </c>
    </row>
    <row r="214" spans="1:7" x14ac:dyDescent="0.25">
      <c r="A214" s="16" t="s">
        <v>329</v>
      </c>
      <c r="B214" s="17">
        <v>5</v>
      </c>
      <c r="C214" s="3">
        <v>251</v>
      </c>
      <c r="D214" s="3">
        <v>265.25</v>
      </c>
      <c r="E214" s="3"/>
      <c r="F214" s="3"/>
      <c r="G214" s="16" t="s">
        <v>43</v>
      </c>
    </row>
    <row r="215" spans="1:7" x14ac:dyDescent="0.25">
      <c r="A215" s="16" t="s">
        <v>329</v>
      </c>
      <c r="B215" s="17">
        <v>8</v>
      </c>
      <c r="C215" s="3">
        <v>479.47</v>
      </c>
      <c r="D215" s="3">
        <v>603.6</v>
      </c>
      <c r="E215" s="3"/>
      <c r="F215" s="3"/>
      <c r="G215" s="16" t="s">
        <v>43</v>
      </c>
    </row>
    <row r="216" spans="1:7" x14ac:dyDescent="0.25">
      <c r="A216" s="16" t="s">
        <v>329</v>
      </c>
      <c r="B216" s="17">
        <v>6</v>
      </c>
      <c r="C216" s="3">
        <v>367.53</v>
      </c>
      <c r="D216" s="3">
        <v>526.16</v>
      </c>
      <c r="E216" s="3"/>
      <c r="F216" s="3"/>
      <c r="G216" s="16" t="s">
        <v>43</v>
      </c>
    </row>
    <row r="217" spans="1:7" x14ac:dyDescent="0.25">
      <c r="A217" s="16" t="s">
        <v>329</v>
      </c>
      <c r="B217" s="17">
        <v>7</v>
      </c>
      <c r="C217" s="3">
        <v>350.95</v>
      </c>
      <c r="D217" s="3">
        <v>372.27</v>
      </c>
      <c r="E217" s="3"/>
      <c r="F217" s="3"/>
      <c r="G217" s="16" t="s">
        <v>43</v>
      </c>
    </row>
    <row r="218" spans="1:7" x14ac:dyDescent="0.25">
      <c r="A218" s="16" t="s">
        <v>329</v>
      </c>
      <c r="B218" s="17">
        <v>10</v>
      </c>
      <c r="C218" s="3">
        <v>559.21</v>
      </c>
      <c r="D218" s="3">
        <v>680.43</v>
      </c>
      <c r="E218" s="3"/>
      <c r="F218" s="3"/>
      <c r="G218" s="16" t="s">
        <v>43</v>
      </c>
    </row>
    <row r="219" spans="1:7" x14ac:dyDescent="0.25">
      <c r="A219" s="16" t="s">
        <v>329</v>
      </c>
      <c r="B219" s="17">
        <v>8</v>
      </c>
      <c r="C219" s="3">
        <v>348.36</v>
      </c>
      <c r="D219" s="3">
        <v>368.75</v>
      </c>
      <c r="E219" s="3"/>
      <c r="F219" s="3"/>
      <c r="G219" s="16" t="s">
        <v>43</v>
      </c>
    </row>
    <row r="220" spans="1:7" x14ac:dyDescent="0.25">
      <c r="A220" s="16" t="s">
        <v>329</v>
      </c>
      <c r="B220" s="17">
        <v>6</v>
      </c>
      <c r="C220" s="3">
        <v>378</v>
      </c>
      <c r="D220" s="3">
        <v>397.78</v>
      </c>
      <c r="E220" s="3"/>
      <c r="F220" s="3"/>
      <c r="G220" s="16" t="s">
        <v>43</v>
      </c>
    </row>
    <row r="221" spans="1:7" x14ac:dyDescent="0.25">
      <c r="A221" s="16" t="s">
        <v>329</v>
      </c>
      <c r="B221" s="17">
        <v>8</v>
      </c>
      <c r="C221" s="3">
        <v>444.25</v>
      </c>
      <c r="D221" s="3">
        <v>468.37</v>
      </c>
      <c r="E221" s="3"/>
      <c r="F221" s="3"/>
      <c r="G221" s="16" t="s">
        <v>43</v>
      </c>
    </row>
    <row r="222" spans="1:7" x14ac:dyDescent="0.25">
      <c r="A222" s="16" t="s">
        <v>329</v>
      </c>
      <c r="B222" s="17">
        <v>8</v>
      </c>
      <c r="C222" s="3">
        <v>479.89</v>
      </c>
      <c r="D222" s="3">
        <v>508.37</v>
      </c>
      <c r="E222" s="3"/>
      <c r="F222" s="3"/>
      <c r="G222" s="16" t="s">
        <v>43</v>
      </c>
    </row>
    <row r="223" spans="1:7" x14ac:dyDescent="0.25">
      <c r="A223" s="16" t="s">
        <v>329</v>
      </c>
      <c r="B223" s="17">
        <v>5</v>
      </c>
      <c r="C223" s="3">
        <v>267</v>
      </c>
      <c r="D223" s="3">
        <v>281.52999999999997</v>
      </c>
      <c r="E223" s="3"/>
      <c r="F223" s="3"/>
      <c r="G223" s="16" t="s">
        <v>43</v>
      </c>
    </row>
    <row r="224" spans="1:7" x14ac:dyDescent="0.25">
      <c r="A224" s="16" t="s">
        <v>329</v>
      </c>
      <c r="B224" s="17">
        <v>8</v>
      </c>
      <c r="C224" s="3">
        <v>473.68</v>
      </c>
      <c r="D224" s="3">
        <v>498.42</v>
      </c>
      <c r="E224" s="3"/>
      <c r="F224" s="3"/>
      <c r="G224" s="16" t="s">
        <v>43</v>
      </c>
    </row>
    <row r="225" spans="1:7" x14ac:dyDescent="0.25">
      <c r="A225" s="16" t="s">
        <v>329</v>
      </c>
      <c r="B225" s="17">
        <v>8</v>
      </c>
      <c r="C225" s="3">
        <v>479.79</v>
      </c>
      <c r="D225" s="3">
        <v>563.83000000000004</v>
      </c>
      <c r="E225" s="3"/>
      <c r="F225" s="3"/>
      <c r="G225" s="16" t="s">
        <v>43</v>
      </c>
    </row>
    <row r="226" spans="1:7" x14ac:dyDescent="0.25">
      <c r="A226" s="16" t="s">
        <v>329</v>
      </c>
      <c r="B226" s="17">
        <v>7</v>
      </c>
      <c r="C226" s="3">
        <v>377</v>
      </c>
      <c r="D226" s="3">
        <v>399.07</v>
      </c>
      <c r="E226" s="3"/>
      <c r="F226" s="3"/>
      <c r="G226" s="16" t="s">
        <v>43</v>
      </c>
    </row>
    <row r="227" spans="1:7" x14ac:dyDescent="0.25">
      <c r="A227" s="16" t="s">
        <v>329</v>
      </c>
      <c r="B227" s="17">
        <v>8</v>
      </c>
      <c r="C227" s="3">
        <v>416</v>
      </c>
      <c r="D227" s="3">
        <v>440.98</v>
      </c>
      <c r="E227" s="3"/>
      <c r="F227" s="3"/>
      <c r="G227" s="16" t="s">
        <v>43</v>
      </c>
    </row>
    <row r="228" spans="1:7" x14ac:dyDescent="0.25">
      <c r="A228" s="16" t="s">
        <v>329</v>
      </c>
      <c r="B228" s="17">
        <v>10</v>
      </c>
      <c r="C228" s="3">
        <v>560</v>
      </c>
      <c r="D228" s="3">
        <v>748.75</v>
      </c>
      <c r="E228" s="3"/>
      <c r="F228" s="3"/>
      <c r="G228" s="16" t="s">
        <v>43</v>
      </c>
    </row>
    <row r="229" spans="1:7" x14ac:dyDescent="0.25">
      <c r="A229" s="16" t="s">
        <v>329</v>
      </c>
      <c r="B229" s="17">
        <v>9</v>
      </c>
      <c r="C229" s="3">
        <v>531</v>
      </c>
      <c r="D229" s="3">
        <v>712.62</v>
      </c>
      <c r="E229" s="3"/>
      <c r="F229" s="3"/>
      <c r="G229" s="16" t="s">
        <v>43</v>
      </c>
    </row>
    <row r="230" spans="1:7" x14ac:dyDescent="0.25">
      <c r="A230" s="16" t="s">
        <v>329</v>
      </c>
      <c r="B230" s="17">
        <v>8</v>
      </c>
      <c r="C230" s="3">
        <v>362.47</v>
      </c>
      <c r="D230" s="3">
        <v>440.23</v>
      </c>
      <c r="E230" s="3"/>
      <c r="F230" s="3"/>
      <c r="G230" s="16" t="s">
        <v>43</v>
      </c>
    </row>
    <row r="231" spans="1:7" x14ac:dyDescent="0.25">
      <c r="A231" s="16" t="s">
        <v>329</v>
      </c>
      <c r="B231" s="17">
        <v>10</v>
      </c>
      <c r="C231" s="3">
        <v>559.21</v>
      </c>
      <c r="D231" s="3">
        <v>701.74</v>
      </c>
      <c r="E231" s="3"/>
      <c r="F231" s="3"/>
      <c r="G231" s="16" t="s">
        <v>43</v>
      </c>
    </row>
    <row r="232" spans="1:7" x14ac:dyDescent="0.25">
      <c r="A232" s="16" t="s">
        <v>329</v>
      </c>
      <c r="B232" s="17">
        <v>11</v>
      </c>
      <c r="C232" s="3">
        <v>749.93</v>
      </c>
      <c r="D232" s="3">
        <v>786.79</v>
      </c>
      <c r="E232" s="3"/>
      <c r="F232" s="3"/>
      <c r="G232" s="16" t="s">
        <v>43</v>
      </c>
    </row>
    <row r="233" spans="1:7" x14ac:dyDescent="0.25">
      <c r="A233" s="16" t="s">
        <v>329</v>
      </c>
      <c r="B233" s="17">
        <v>8</v>
      </c>
      <c r="C233" s="3">
        <v>479.89</v>
      </c>
      <c r="D233" s="3">
        <v>507</v>
      </c>
      <c r="E233" s="3"/>
      <c r="F233" s="3"/>
      <c r="G233" s="16" t="s">
        <v>43</v>
      </c>
    </row>
    <row r="234" spans="1:7" x14ac:dyDescent="0.25">
      <c r="A234" s="16" t="s">
        <v>329</v>
      </c>
      <c r="B234" s="17">
        <v>8</v>
      </c>
      <c r="C234" s="3">
        <v>480</v>
      </c>
      <c r="D234" s="3">
        <v>511.52</v>
      </c>
      <c r="E234" s="3"/>
      <c r="F234" s="3"/>
      <c r="G234" s="16" t="s">
        <v>43</v>
      </c>
    </row>
    <row r="235" spans="1:7" x14ac:dyDescent="0.25">
      <c r="A235" s="16" t="s">
        <v>329</v>
      </c>
      <c r="B235" s="17">
        <v>10</v>
      </c>
      <c r="C235" s="3">
        <v>745.84</v>
      </c>
      <c r="D235" s="3">
        <v>774.62</v>
      </c>
      <c r="E235" s="3"/>
      <c r="F235" s="3"/>
      <c r="G235" s="16" t="s">
        <v>43</v>
      </c>
    </row>
    <row r="236" spans="1:7" x14ac:dyDescent="0.25">
      <c r="A236" s="16" t="s">
        <v>329</v>
      </c>
      <c r="B236" s="17">
        <v>10</v>
      </c>
      <c r="C236" s="3">
        <v>808</v>
      </c>
      <c r="D236" s="3">
        <v>840.43</v>
      </c>
      <c r="E236" s="3"/>
      <c r="F236" s="3"/>
      <c r="G236" s="16" t="s">
        <v>43</v>
      </c>
    </row>
    <row r="237" spans="1:7" x14ac:dyDescent="0.25">
      <c r="A237" s="16" t="s">
        <v>329</v>
      </c>
      <c r="B237" s="17">
        <v>9</v>
      </c>
      <c r="C237" s="3">
        <v>440.39</v>
      </c>
      <c r="D237" s="3">
        <v>467.5</v>
      </c>
      <c r="E237" s="3"/>
      <c r="F237" s="3"/>
      <c r="G237" s="16" t="s">
        <v>43</v>
      </c>
    </row>
    <row r="238" spans="1:7" x14ac:dyDescent="0.25">
      <c r="A238" s="16" t="s">
        <v>329</v>
      </c>
      <c r="B238" s="17">
        <v>13</v>
      </c>
      <c r="C238" s="3">
        <v>899.81</v>
      </c>
      <c r="D238" s="3">
        <v>934.21</v>
      </c>
      <c r="E238" s="3"/>
      <c r="F238" s="3"/>
      <c r="G238" s="16" t="s">
        <v>43</v>
      </c>
    </row>
    <row r="239" spans="1:7" x14ac:dyDescent="0.25">
      <c r="A239" s="16" t="s">
        <v>329</v>
      </c>
      <c r="B239" s="17">
        <v>9</v>
      </c>
      <c r="C239" s="3">
        <v>507.76</v>
      </c>
      <c r="D239" s="3">
        <v>535.12</v>
      </c>
      <c r="E239" s="3"/>
      <c r="F239" s="3"/>
      <c r="G239" s="16" t="s">
        <v>43</v>
      </c>
    </row>
    <row r="240" spans="1:7" x14ac:dyDescent="0.25">
      <c r="A240" s="16" t="s">
        <v>329</v>
      </c>
      <c r="B240" s="17">
        <v>9</v>
      </c>
      <c r="C240" s="3">
        <v>609</v>
      </c>
      <c r="D240" s="3">
        <v>721.48</v>
      </c>
      <c r="E240" s="3"/>
      <c r="F240" s="3"/>
      <c r="G240" s="16" t="s">
        <v>43</v>
      </c>
    </row>
    <row r="241" spans="1:7" x14ac:dyDescent="0.25">
      <c r="A241" s="16" t="s">
        <v>329</v>
      </c>
      <c r="B241" s="17">
        <v>12</v>
      </c>
      <c r="C241" s="3">
        <v>891.21</v>
      </c>
      <c r="D241" s="3">
        <v>927.47</v>
      </c>
      <c r="E241" s="3"/>
      <c r="F241" s="3"/>
      <c r="G241" s="16" t="s">
        <v>43</v>
      </c>
    </row>
    <row r="242" spans="1:7" x14ac:dyDescent="0.25">
      <c r="A242" s="16" t="s">
        <v>329</v>
      </c>
      <c r="B242" s="17">
        <v>13</v>
      </c>
      <c r="C242" s="3">
        <v>869</v>
      </c>
      <c r="D242" s="3">
        <v>900.5</v>
      </c>
      <c r="E242" s="3"/>
      <c r="F242" s="3"/>
      <c r="G242" s="16" t="s">
        <v>43</v>
      </c>
    </row>
    <row r="243" spans="1:7" x14ac:dyDescent="0.25">
      <c r="A243" s="16" t="s">
        <v>329</v>
      </c>
      <c r="B243" s="17">
        <v>6</v>
      </c>
      <c r="C243" s="3">
        <v>296</v>
      </c>
      <c r="D243" s="3">
        <v>315.8</v>
      </c>
      <c r="E243" s="3"/>
      <c r="F243" s="3"/>
      <c r="G243" s="16" t="s">
        <v>43</v>
      </c>
    </row>
    <row r="244" spans="1:7" x14ac:dyDescent="0.25">
      <c r="A244" s="16" t="s">
        <v>329</v>
      </c>
      <c r="B244" s="17">
        <v>7</v>
      </c>
      <c r="C244" s="3">
        <v>310.83</v>
      </c>
      <c r="D244" s="3">
        <v>333.52</v>
      </c>
      <c r="E244" s="3"/>
      <c r="F244" s="3"/>
      <c r="G244" s="16" t="s">
        <v>43</v>
      </c>
    </row>
    <row r="245" spans="1:7" x14ac:dyDescent="0.25">
      <c r="A245" s="16" t="s">
        <v>329</v>
      </c>
      <c r="B245" s="17">
        <v>9</v>
      </c>
      <c r="C245" s="3">
        <v>707.58</v>
      </c>
      <c r="D245" s="3">
        <v>735.43</v>
      </c>
      <c r="E245" s="3"/>
      <c r="F245" s="3"/>
      <c r="G245" s="16" t="s">
        <v>43</v>
      </c>
    </row>
    <row r="246" spans="1:7" x14ac:dyDescent="0.25">
      <c r="A246" s="16" t="s">
        <v>329</v>
      </c>
      <c r="B246" s="17">
        <v>11</v>
      </c>
      <c r="C246" s="3">
        <v>581.45000000000005</v>
      </c>
      <c r="D246" s="3">
        <v>616.87</v>
      </c>
      <c r="E246" s="3"/>
      <c r="F246" s="3"/>
      <c r="G246" s="16" t="s">
        <v>43</v>
      </c>
    </row>
    <row r="247" spans="1:7" x14ac:dyDescent="0.25">
      <c r="A247" s="16" t="s">
        <v>329</v>
      </c>
      <c r="B247" s="17">
        <v>9</v>
      </c>
      <c r="C247" s="3">
        <v>515.70000000000005</v>
      </c>
      <c r="D247" s="3">
        <v>591.57000000000005</v>
      </c>
      <c r="E247" s="3"/>
      <c r="F247" s="3"/>
      <c r="G247" s="16" t="s">
        <v>43</v>
      </c>
    </row>
    <row r="248" spans="1:7" x14ac:dyDescent="0.25">
      <c r="A248" s="16" t="s">
        <v>329</v>
      </c>
      <c r="B248" s="17">
        <v>7</v>
      </c>
      <c r="C248" s="3">
        <v>355.96</v>
      </c>
      <c r="D248" s="3">
        <v>376.68</v>
      </c>
      <c r="E248" s="3"/>
      <c r="F248" s="3"/>
      <c r="G248" s="16" t="s">
        <v>43</v>
      </c>
    </row>
    <row r="249" spans="1:7" x14ac:dyDescent="0.25">
      <c r="A249" s="16" t="s">
        <v>329</v>
      </c>
      <c r="B249" s="17">
        <v>6</v>
      </c>
      <c r="C249" s="3">
        <v>340</v>
      </c>
      <c r="D249" s="3">
        <v>359.29</v>
      </c>
      <c r="E249" s="3"/>
      <c r="F249" s="3"/>
      <c r="G249" s="16" t="s">
        <v>43</v>
      </c>
    </row>
    <row r="250" spans="1:7" x14ac:dyDescent="0.25">
      <c r="A250" s="16" t="s">
        <v>329</v>
      </c>
      <c r="B250" s="17">
        <v>5</v>
      </c>
      <c r="C250" s="3">
        <v>259.98</v>
      </c>
      <c r="D250" s="3">
        <v>273.8</v>
      </c>
      <c r="E250" s="3"/>
      <c r="F250" s="3"/>
      <c r="G250" s="16" t="s">
        <v>43</v>
      </c>
    </row>
    <row r="251" spans="1:7" x14ac:dyDescent="0.25">
      <c r="A251" s="16" t="s">
        <v>329</v>
      </c>
      <c r="B251" s="17">
        <v>10</v>
      </c>
      <c r="C251" s="3">
        <v>558.49</v>
      </c>
      <c r="D251" s="3">
        <v>739.1</v>
      </c>
      <c r="E251" s="3"/>
      <c r="F251" s="3"/>
      <c r="G251" s="16" t="s">
        <v>43</v>
      </c>
    </row>
    <row r="252" spans="1:7" x14ac:dyDescent="0.25">
      <c r="A252" s="16" t="s">
        <v>329</v>
      </c>
      <c r="B252" s="17">
        <v>6</v>
      </c>
      <c r="C252" s="3">
        <v>350</v>
      </c>
      <c r="D252" s="3">
        <v>368.92</v>
      </c>
      <c r="E252" s="3"/>
      <c r="F252" s="3"/>
      <c r="G252" s="16" t="s">
        <v>43</v>
      </c>
    </row>
    <row r="253" spans="1:7" x14ac:dyDescent="0.25">
      <c r="A253" s="16" t="s">
        <v>329</v>
      </c>
      <c r="B253" s="17">
        <v>15</v>
      </c>
      <c r="C253" s="3">
        <v>996</v>
      </c>
      <c r="D253" s="3">
        <v>1032.3</v>
      </c>
      <c r="E253" s="3"/>
      <c r="F253" s="3"/>
      <c r="G253" s="16" t="s">
        <v>43</v>
      </c>
    </row>
    <row r="254" spans="1:7" x14ac:dyDescent="0.25">
      <c r="A254" s="16" t="s">
        <v>329</v>
      </c>
      <c r="B254" s="17">
        <v>6</v>
      </c>
      <c r="C254" s="3">
        <v>279</v>
      </c>
      <c r="D254" s="3">
        <v>298.13</v>
      </c>
      <c r="E254" s="3"/>
      <c r="F254" s="3"/>
      <c r="G254" s="16" t="s">
        <v>43</v>
      </c>
    </row>
    <row r="255" spans="1:7" x14ac:dyDescent="0.25">
      <c r="A255" s="16" t="s">
        <v>329</v>
      </c>
      <c r="B255" s="17">
        <v>10</v>
      </c>
      <c r="C255" s="3">
        <v>540.78</v>
      </c>
      <c r="D255" s="3">
        <v>630.62</v>
      </c>
      <c r="E255" s="3"/>
      <c r="F255" s="3"/>
      <c r="G255" s="16" t="s">
        <v>43</v>
      </c>
    </row>
    <row r="256" spans="1:7" x14ac:dyDescent="0.25">
      <c r="A256" s="16" t="s">
        <v>329</v>
      </c>
      <c r="B256" s="17">
        <v>6</v>
      </c>
      <c r="C256" s="3">
        <v>378</v>
      </c>
      <c r="D256" s="3">
        <v>398.77</v>
      </c>
      <c r="E256" s="3"/>
      <c r="F256" s="3"/>
      <c r="G256" s="16" t="s">
        <v>43</v>
      </c>
    </row>
    <row r="257" spans="1:7" x14ac:dyDescent="0.25">
      <c r="A257" s="16" t="s">
        <v>329</v>
      </c>
      <c r="B257" s="17">
        <v>10</v>
      </c>
      <c r="C257" s="3">
        <v>551.28</v>
      </c>
      <c r="D257" s="3">
        <v>704.86</v>
      </c>
      <c r="E257" s="3"/>
      <c r="F257" s="3"/>
      <c r="G257" s="16" t="s">
        <v>43</v>
      </c>
    </row>
    <row r="258" spans="1:7" x14ac:dyDescent="0.25">
      <c r="A258" s="16" t="s">
        <v>329</v>
      </c>
      <c r="B258" s="17">
        <v>8</v>
      </c>
      <c r="C258" s="3">
        <v>163.87</v>
      </c>
      <c r="D258" s="3">
        <v>175.35</v>
      </c>
      <c r="E258" s="3"/>
      <c r="F258" s="3"/>
      <c r="G258" s="16" t="s">
        <v>43</v>
      </c>
    </row>
    <row r="259" spans="1:7" x14ac:dyDescent="0.25">
      <c r="A259" s="16" t="s">
        <v>329</v>
      </c>
      <c r="B259" s="17">
        <v>6</v>
      </c>
      <c r="C259" s="3">
        <v>62.38</v>
      </c>
      <c r="D259" s="3">
        <v>70.52</v>
      </c>
      <c r="E259" s="3"/>
      <c r="F259" s="3"/>
      <c r="G259" s="16" t="s">
        <v>43</v>
      </c>
    </row>
    <row r="260" spans="1:7" x14ac:dyDescent="0.25">
      <c r="A260" s="16" t="s">
        <v>329</v>
      </c>
      <c r="B260" s="17">
        <v>5</v>
      </c>
      <c r="C260" s="3">
        <v>250.09</v>
      </c>
      <c r="D260" s="3">
        <v>265.43</v>
      </c>
      <c r="E260" s="3"/>
      <c r="F260" s="3"/>
      <c r="G260" s="16" t="s">
        <v>43</v>
      </c>
    </row>
    <row r="261" spans="1:7" x14ac:dyDescent="0.25">
      <c r="A261" s="16" t="s">
        <v>329</v>
      </c>
      <c r="B261" s="17">
        <v>6</v>
      </c>
      <c r="C261" s="3">
        <v>385.3</v>
      </c>
      <c r="D261" s="3">
        <v>453.6</v>
      </c>
      <c r="E261" s="3"/>
      <c r="F261" s="3"/>
      <c r="G261" s="16" t="s">
        <v>43</v>
      </c>
    </row>
    <row r="262" spans="1:7" x14ac:dyDescent="0.25">
      <c r="A262" s="16" t="s">
        <v>329</v>
      </c>
      <c r="B262" s="17">
        <v>8</v>
      </c>
      <c r="C262" s="3">
        <v>385.95</v>
      </c>
      <c r="D262" s="3">
        <v>414.08</v>
      </c>
      <c r="E262" s="3"/>
      <c r="F262" s="3"/>
      <c r="G262" s="16" t="s">
        <v>43</v>
      </c>
    </row>
    <row r="263" spans="1:7" x14ac:dyDescent="0.25">
      <c r="A263" s="16" t="s">
        <v>439</v>
      </c>
      <c r="B263" s="17">
        <v>1</v>
      </c>
      <c r="C263" s="3">
        <v>28</v>
      </c>
      <c r="D263" s="3">
        <v>42.5</v>
      </c>
      <c r="E263" s="3"/>
      <c r="F263" s="3"/>
      <c r="G263" s="16" t="s">
        <v>43</v>
      </c>
    </row>
    <row r="264" spans="1:7" x14ac:dyDescent="0.25">
      <c r="A264" s="16" t="s">
        <v>439</v>
      </c>
      <c r="B264" s="17">
        <v>1</v>
      </c>
      <c r="C264" s="3">
        <v>28</v>
      </c>
      <c r="D264" s="3">
        <v>37.75</v>
      </c>
      <c r="E264" s="3"/>
      <c r="F264" s="3"/>
      <c r="G264" s="16" t="s">
        <v>43</v>
      </c>
    </row>
    <row r="265" spans="1:7" x14ac:dyDescent="0.25">
      <c r="A265" s="16" t="s">
        <v>439</v>
      </c>
      <c r="B265" s="17">
        <v>1</v>
      </c>
      <c r="C265" s="3">
        <v>28</v>
      </c>
      <c r="D265" s="3">
        <v>52.25</v>
      </c>
      <c r="E265" s="3"/>
      <c r="F265" s="3"/>
      <c r="G265" s="16" t="s">
        <v>43</v>
      </c>
    </row>
    <row r="266" spans="1:7" x14ac:dyDescent="0.25">
      <c r="A266" s="16" t="s">
        <v>439</v>
      </c>
      <c r="B266" s="17">
        <v>1</v>
      </c>
      <c r="C266" s="3">
        <v>11.43</v>
      </c>
      <c r="D266" s="3">
        <v>25.75</v>
      </c>
      <c r="E266" s="3"/>
      <c r="F266" s="3"/>
      <c r="G266" s="16" t="s">
        <v>43</v>
      </c>
    </row>
    <row r="267" spans="1:7" x14ac:dyDescent="0.25">
      <c r="A267" s="16" t="s">
        <v>447</v>
      </c>
      <c r="B267" s="17">
        <v>1</v>
      </c>
      <c r="C267" s="3">
        <v>28</v>
      </c>
      <c r="D267" s="3">
        <v>30.08</v>
      </c>
      <c r="E267" s="3"/>
      <c r="F267" s="3"/>
      <c r="G267" s="16" t="s">
        <v>43</v>
      </c>
    </row>
    <row r="268" spans="1:7" x14ac:dyDescent="0.25">
      <c r="A268" s="16" t="s">
        <v>447</v>
      </c>
      <c r="B268" s="17">
        <v>2</v>
      </c>
      <c r="C268" s="3">
        <v>70</v>
      </c>
      <c r="D268" s="3">
        <v>87.97</v>
      </c>
      <c r="E268" s="3"/>
      <c r="F268" s="3"/>
      <c r="G268" s="16" t="s">
        <v>43</v>
      </c>
    </row>
    <row r="269" spans="1:7" x14ac:dyDescent="0.25">
      <c r="A269" s="16" t="s">
        <v>452</v>
      </c>
      <c r="B269" s="17">
        <v>3</v>
      </c>
      <c r="C269" s="3">
        <v>126</v>
      </c>
      <c r="D269" s="3">
        <v>150.25</v>
      </c>
      <c r="E269" s="3"/>
      <c r="F269" s="3"/>
      <c r="G269" s="16" t="s">
        <v>43</v>
      </c>
    </row>
    <row r="270" spans="1:7" x14ac:dyDescent="0.25">
      <c r="A270" s="16" t="s">
        <v>452</v>
      </c>
      <c r="B270" s="17">
        <v>8</v>
      </c>
      <c r="C270" s="3">
        <v>465.47</v>
      </c>
      <c r="D270" s="3">
        <v>525.07000000000005</v>
      </c>
      <c r="E270" s="3"/>
      <c r="F270" s="3"/>
      <c r="G270" s="16" t="s">
        <v>43</v>
      </c>
    </row>
    <row r="271" spans="1:7" x14ac:dyDescent="0.25">
      <c r="A271" s="16" t="s">
        <v>456</v>
      </c>
      <c r="B271" s="17">
        <v>2</v>
      </c>
      <c r="C271" s="3">
        <v>70</v>
      </c>
      <c r="D271" s="3">
        <v>71.349999999999994</v>
      </c>
      <c r="E271" s="3"/>
      <c r="F271" s="3"/>
      <c r="G271" s="16" t="s">
        <v>43</v>
      </c>
    </row>
    <row r="272" spans="1:7" x14ac:dyDescent="0.25">
      <c r="A272" s="16" t="s">
        <v>456</v>
      </c>
      <c r="B272" s="17">
        <v>6</v>
      </c>
      <c r="C272" s="3">
        <v>385.08</v>
      </c>
      <c r="D272" s="3">
        <v>304.22000000000003</v>
      </c>
      <c r="E272" s="3"/>
      <c r="F272" s="3"/>
      <c r="G272" s="16" t="s">
        <v>24</v>
      </c>
    </row>
    <row r="273" spans="1:7" x14ac:dyDescent="0.25">
      <c r="A273" s="16" t="s">
        <v>456</v>
      </c>
      <c r="B273" s="17">
        <v>2</v>
      </c>
      <c r="C273" s="3">
        <v>70</v>
      </c>
      <c r="D273" s="3">
        <v>73.150000000000006</v>
      </c>
      <c r="E273" s="3"/>
      <c r="F273" s="3"/>
      <c r="G273" s="16" t="s">
        <v>43</v>
      </c>
    </row>
    <row r="274" spans="1:7" x14ac:dyDescent="0.25">
      <c r="A274" s="16" t="s">
        <v>456</v>
      </c>
      <c r="B274" s="17">
        <v>2</v>
      </c>
      <c r="C274" s="3">
        <v>70</v>
      </c>
      <c r="D274" s="3">
        <v>68.349999999999994</v>
      </c>
      <c r="E274" s="3"/>
      <c r="F274" s="3"/>
      <c r="G274" s="16" t="s">
        <v>24</v>
      </c>
    </row>
    <row r="275" spans="1:7" x14ac:dyDescent="0.25">
      <c r="A275" s="16" t="s">
        <v>456</v>
      </c>
      <c r="B275" s="17">
        <v>2</v>
      </c>
      <c r="C275" s="3">
        <v>70</v>
      </c>
      <c r="D275" s="3">
        <v>62.85</v>
      </c>
      <c r="E275" s="3"/>
      <c r="F275" s="3"/>
      <c r="G275" s="16" t="s">
        <v>24</v>
      </c>
    </row>
    <row r="276" spans="1:7" x14ac:dyDescent="0.25">
      <c r="A276" s="16" t="s">
        <v>456</v>
      </c>
      <c r="B276" s="17">
        <v>4</v>
      </c>
      <c r="C276" s="3">
        <v>196.4</v>
      </c>
      <c r="D276" s="3">
        <v>216.3</v>
      </c>
      <c r="E276" s="3"/>
      <c r="F276" s="3"/>
      <c r="G276" s="16" t="s">
        <v>43</v>
      </c>
    </row>
    <row r="277" spans="1:7" x14ac:dyDescent="0.25">
      <c r="A277" s="16" t="s">
        <v>467</v>
      </c>
      <c r="B277" s="17">
        <v>9</v>
      </c>
      <c r="C277" s="3">
        <v>323.85000000000002</v>
      </c>
      <c r="D277" s="3">
        <v>323.85000000000002</v>
      </c>
      <c r="E277" s="3"/>
      <c r="F277" s="3"/>
      <c r="G277" s="16" t="s">
        <v>43</v>
      </c>
    </row>
    <row r="278" spans="1:7" x14ac:dyDescent="0.25">
      <c r="A278" s="16" t="s">
        <v>467</v>
      </c>
      <c r="B278" s="17">
        <v>8</v>
      </c>
      <c r="C278" s="3">
        <v>414.08</v>
      </c>
      <c r="D278" s="3">
        <v>414.08</v>
      </c>
      <c r="E278" s="3"/>
      <c r="F278" s="3"/>
      <c r="G278" s="16" t="s">
        <v>43</v>
      </c>
    </row>
    <row r="279" spans="1:7" x14ac:dyDescent="0.25">
      <c r="A279" s="16" t="s">
        <v>467</v>
      </c>
      <c r="B279" s="17">
        <v>6</v>
      </c>
      <c r="C279" s="3">
        <v>289.33</v>
      </c>
      <c r="D279" s="3">
        <v>289.33</v>
      </c>
      <c r="E279" s="3"/>
      <c r="F279" s="3"/>
      <c r="G279" s="16" t="s">
        <v>43</v>
      </c>
    </row>
    <row r="280" spans="1:7" x14ac:dyDescent="0.25">
      <c r="A280" s="16" t="s">
        <v>467</v>
      </c>
      <c r="B280" s="17">
        <v>9</v>
      </c>
      <c r="C280" s="3">
        <v>552.41</v>
      </c>
      <c r="D280" s="3">
        <v>552.41</v>
      </c>
      <c r="E280" s="3"/>
      <c r="F280" s="3"/>
      <c r="G280" s="16" t="s">
        <v>43</v>
      </c>
    </row>
    <row r="281" spans="1:7" x14ac:dyDescent="0.25">
      <c r="A281" s="16" t="s">
        <v>467</v>
      </c>
      <c r="B281" s="17">
        <v>7</v>
      </c>
      <c r="C281" s="3">
        <v>318.77999999999997</v>
      </c>
      <c r="D281" s="3">
        <v>318.77999999999997</v>
      </c>
      <c r="E281" s="3"/>
      <c r="F281" s="3"/>
      <c r="G281" s="16" t="s">
        <v>43</v>
      </c>
    </row>
    <row r="282" spans="1:7" x14ac:dyDescent="0.25">
      <c r="A282" s="16" t="s">
        <v>467</v>
      </c>
      <c r="B282" s="17">
        <v>7</v>
      </c>
      <c r="C282" s="3">
        <v>572.84</v>
      </c>
      <c r="D282" s="3">
        <v>329.45</v>
      </c>
      <c r="E282" s="3"/>
      <c r="F282" s="3"/>
      <c r="G282" s="16" t="s">
        <v>24</v>
      </c>
    </row>
    <row r="283" spans="1:7" x14ac:dyDescent="0.25">
      <c r="A283" s="16" t="s">
        <v>467</v>
      </c>
      <c r="B283" s="17">
        <v>10</v>
      </c>
      <c r="C283" s="3">
        <v>654.07000000000005</v>
      </c>
      <c r="D283" s="3">
        <v>654.07000000000005</v>
      </c>
      <c r="E283" s="3"/>
      <c r="F283" s="3"/>
      <c r="G283" s="16" t="s">
        <v>43</v>
      </c>
    </row>
    <row r="284" spans="1:7" x14ac:dyDescent="0.25">
      <c r="A284" s="16" t="s">
        <v>467</v>
      </c>
      <c r="B284" s="17">
        <v>5</v>
      </c>
      <c r="C284" s="3">
        <v>283.14999999999998</v>
      </c>
      <c r="D284" s="3">
        <v>283.14999999999998</v>
      </c>
      <c r="E284" s="3"/>
      <c r="F284" s="3"/>
      <c r="G284" s="16" t="s">
        <v>43</v>
      </c>
    </row>
    <row r="285" spans="1:7" x14ac:dyDescent="0.25">
      <c r="A285" s="16" t="s">
        <v>467</v>
      </c>
      <c r="B285" s="17">
        <v>10</v>
      </c>
      <c r="C285" s="3">
        <v>474.38</v>
      </c>
      <c r="D285" s="3">
        <v>474.38</v>
      </c>
      <c r="E285" s="3"/>
      <c r="F285" s="3"/>
      <c r="G285" s="16" t="s">
        <v>43</v>
      </c>
    </row>
    <row r="286" spans="1:7" x14ac:dyDescent="0.25">
      <c r="A286" s="16" t="s">
        <v>467</v>
      </c>
      <c r="B286" s="17">
        <v>8</v>
      </c>
      <c r="C286" s="3">
        <v>340.72</v>
      </c>
      <c r="D286" s="3">
        <v>340.72</v>
      </c>
      <c r="E286" s="3"/>
      <c r="F286" s="3"/>
      <c r="G286" s="16" t="s">
        <v>43</v>
      </c>
    </row>
    <row r="287" spans="1:7" x14ac:dyDescent="0.25">
      <c r="A287" s="16" t="s">
        <v>467</v>
      </c>
      <c r="B287" s="17">
        <v>8</v>
      </c>
      <c r="C287" s="3">
        <v>478.25</v>
      </c>
      <c r="D287" s="3">
        <v>478.22</v>
      </c>
      <c r="E287" s="3"/>
      <c r="F287" s="3"/>
      <c r="G287" s="16" t="s">
        <v>24</v>
      </c>
    </row>
    <row r="288" spans="1:7" ht="25.5" x14ac:dyDescent="0.25">
      <c r="A288" s="16" t="s">
        <v>467</v>
      </c>
      <c r="B288" s="17">
        <v>7</v>
      </c>
      <c r="C288" s="3">
        <v>88.52</v>
      </c>
      <c r="D288" s="3">
        <v>88.52</v>
      </c>
      <c r="E288" s="3"/>
      <c r="F288" s="3"/>
      <c r="G288" s="16" t="s">
        <v>108</v>
      </c>
    </row>
    <row r="289" spans="1:7" x14ac:dyDescent="0.25">
      <c r="A289" s="16" t="s">
        <v>467</v>
      </c>
      <c r="B289" s="17">
        <v>7</v>
      </c>
      <c r="C289" s="3">
        <v>375.08</v>
      </c>
      <c r="D289" s="3">
        <v>356.53</v>
      </c>
      <c r="E289" s="3"/>
      <c r="F289" s="3"/>
      <c r="G289" s="16" t="s">
        <v>24</v>
      </c>
    </row>
    <row r="290" spans="1:7" x14ac:dyDescent="0.25">
      <c r="A290" s="16" t="s">
        <v>467</v>
      </c>
      <c r="B290" s="17">
        <v>5</v>
      </c>
      <c r="C290" s="3">
        <v>270.62</v>
      </c>
      <c r="D290" s="3">
        <v>270.62</v>
      </c>
      <c r="E290" s="3"/>
      <c r="F290" s="3"/>
      <c r="G290" s="16" t="s">
        <v>43</v>
      </c>
    </row>
    <row r="291" spans="1:7" x14ac:dyDescent="0.25">
      <c r="A291" s="16" t="s">
        <v>467</v>
      </c>
      <c r="B291" s="17">
        <v>8</v>
      </c>
      <c r="C291" s="3">
        <v>421.9</v>
      </c>
      <c r="D291" s="3">
        <v>421.9</v>
      </c>
      <c r="E291" s="3"/>
      <c r="F291" s="3"/>
      <c r="G291" s="16" t="s">
        <v>43</v>
      </c>
    </row>
    <row r="292" spans="1:7" x14ac:dyDescent="0.25">
      <c r="A292" s="16" t="s">
        <v>467</v>
      </c>
      <c r="B292" s="17">
        <v>8</v>
      </c>
      <c r="C292" s="3">
        <v>203.87</v>
      </c>
      <c r="D292" s="3">
        <v>242.87</v>
      </c>
      <c r="E292" s="3"/>
      <c r="F292" s="3"/>
      <c r="G292" s="16" t="s">
        <v>43</v>
      </c>
    </row>
    <row r="293" spans="1:7" x14ac:dyDescent="0.25">
      <c r="A293" s="16" t="s">
        <v>467</v>
      </c>
      <c r="B293" s="17">
        <v>4</v>
      </c>
      <c r="C293" s="3">
        <v>231.73</v>
      </c>
      <c r="D293" s="3">
        <v>157.08000000000001</v>
      </c>
      <c r="E293" s="3"/>
      <c r="F293" s="3"/>
      <c r="G293" s="16" t="s">
        <v>24</v>
      </c>
    </row>
    <row r="294" spans="1:7" x14ac:dyDescent="0.25">
      <c r="A294" s="16" t="s">
        <v>467</v>
      </c>
      <c r="B294" s="17">
        <v>7</v>
      </c>
      <c r="C294" s="3">
        <v>325</v>
      </c>
      <c r="D294" s="3">
        <v>325.37</v>
      </c>
      <c r="E294" s="3"/>
      <c r="F294" s="3"/>
      <c r="G294" s="16" t="s">
        <v>43</v>
      </c>
    </row>
    <row r="295" spans="1:7" x14ac:dyDescent="0.25">
      <c r="A295" s="16" t="s">
        <v>467</v>
      </c>
      <c r="B295" s="17">
        <v>6</v>
      </c>
      <c r="C295" s="3">
        <v>280.88</v>
      </c>
      <c r="D295" s="3">
        <v>280.88</v>
      </c>
      <c r="E295" s="3"/>
      <c r="F295" s="3"/>
      <c r="G295" s="16" t="s">
        <v>43</v>
      </c>
    </row>
    <row r="296" spans="1:7" x14ac:dyDescent="0.25">
      <c r="A296" s="16" t="s">
        <v>467</v>
      </c>
      <c r="B296" s="17">
        <v>8</v>
      </c>
      <c r="C296" s="3">
        <v>542.79999999999995</v>
      </c>
      <c r="D296" s="3">
        <v>542.79999999999995</v>
      </c>
      <c r="E296" s="3"/>
      <c r="F296" s="3"/>
      <c r="G296" s="16" t="s">
        <v>43</v>
      </c>
    </row>
    <row r="297" spans="1:7" x14ac:dyDescent="0.25">
      <c r="A297" s="16" t="s">
        <v>467</v>
      </c>
      <c r="B297" s="17">
        <v>11</v>
      </c>
      <c r="C297" s="3">
        <v>684.18</v>
      </c>
      <c r="D297" s="3">
        <v>684.18</v>
      </c>
      <c r="E297" s="3"/>
      <c r="F297" s="3"/>
      <c r="G297" s="16" t="s">
        <v>43</v>
      </c>
    </row>
    <row r="298" spans="1:7" x14ac:dyDescent="0.25">
      <c r="A298" s="16" t="s">
        <v>467</v>
      </c>
      <c r="B298" s="17">
        <v>8</v>
      </c>
      <c r="C298" s="3">
        <v>551.78</v>
      </c>
      <c r="D298" s="3">
        <v>551.72</v>
      </c>
      <c r="E298" s="3"/>
      <c r="F298" s="3"/>
      <c r="G298" s="16" t="s">
        <v>24</v>
      </c>
    </row>
    <row r="299" spans="1:7" x14ac:dyDescent="0.25">
      <c r="A299" s="16" t="s">
        <v>467</v>
      </c>
      <c r="B299" s="17">
        <v>5</v>
      </c>
      <c r="C299" s="3">
        <v>258.47000000000003</v>
      </c>
      <c r="D299" s="3">
        <v>258.47000000000003</v>
      </c>
      <c r="E299" s="3"/>
      <c r="F299" s="3"/>
      <c r="G299" s="16" t="s">
        <v>43</v>
      </c>
    </row>
    <row r="300" spans="1:7" x14ac:dyDescent="0.25">
      <c r="A300" s="16" t="s">
        <v>467</v>
      </c>
      <c r="B300" s="17">
        <v>5</v>
      </c>
      <c r="C300" s="3">
        <v>407.13</v>
      </c>
      <c r="D300" s="3">
        <v>283.60000000000002</v>
      </c>
      <c r="E300" s="3"/>
      <c r="F300" s="3"/>
      <c r="G300" s="16" t="s">
        <v>24</v>
      </c>
    </row>
    <row r="301" spans="1:7" x14ac:dyDescent="0.25">
      <c r="A301" s="16" t="s">
        <v>467</v>
      </c>
      <c r="B301" s="17">
        <v>8</v>
      </c>
      <c r="C301" s="3">
        <v>634.54</v>
      </c>
      <c r="D301" s="3">
        <v>501.1</v>
      </c>
      <c r="E301" s="3"/>
      <c r="F301" s="3"/>
      <c r="G301" s="16" t="s">
        <v>24</v>
      </c>
    </row>
    <row r="302" spans="1:7" x14ac:dyDescent="0.25">
      <c r="A302" s="16" t="s">
        <v>467</v>
      </c>
      <c r="B302" s="17">
        <v>6</v>
      </c>
      <c r="C302" s="3">
        <v>410.43</v>
      </c>
      <c r="D302" s="3">
        <v>410.43</v>
      </c>
      <c r="E302" s="3"/>
      <c r="F302" s="3"/>
      <c r="G302" s="16" t="s">
        <v>43</v>
      </c>
    </row>
    <row r="303" spans="1:7" x14ac:dyDescent="0.25">
      <c r="A303" s="16" t="s">
        <v>467</v>
      </c>
      <c r="B303" s="17">
        <v>6</v>
      </c>
      <c r="C303" s="3">
        <v>278.77</v>
      </c>
      <c r="D303" s="3">
        <v>278.77</v>
      </c>
      <c r="E303" s="3"/>
      <c r="F303" s="3"/>
      <c r="G303" s="16" t="s">
        <v>43</v>
      </c>
    </row>
    <row r="304" spans="1:7" x14ac:dyDescent="0.25">
      <c r="A304" s="16" t="s">
        <v>467</v>
      </c>
      <c r="B304" s="17">
        <v>7</v>
      </c>
      <c r="C304" s="3">
        <v>379.38</v>
      </c>
      <c r="D304" s="3">
        <v>379.38</v>
      </c>
      <c r="E304" s="3"/>
      <c r="F304" s="3"/>
      <c r="G304" s="16" t="s">
        <v>43</v>
      </c>
    </row>
    <row r="305" spans="1:7" x14ac:dyDescent="0.25">
      <c r="A305" s="16" t="s">
        <v>467</v>
      </c>
      <c r="B305" s="17">
        <v>5</v>
      </c>
      <c r="C305" s="3">
        <v>271.33</v>
      </c>
      <c r="D305" s="3">
        <v>271.33</v>
      </c>
      <c r="E305" s="3"/>
      <c r="F305" s="3"/>
      <c r="G305" s="16" t="s">
        <v>43</v>
      </c>
    </row>
    <row r="306" spans="1:7" x14ac:dyDescent="0.25">
      <c r="A306" s="16" t="s">
        <v>467</v>
      </c>
      <c r="B306" s="17">
        <v>6</v>
      </c>
      <c r="C306" s="3">
        <v>341.82</v>
      </c>
      <c r="D306" s="3">
        <v>341.82</v>
      </c>
      <c r="E306" s="3"/>
      <c r="F306" s="3"/>
      <c r="G306" s="16" t="s">
        <v>43</v>
      </c>
    </row>
    <row r="307" spans="1:7" x14ac:dyDescent="0.25">
      <c r="A307" s="16" t="s">
        <v>467</v>
      </c>
      <c r="B307" s="17">
        <v>9</v>
      </c>
      <c r="C307" s="3">
        <v>533.29999999999995</v>
      </c>
      <c r="D307" s="3">
        <v>533.29999999999995</v>
      </c>
      <c r="E307" s="3"/>
      <c r="F307" s="3"/>
      <c r="G307" s="16" t="s">
        <v>43</v>
      </c>
    </row>
    <row r="308" spans="1:7" x14ac:dyDescent="0.25">
      <c r="A308" s="16" t="s">
        <v>467</v>
      </c>
      <c r="B308" s="17">
        <v>7</v>
      </c>
      <c r="C308" s="3">
        <v>410.3</v>
      </c>
      <c r="D308" s="3">
        <v>410.3</v>
      </c>
      <c r="E308" s="3"/>
      <c r="F308" s="3"/>
      <c r="G308" s="16" t="s">
        <v>43</v>
      </c>
    </row>
    <row r="309" spans="1:7" x14ac:dyDescent="0.25">
      <c r="A309" s="16" t="s">
        <v>467</v>
      </c>
      <c r="B309" s="17">
        <v>11</v>
      </c>
      <c r="C309" s="3">
        <v>582.20000000000005</v>
      </c>
      <c r="D309" s="3">
        <v>582.27</v>
      </c>
      <c r="E309" s="3"/>
      <c r="F309" s="3"/>
      <c r="G309" s="16" t="s">
        <v>43</v>
      </c>
    </row>
    <row r="310" spans="1:7" x14ac:dyDescent="0.25">
      <c r="A310" s="16" t="s">
        <v>467</v>
      </c>
      <c r="B310" s="17">
        <v>8</v>
      </c>
      <c r="C310" s="3">
        <v>319.81</v>
      </c>
      <c r="D310" s="3">
        <v>319.87</v>
      </c>
      <c r="E310" s="3"/>
      <c r="F310" s="3"/>
      <c r="G310" s="16" t="s">
        <v>43</v>
      </c>
    </row>
    <row r="311" spans="1:7" x14ac:dyDescent="0.25">
      <c r="A311" s="16" t="s">
        <v>467</v>
      </c>
      <c r="B311" s="17">
        <v>7</v>
      </c>
      <c r="C311" s="3">
        <v>622.64</v>
      </c>
      <c r="D311" s="3">
        <v>390.87</v>
      </c>
      <c r="E311" s="3"/>
      <c r="F311" s="3"/>
      <c r="G311" s="16" t="s">
        <v>24</v>
      </c>
    </row>
    <row r="312" spans="1:7" x14ac:dyDescent="0.25">
      <c r="A312" s="16" t="s">
        <v>467</v>
      </c>
      <c r="B312" s="17">
        <v>10</v>
      </c>
      <c r="C312" s="3">
        <v>555.6</v>
      </c>
      <c r="D312" s="3">
        <v>555.65</v>
      </c>
      <c r="E312" s="3"/>
      <c r="F312" s="3"/>
      <c r="G312" s="16" t="s">
        <v>43</v>
      </c>
    </row>
    <row r="313" spans="1:7" ht="25.5" x14ac:dyDescent="0.25">
      <c r="A313" s="16" t="s">
        <v>467</v>
      </c>
      <c r="B313" s="17">
        <v>3</v>
      </c>
      <c r="C313" s="3">
        <v>0.35</v>
      </c>
      <c r="D313" s="3"/>
      <c r="E313" s="3"/>
      <c r="F313" s="3"/>
      <c r="G313" s="16" t="s">
        <v>108</v>
      </c>
    </row>
    <row r="314" spans="1:7" x14ac:dyDescent="0.25">
      <c r="A314" s="16" t="s">
        <v>467</v>
      </c>
      <c r="B314" s="17">
        <v>12</v>
      </c>
      <c r="C314" s="3">
        <v>732.33</v>
      </c>
      <c r="D314" s="3">
        <v>732.33</v>
      </c>
      <c r="E314" s="3"/>
      <c r="F314" s="3"/>
      <c r="G314" s="16" t="s">
        <v>43</v>
      </c>
    </row>
    <row r="315" spans="1:7" x14ac:dyDescent="0.25">
      <c r="A315" s="16" t="s">
        <v>467</v>
      </c>
      <c r="B315" s="17">
        <v>10</v>
      </c>
      <c r="C315" s="3">
        <v>473.15</v>
      </c>
      <c r="D315" s="3">
        <v>473.15</v>
      </c>
      <c r="E315" s="3"/>
      <c r="F315" s="3"/>
      <c r="G315" s="16" t="s">
        <v>43</v>
      </c>
    </row>
    <row r="316" spans="1:7" x14ac:dyDescent="0.25">
      <c r="A316" s="16" t="s">
        <v>467</v>
      </c>
      <c r="B316" s="17">
        <v>6</v>
      </c>
      <c r="C316" s="3">
        <v>350.03</v>
      </c>
      <c r="D316" s="3">
        <v>350.03</v>
      </c>
      <c r="E316" s="3"/>
      <c r="F316" s="3"/>
      <c r="G316" s="16" t="s">
        <v>43</v>
      </c>
    </row>
    <row r="317" spans="1:7" x14ac:dyDescent="0.25">
      <c r="A317" s="16" t="s">
        <v>467</v>
      </c>
      <c r="B317" s="17">
        <v>6</v>
      </c>
      <c r="C317" s="3">
        <v>376.63</v>
      </c>
      <c r="D317" s="3">
        <v>376.63</v>
      </c>
      <c r="E317" s="3"/>
      <c r="F317" s="3"/>
      <c r="G317" s="16" t="s">
        <v>43</v>
      </c>
    </row>
    <row r="318" spans="1:7" x14ac:dyDescent="0.25">
      <c r="A318" s="16" t="s">
        <v>467</v>
      </c>
      <c r="B318" s="17">
        <v>6</v>
      </c>
      <c r="C318" s="3">
        <v>477.23</v>
      </c>
      <c r="D318" s="3">
        <v>265.2</v>
      </c>
      <c r="E318" s="3"/>
      <c r="F318" s="3"/>
      <c r="G318" s="16" t="s">
        <v>24</v>
      </c>
    </row>
    <row r="319" spans="1:7" x14ac:dyDescent="0.25">
      <c r="A319" s="16" t="s">
        <v>467</v>
      </c>
      <c r="B319" s="17">
        <v>5</v>
      </c>
      <c r="C319" s="3">
        <v>362.58</v>
      </c>
      <c r="D319" s="3">
        <v>215.35</v>
      </c>
      <c r="E319" s="3"/>
      <c r="F319" s="3"/>
      <c r="G319" s="16" t="s">
        <v>24</v>
      </c>
    </row>
    <row r="320" spans="1:7" x14ac:dyDescent="0.25">
      <c r="A320" s="16" t="s">
        <v>467</v>
      </c>
      <c r="B320" s="17">
        <v>8</v>
      </c>
      <c r="C320" s="3">
        <v>659.72</v>
      </c>
      <c r="D320" s="3">
        <v>445.33</v>
      </c>
      <c r="E320" s="3"/>
      <c r="F320" s="3"/>
      <c r="G320" s="16" t="s">
        <v>24</v>
      </c>
    </row>
    <row r="321" spans="1:7" x14ac:dyDescent="0.25">
      <c r="A321" s="16" t="s">
        <v>467</v>
      </c>
      <c r="B321" s="17">
        <v>8</v>
      </c>
      <c r="C321" s="3">
        <v>445.02</v>
      </c>
      <c r="D321" s="3">
        <v>445.78</v>
      </c>
      <c r="E321" s="3"/>
      <c r="F321" s="3"/>
      <c r="G321" s="16" t="s">
        <v>43</v>
      </c>
    </row>
    <row r="322" spans="1:7" x14ac:dyDescent="0.25">
      <c r="A322" s="16" t="s">
        <v>467</v>
      </c>
      <c r="B322" s="17">
        <v>8</v>
      </c>
      <c r="C322" s="3">
        <v>536.88</v>
      </c>
      <c r="D322" s="3">
        <v>536.88</v>
      </c>
      <c r="E322" s="3"/>
      <c r="F322" s="3"/>
      <c r="G322" s="16" t="s">
        <v>43</v>
      </c>
    </row>
    <row r="323" spans="1:7" x14ac:dyDescent="0.25">
      <c r="A323" s="16" t="s">
        <v>467</v>
      </c>
      <c r="B323" s="17">
        <v>10</v>
      </c>
      <c r="C323" s="3">
        <v>552.27</v>
      </c>
      <c r="D323" s="3">
        <v>552.27</v>
      </c>
      <c r="E323" s="3"/>
      <c r="F323" s="3"/>
      <c r="G323" s="16" t="s">
        <v>43</v>
      </c>
    </row>
    <row r="324" spans="1:7" x14ac:dyDescent="0.25">
      <c r="A324" s="16" t="s">
        <v>467</v>
      </c>
      <c r="B324" s="17">
        <v>7</v>
      </c>
      <c r="C324" s="3">
        <v>357.62</v>
      </c>
      <c r="D324" s="3">
        <v>357.62</v>
      </c>
      <c r="E324" s="3"/>
      <c r="F324" s="3"/>
      <c r="G324" s="16" t="s">
        <v>43</v>
      </c>
    </row>
    <row r="325" spans="1:7" x14ac:dyDescent="0.25">
      <c r="A325" s="16" t="s">
        <v>467</v>
      </c>
      <c r="B325" s="17">
        <v>12</v>
      </c>
      <c r="C325" s="3">
        <v>904.08</v>
      </c>
      <c r="D325" s="3">
        <v>904.08</v>
      </c>
      <c r="E325" s="3"/>
      <c r="F325" s="3"/>
      <c r="G325" s="16" t="s">
        <v>43</v>
      </c>
    </row>
    <row r="326" spans="1:7" x14ac:dyDescent="0.25">
      <c r="A326" s="16" t="s">
        <v>467</v>
      </c>
      <c r="B326" s="17">
        <v>10</v>
      </c>
      <c r="C326" s="3">
        <v>460.47</v>
      </c>
      <c r="D326" s="3">
        <v>460.47</v>
      </c>
      <c r="E326" s="3"/>
      <c r="F326" s="3"/>
      <c r="G326" s="16" t="s">
        <v>43</v>
      </c>
    </row>
    <row r="327" spans="1:7" x14ac:dyDescent="0.25">
      <c r="A327" s="16" t="s">
        <v>467</v>
      </c>
      <c r="B327" s="17">
        <v>6</v>
      </c>
      <c r="C327" s="3">
        <v>286.95</v>
      </c>
      <c r="D327" s="3">
        <v>286.95</v>
      </c>
      <c r="E327" s="3"/>
      <c r="F327" s="3"/>
      <c r="G327" s="16" t="s">
        <v>43</v>
      </c>
    </row>
    <row r="328" spans="1:7" x14ac:dyDescent="0.25">
      <c r="A328" s="16" t="s">
        <v>467</v>
      </c>
      <c r="B328" s="17">
        <v>5</v>
      </c>
      <c r="C328" s="3">
        <v>419.28</v>
      </c>
      <c r="D328" s="3">
        <v>272.75</v>
      </c>
      <c r="E328" s="3"/>
      <c r="F328" s="3"/>
      <c r="G328" s="16" t="s">
        <v>24</v>
      </c>
    </row>
    <row r="329" spans="1:7" x14ac:dyDescent="0.25">
      <c r="A329" s="16" t="s">
        <v>467</v>
      </c>
      <c r="B329" s="17">
        <v>8</v>
      </c>
      <c r="C329" s="3">
        <v>314.22000000000003</v>
      </c>
      <c r="D329" s="3">
        <v>285.83</v>
      </c>
      <c r="E329" s="3"/>
      <c r="F329" s="3"/>
      <c r="G329" s="16" t="s">
        <v>24</v>
      </c>
    </row>
    <row r="330" spans="1:7" x14ac:dyDescent="0.25">
      <c r="A330" s="16" t="s">
        <v>525</v>
      </c>
      <c r="B330" s="17">
        <v>5</v>
      </c>
      <c r="C330" s="3">
        <v>193.67</v>
      </c>
      <c r="D330" s="3">
        <v>193.67</v>
      </c>
      <c r="E330" s="3"/>
      <c r="F330" s="3"/>
      <c r="G330" s="16" t="s">
        <v>43</v>
      </c>
    </row>
    <row r="331" spans="1:7" x14ac:dyDescent="0.25">
      <c r="A331" s="16" t="s">
        <v>525</v>
      </c>
      <c r="B331" s="17">
        <v>2</v>
      </c>
      <c r="C331" s="3">
        <v>87</v>
      </c>
      <c r="D331" s="3">
        <v>87</v>
      </c>
      <c r="E331" s="3"/>
      <c r="F331" s="3"/>
      <c r="G331" s="16" t="s">
        <v>43</v>
      </c>
    </row>
    <row r="332" spans="1:7" x14ac:dyDescent="0.25">
      <c r="A332" s="16" t="s">
        <v>525</v>
      </c>
      <c r="B332" s="17">
        <v>2</v>
      </c>
      <c r="C332" s="3">
        <v>102.98</v>
      </c>
      <c r="D332" s="3">
        <v>102.98</v>
      </c>
      <c r="E332" s="3"/>
      <c r="F332" s="3"/>
      <c r="G332" s="16" t="s">
        <v>43</v>
      </c>
    </row>
    <row r="333" spans="1:7" x14ac:dyDescent="0.25">
      <c r="A333" s="16" t="s">
        <v>525</v>
      </c>
      <c r="B333" s="17">
        <v>4</v>
      </c>
      <c r="C333" s="3">
        <v>230.08</v>
      </c>
      <c r="D333" s="3">
        <v>187.55</v>
      </c>
      <c r="E333" s="3"/>
      <c r="F333" s="3"/>
      <c r="G333" s="16" t="s">
        <v>24</v>
      </c>
    </row>
    <row r="334" spans="1:7" x14ac:dyDescent="0.25">
      <c r="A334" s="16" t="s">
        <v>525</v>
      </c>
      <c r="B334" s="17">
        <v>2</v>
      </c>
      <c r="C334" s="3">
        <v>114.5</v>
      </c>
      <c r="D334" s="3">
        <v>114.5</v>
      </c>
      <c r="E334" s="3"/>
      <c r="F334" s="3"/>
      <c r="G334" s="16" t="s">
        <v>43</v>
      </c>
    </row>
    <row r="335" spans="1:7" x14ac:dyDescent="0.25">
      <c r="A335" s="16" t="s">
        <v>525</v>
      </c>
      <c r="B335" s="17">
        <v>2</v>
      </c>
      <c r="C335" s="3">
        <v>115.68</v>
      </c>
      <c r="D335" s="3">
        <v>115.68</v>
      </c>
      <c r="E335" s="3"/>
      <c r="F335" s="3"/>
      <c r="G335" s="16" t="s">
        <v>43</v>
      </c>
    </row>
    <row r="336" spans="1:7" x14ac:dyDescent="0.25">
      <c r="A336" s="16" t="s">
        <v>525</v>
      </c>
      <c r="B336" s="17">
        <v>3</v>
      </c>
      <c r="C336" s="3">
        <v>138</v>
      </c>
      <c r="D336" s="3">
        <v>138</v>
      </c>
      <c r="E336" s="3"/>
      <c r="F336" s="3"/>
      <c r="G336" s="16" t="s">
        <v>43</v>
      </c>
    </row>
    <row r="337" spans="1:7" x14ac:dyDescent="0.25">
      <c r="A337" s="16" t="s">
        <v>525</v>
      </c>
      <c r="B337" s="17">
        <v>3</v>
      </c>
      <c r="C337" s="3">
        <v>137.03</v>
      </c>
      <c r="D337" s="3">
        <v>137.03</v>
      </c>
      <c r="E337" s="3"/>
      <c r="F337" s="3"/>
      <c r="G337" s="16" t="s">
        <v>43</v>
      </c>
    </row>
    <row r="338" spans="1:7" x14ac:dyDescent="0.25">
      <c r="A338" s="16" t="s">
        <v>525</v>
      </c>
      <c r="B338" s="17">
        <v>3</v>
      </c>
      <c r="C338" s="3">
        <v>147.47</v>
      </c>
      <c r="D338" s="3">
        <v>135.19999999999999</v>
      </c>
      <c r="E338" s="3"/>
      <c r="F338" s="3"/>
      <c r="G338" s="16" t="s">
        <v>24</v>
      </c>
    </row>
    <row r="339" spans="1:7" x14ac:dyDescent="0.25">
      <c r="A339" s="16" t="s">
        <v>525</v>
      </c>
      <c r="B339" s="17">
        <v>3</v>
      </c>
      <c r="C339" s="3">
        <v>149.12</v>
      </c>
      <c r="D339" s="3">
        <v>139.78</v>
      </c>
      <c r="E339" s="3"/>
      <c r="F339" s="3"/>
      <c r="G339" s="16" t="s">
        <v>24</v>
      </c>
    </row>
    <row r="340" spans="1:7" x14ac:dyDescent="0.25">
      <c r="A340" s="16" t="s">
        <v>525</v>
      </c>
      <c r="B340" s="17">
        <v>4</v>
      </c>
      <c r="C340" s="3">
        <v>186.68</v>
      </c>
      <c r="D340" s="3">
        <v>186.68</v>
      </c>
      <c r="E340" s="3"/>
      <c r="F340" s="3"/>
      <c r="G340" s="16" t="s">
        <v>43</v>
      </c>
    </row>
    <row r="341" spans="1:7" x14ac:dyDescent="0.25">
      <c r="A341" s="16" t="s">
        <v>525</v>
      </c>
      <c r="B341" s="17">
        <v>4</v>
      </c>
      <c r="C341" s="3">
        <v>206.52</v>
      </c>
      <c r="D341" s="3">
        <v>138.68</v>
      </c>
      <c r="E341" s="3"/>
      <c r="F341" s="3"/>
      <c r="G341" s="16" t="s">
        <v>24</v>
      </c>
    </row>
    <row r="342" spans="1:7" x14ac:dyDescent="0.25">
      <c r="A342" s="16" t="s">
        <v>542</v>
      </c>
      <c r="B342" s="17">
        <v>5</v>
      </c>
      <c r="C342" s="3">
        <v>227.71</v>
      </c>
      <c r="D342" s="3">
        <v>227.71</v>
      </c>
      <c r="E342" s="3"/>
      <c r="F342" s="3"/>
      <c r="G342" s="16" t="s">
        <v>43</v>
      </c>
    </row>
    <row r="343" spans="1:7" x14ac:dyDescent="0.25">
      <c r="A343" s="16" t="s">
        <v>542</v>
      </c>
      <c r="B343" s="17">
        <v>5</v>
      </c>
      <c r="C343" s="3">
        <v>320.95999999999998</v>
      </c>
      <c r="D343" s="3">
        <v>320.95999999999998</v>
      </c>
      <c r="E343" s="3"/>
      <c r="F343" s="3"/>
      <c r="G343" s="16" t="s">
        <v>43</v>
      </c>
    </row>
    <row r="344" spans="1:7" x14ac:dyDescent="0.25">
      <c r="A344" s="16" t="s">
        <v>542</v>
      </c>
      <c r="B344" s="17">
        <v>9</v>
      </c>
      <c r="C344" s="3">
        <v>500.01</v>
      </c>
      <c r="D344" s="3">
        <v>500.26</v>
      </c>
      <c r="E344" s="3"/>
      <c r="F344" s="3"/>
      <c r="G344" s="16" t="s">
        <v>43</v>
      </c>
    </row>
    <row r="345" spans="1:7" x14ac:dyDescent="0.25">
      <c r="A345" s="16" t="s">
        <v>542</v>
      </c>
      <c r="B345" s="17">
        <v>6</v>
      </c>
      <c r="C345" s="3">
        <v>393.33</v>
      </c>
      <c r="D345" s="3">
        <v>393.33</v>
      </c>
      <c r="E345" s="3"/>
      <c r="F345" s="3"/>
      <c r="G345" s="16" t="s">
        <v>43</v>
      </c>
    </row>
    <row r="346" spans="1:7" x14ac:dyDescent="0.25">
      <c r="A346" s="16" t="s">
        <v>542</v>
      </c>
      <c r="B346" s="17">
        <v>4</v>
      </c>
      <c r="C346" s="3">
        <v>241.01</v>
      </c>
      <c r="D346" s="3">
        <v>241.01</v>
      </c>
      <c r="E346" s="3"/>
      <c r="F346" s="3"/>
      <c r="G346" s="16" t="s">
        <v>43</v>
      </c>
    </row>
    <row r="347" spans="1:7" x14ac:dyDescent="0.25">
      <c r="A347" s="16" t="s">
        <v>542</v>
      </c>
      <c r="B347" s="17">
        <v>6</v>
      </c>
      <c r="C347" s="3">
        <v>426.15</v>
      </c>
      <c r="D347" s="3">
        <v>425.15</v>
      </c>
      <c r="E347" s="3"/>
      <c r="F347" s="3"/>
      <c r="G347" s="16" t="s">
        <v>24</v>
      </c>
    </row>
    <row r="348" spans="1:7" x14ac:dyDescent="0.25">
      <c r="A348" s="16" t="s">
        <v>542</v>
      </c>
      <c r="B348" s="17">
        <v>9</v>
      </c>
      <c r="C348" s="3">
        <v>589.47</v>
      </c>
      <c r="D348" s="3">
        <v>586.39</v>
      </c>
      <c r="E348" s="3"/>
      <c r="F348" s="3"/>
      <c r="G348" s="16" t="s">
        <v>24</v>
      </c>
    </row>
    <row r="349" spans="1:7" x14ac:dyDescent="0.25">
      <c r="A349" s="16" t="s">
        <v>542</v>
      </c>
      <c r="B349" s="17">
        <v>5</v>
      </c>
      <c r="C349" s="3">
        <v>318.92</v>
      </c>
      <c r="D349" s="3">
        <v>318.92</v>
      </c>
      <c r="E349" s="3"/>
      <c r="F349" s="3"/>
      <c r="G349" s="16" t="s">
        <v>43</v>
      </c>
    </row>
    <row r="350" spans="1:7" x14ac:dyDescent="0.25">
      <c r="A350" s="16" t="s">
        <v>542</v>
      </c>
      <c r="B350" s="17">
        <v>10</v>
      </c>
      <c r="C350" s="3">
        <v>582.03</v>
      </c>
      <c r="D350" s="3">
        <v>582.03</v>
      </c>
      <c r="E350" s="3"/>
      <c r="F350" s="3"/>
      <c r="G350" s="16" t="s">
        <v>43</v>
      </c>
    </row>
    <row r="351" spans="1:7" x14ac:dyDescent="0.25">
      <c r="A351" s="16" t="s">
        <v>542</v>
      </c>
      <c r="B351" s="17">
        <v>6</v>
      </c>
      <c r="C351" s="3">
        <v>336.43</v>
      </c>
      <c r="D351" s="3">
        <v>336.43</v>
      </c>
      <c r="E351" s="3"/>
      <c r="F351" s="3"/>
      <c r="G351" s="16" t="s">
        <v>43</v>
      </c>
    </row>
    <row r="352" spans="1:7" ht="25.5" x14ac:dyDescent="0.25">
      <c r="A352" s="16" t="s">
        <v>542</v>
      </c>
      <c r="B352" s="17">
        <v>6</v>
      </c>
      <c r="C352" s="3">
        <v>48.15</v>
      </c>
      <c r="D352" s="3">
        <v>52.92</v>
      </c>
      <c r="E352" s="3"/>
      <c r="F352" s="3"/>
      <c r="G352" s="16" t="s">
        <v>108</v>
      </c>
    </row>
    <row r="353" spans="1:7" x14ac:dyDescent="0.25">
      <c r="A353" s="16" t="s">
        <v>542</v>
      </c>
      <c r="B353" s="17">
        <v>6</v>
      </c>
      <c r="C353" s="3">
        <v>309.07</v>
      </c>
      <c r="D353" s="3">
        <v>309.07</v>
      </c>
      <c r="E353" s="3"/>
      <c r="F353" s="3"/>
      <c r="G353" s="16" t="s">
        <v>43</v>
      </c>
    </row>
    <row r="354" spans="1:7" x14ac:dyDescent="0.25">
      <c r="A354" s="16" t="s">
        <v>542</v>
      </c>
      <c r="B354" s="17">
        <v>9</v>
      </c>
      <c r="C354" s="3">
        <v>519.66999999999996</v>
      </c>
      <c r="D354" s="3">
        <v>519.66999999999996</v>
      </c>
      <c r="E354" s="3"/>
      <c r="F354" s="3"/>
      <c r="G354" s="16" t="s">
        <v>43</v>
      </c>
    </row>
    <row r="355" spans="1:7" x14ac:dyDescent="0.25">
      <c r="A355" s="16" t="s">
        <v>542</v>
      </c>
      <c r="B355" s="17">
        <v>9</v>
      </c>
      <c r="C355" s="3">
        <v>464.08</v>
      </c>
      <c r="D355" s="3">
        <v>464.08</v>
      </c>
      <c r="E355" s="3"/>
      <c r="F355" s="3"/>
      <c r="G355" s="16" t="s">
        <v>43</v>
      </c>
    </row>
    <row r="356" spans="1:7" ht="25.5" x14ac:dyDescent="0.25">
      <c r="A356" s="16" t="s">
        <v>542</v>
      </c>
      <c r="B356" s="17">
        <v>2</v>
      </c>
      <c r="C356" s="3">
        <v>10.72</v>
      </c>
      <c r="D356" s="3">
        <v>12.4</v>
      </c>
      <c r="E356" s="3"/>
      <c r="F356" s="3"/>
      <c r="G356" s="16" t="s">
        <v>108</v>
      </c>
    </row>
    <row r="357" spans="1:7" x14ac:dyDescent="0.25">
      <c r="A357" s="16" t="s">
        <v>542</v>
      </c>
      <c r="B357" s="17">
        <v>9</v>
      </c>
      <c r="C357" s="3">
        <v>690.43</v>
      </c>
      <c r="D357" s="3">
        <v>690.43</v>
      </c>
      <c r="E357" s="3"/>
      <c r="F357" s="3"/>
      <c r="G357" s="16" t="s">
        <v>43</v>
      </c>
    </row>
    <row r="358" spans="1:7" x14ac:dyDescent="0.25">
      <c r="A358" s="16" t="s">
        <v>542</v>
      </c>
      <c r="B358" s="17">
        <v>4</v>
      </c>
      <c r="C358" s="3">
        <v>274.92</v>
      </c>
      <c r="D358" s="3">
        <v>205.47</v>
      </c>
      <c r="E358" s="3"/>
      <c r="F358" s="3"/>
      <c r="G358" s="16" t="s">
        <v>24</v>
      </c>
    </row>
    <row r="359" spans="1:7" x14ac:dyDescent="0.25">
      <c r="A359" s="16" t="s">
        <v>542</v>
      </c>
      <c r="B359" s="17">
        <v>5</v>
      </c>
      <c r="C359" s="3">
        <v>229.68</v>
      </c>
      <c r="D359" s="3">
        <v>229.68</v>
      </c>
      <c r="E359" s="3"/>
      <c r="F359" s="3"/>
      <c r="G359" s="16" t="s">
        <v>43</v>
      </c>
    </row>
    <row r="360" spans="1:7" ht="25.5" x14ac:dyDescent="0.25">
      <c r="A360" s="16" t="s">
        <v>542</v>
      </c>
      <c r="B360" s="17">
        <v>5</v>
      </c>
      <c r="C360" s="3">
        <v>41.06</v>
      </c>
      <c r="D360" s="3">
        <v>60.72</v>
      </c>
      <c r="E360" s="3"/>
      <c r="F360" s="3"/>
      <c r="G360" s="16" t="s">
        <v>108</v>
      </c>
    </row>
    <row r="361" spans="1:7" ht="25.5" x14ac:dyDescent="0.25">
      <c r="A361" s="16" t="s">
        <v>542</v>
      </c>
      <c r="B361" s="17">
        <v>5</v>
      </c>
      <c r="C361" s="3">
        <v>35.67</v>
      </c>
      <c r="D361" s="3">
        <v>42.65</v>
      </c>
      <c r="E361" s="3"/>
      <c r="F361" s="3"/>
      <c r="G361" s="16" t="s">
        <v>108</v>
      </c>
    </row>
    <row r="362" spans="1:7" x14ac:dyDescent="0.25">
      <c r="A362" s="16" t="s">
        <v>542</v>
      </c>
      <c r="B362" s="17">
        <v>6</v>
      </c>
      <c r="C362" s="3">
        <v>313.26</v>
      </c>
      <c r="D362" s="3">
        <v>313.26</v>
      </c>
      <c r="E362" s="3"/>
      <c r="F362" s="3"/>
      <c r="G362" s="16" t="s">
        <v>43</v>
      </c>
    </row>
    <row r="363" spans="1:7" x14ac:dyDescent="0.25">
      <c r="A363" s="16" t="s">
        <v>542</v>
      </c>
      <c r="B363" s="17">
        <v>6</v>
      </c>
      <c r="C363" s="3">
        <v>224.4</v>
      </c>
      <c r="D363" s="3">
        <v>224.4</v>
      </c>
      <c r="E363" s="3"/>
      <c r="F363" s="3"/>
      <c r="G363" s="16" t="s">
        <v>43</v>
      </c>
    </row>
    <row r="364" spans="1:7" x14ac:dyDescent="0.25">
      <c r="A364" s="16" t="s">
        <v>542</v>
      </c>
      <c r="B364" s="17">
        <v>2</v>
      </c>
      <c r="C364" s="3">
        <v>117.27</v>
      </c>
      <c r="D364" s="3">
        <v>72.73</v>
      </c>
      <c r="E364" s="3"/>
      <c r="F364" s="3"/>
      <c r="G364" s="16" t="s">
        <v>24</v>
      </c>
    </row>
    <row r="365" spans="1:7" x14ac:dyDescent="0.25">
      <c r="A365" s="16" t="s">
        <v>542</v>
      </c>
      <c r="B365" s="17">
        <v>5</v>
      </c>
      <c r="C365" s="3">
        <v>317.22000000000003</v>
      </c>
      <c r="D365" s="3">
        <v>213.43</v>
      </c>
      <c r="E365" s="3"/>
      <c r="F365" s="3"/>
      <c r="G365" s="16" t="s">
        <v>24</v>
      </c>
    </row>
    <row r="366" spans="1:7" x14ac:dyDescent="0.25">
      <c r="A366" s="16" t="s">
        <v>542</v>
      </c>
      <c r="B366" s="17">
        <v>5</v>
      </c>
      <c r="C366" s="3">
        <v>205.75</v>
      </c>
      <c r="D366" s="3">
        <v>205.75</v>
      </c>
      <c r="E366" s="3"/>
      <c r="F366" s="3"/>
      <c r="G366" s="16" t="s">
        <v>43</v>
      </c>
    </row>
    <row r="367" spans="1:7" x14ac:dyDescent="0.25">
      <c r="A367" s="16" t="s">
        <v>542</v>
      </c>
      <c r="B367" s="17">
        <v>7</v>
      </c>
      <c r="C367" s="3">
        <v>292.97000000000003</v>
      </c>
      <c r="D367" s="3">
        <v>292.97000000000003</v>
      </c>
      <c r="E367" s="3"/>
      <c r="F367" s="3"/>
      <c r="G367" s="16" t="s">
        <v>43</v>
      </c>
    </row>
    <row r="368" spans="1:7" x14ac:dyDescent="0.25">
      <c r="A368" s="16" t="s">
        <v>542</v>
      </c>
      <c r="B368" s="17">
        <v>5</v>
      </c>
      <c r="C368" s="3">
        <v>253</v>
      </c>
      <c r="D368" s="3">
        <v>253</v>
      </c>
      <c r="E368" s="3"/>
      <c r="F368" s="3"/>
      <c r="G368" s="16" t="s">
        <v>43</v>
      </c>
    </row>
    <row r="369" spans="1:7" x14ac:dyDescent="0.25">
      <c r="A369" s="16" t="s">
        <v>542</v>
      </c>
      <c r="B369" s="17">
        <v>6</v>
      </c>
      <c r="C369" s="3">
        <v>290.77999999999997</v>
      </c>
      <c r="D369" s="3">
        <v>290.83</v>
      </c>
      <c r="E369" s="3"/>
      <c r="F369" s="3"/>
      <c r="G369" s="16" t="s">
        <v>43</v>
      </c>
    </row>
    <row r="370" spans="1:7" x14ac:dyDescent="0.25">
      <c r="A370" s="16" t="s">
        <v>542</v>
      </c>
      <c r="B370" s="17">
        <v>5</v>
      </c>
      <c r="C370" s="3">
        <v>251.2</v>
      </c>
      <c r="D370" s="3">
        <v>251.2</v>
      </c>
      <c r="E370" s="3"/>
      <c r="F370" s="3"/>
      <c r="G370" s="16" t="s">
        <v>43</v>
      </c>
    </row>
    <row r="371" spans="1:7" x14ac:dyDescent="0.25">
      <c r="A371" s="16" t="s">
        <v>542</v>
      </c>
      <c r="B371" s="17">
        <v>6</v>
      </c>
      <c r="C371" s="3">
        <v>347.32</v>
      </c>
      <c r="D371" s="3">
        <v>348.57</v>
      </c>
      <c r="E371" s="3"/>
      <c r="F371" s="3"/>
      <c r="G371" s="16" t="s">
        <v>43</v>
      </c>
    </row>
    <row r="372" spans="1:7" x14ac:dyDescent="0.25">
      <c r="A372" s="16" t="s">
        <v>580</v>
      </c>
      <c r="B372" s="17">
        <v>3</v>
      </c>
      <c r="C372" s="3">
        <v>39.35</v>
      </c>
      <c r="D372" s="3">
        <v>35.299999999999997</v>
      </c>
      <c r="E372" s="3"/>
      <c r="F372" s="3"/>
      <c r="G372" s="16" t="s">
        <v>24</v>
      </c>
    </row>
    <row r="373" spans="1:7" ht="25.5" x14ac:dyDescent="0.25">
      <c r="A373" s="16" t="s">
        <v>580</v>
      </c>
      <c r="B373" s="17">
        <v>3</v>
      </c>
      <c r="C373" s="3">
        <v>10.7</v>
      </c>
      <c r="D373" s="3">
        <v>5</v>
      </c>
      <c r="E373" s="3"/>
      <c r="F373" s="3"/>
      <c r="G373" s="16" t="s">
        <v>108</v>
      </c>
    </row>
    <row r="374" spans="1:7" x14ac:dyDescent="0.25">
      <c r="A374" s="16" t="s">
        <v>580</v>
      </c>
      <c r="B374" s="17">
        <v>6</v>
      </c>
      <c r="C374" s="3">
        <v>378</v>
      </c>
      <c r="D374" s="3">
        <v>358.45</v>
      </c>
      <c r="E374" s="3"/>
      <c r="F374" s="3"/>
      <c r="G374" s="16" t="s">
        <v>24</v>
      </c>
    </row>
    <row r="375" spans="1:7" x14ac:dyDescent="0.25">
      <c r="A375" s="16" t="s">
        <v>580</v>
      </c>
      <c r="B375" s="17">
        <v>4</v>
      </c>
      <c r="C375" s="3">
        <v>196</v>
      </c>
      <c r="D375" s="3">
        <v>187.45</v>
      </c>
      <c r="E375" s="3"/>
      <c r="F375" s="3"/>
      <c r="G375" s="16" t="s">
        <v>24</v>
      </c>
    </row>
    <row r="376" spans="1:7" x14ac:dyDescent="0.25">
      <c r="A376" s="16" t="s">
        <v>580</v>
      </c>
      <c r="B376" s="17">
        <v>4</v>
      </c>
      <c r="C376" s="3">
        <v>229.6</v>
      </c>
      <c r="D376" s="3">
        <v>205.35</v>
      </c>
      <c r="E376" s="3"/>
      <c r="F376" s="3"/>
      <c r="G376" s="16" t="s">
        <v>24</v>
      </c>
    </row>
    <row r="377" spans="1:7" x14ac:dyDescent="0.25">
      <c r="A377" s="16" t="s">
        <v>580</v>
      </c>
      <c r="B377" s="17">
        <v>3</v>
      </c>
      <c r="C377" s="3">
        <v>98.38</v>
      </c>
      <c r="D377" s="3">
        <v>90.8</v>
      </c>
      <c r="E377" s="3"/>
      <c r="F377" s="3"/>
      <c r="G377" s="16" t="s">
        <v>24</v>
      </c>
    </row>
    <row r="378" spans="1:7" x14ac:dyDescent="0.25">
      <c r="A378" s="16" t="s">
        <v>580</v>
      </c>
      <c r="B378" s="17">
        <v>4</v>
      </c>
      <c r="C378" s="3">
        <v>196</v>
      </c>
      <c r="D378" s="3">
        <v>202.15</v>
      </c>
      <c r="E378" s="3"/>
      <c r="F378" s="3"/>
      <c r="G378" s="16" t="s">
        <v>43</v>
      </c>
    </row>
    <row r="379" spans="1:7" x14ac:dyDescent="0.25">
      <c r="A379" s="16" t="s">
        <v>589</v>
      </c>
      <c r="B379" s="17">
        <v>6</v>
      </c>
      <c r="C379" s="3">
        <v>378</v>
      </c>
      <c r="D379" s="3">
        <v>416.63</v>
      </c>
      <c r="E379" s="3"/>
      <c r="F379" s="3"/>
      <c r="G379" s="16" t="s">
        <v>43</v>
      </c>
    </row>
    <row r="380" spans="1:7" x14ac:dyDescent="0.25">
      <c r="A380" s="16" t="s">
        <v>592</v>
      </c>
      <c r="B380" s="17">
        <v>11</v>
      </c>
      <c r="C380" s="3">
        <v>583</v>
      </c>
      <c r="D380" s="3">
        <v>588.83000000000004</v>
      </c>
      <c r="E380" s="3"/>
      <c r="F380" s="3"/>
      <c r="G380" s="16" t="s">
        <v>43</v>
      </c>
    </row>
    <row r="381" spans="1:7" x14ac:dyDescent="0.25">
      <c r="A381" s="16" t="s">
        <v>592</v>
      </c>
      <c r="B381" s="17">
        <v>9</v>
      </c>
      <c r="C381" s="3">
        <v>531</v>
      </c>
      <c r="D381" s="3">
        <v>696.72</v>
      </c>
      <c r="E381" s="3"/>
      <c r="F381" s="3"/>
      <c r="G381" s="16" t="s">
        <v>43</v>
      </c>
    </row>
    <row r="382" spans="1:7" x14ac:dyDescent="0.25">
      <c r="A382" s="16" t="s">
        <v>592</v>
      </c>
      <c r="B382" s="17">
        <v>8</v>
      </c>
      <c r="C382" s="3">
        <v>480</v>
      </c>
      <c r="D382" s="3">
        <v>516.75</v>
      </c>
      <c r="E382" s="3"/>
      <c r="F382" s="3"/>
      <c r="G382" s="16" t="s">
        <v>43</v>
      </c>
    </row>
    <row r="383" spans="1:7" x14ac:dyDescent="0.25">
      <c r="A383" s="16" t="s">
        <v>592</v>
      </c>
      <c r="B383" s="17">
        <v>5</v>
      </c>
      <c r="C383" s="3">
        <v>280</v>
      </c>
      <c r="D383" s="3">
        <v>467.38</v>
      </c>
      <c r="E383" s="3"/>
      <c r="F383" s="3"/>
      <c r="G383" s="16" t="s">
        <v>43</v>
      </c>
    </row>
    <row r="384" spans="1:7" x14ac:dyDescent="0.25">
      <c r="A384" s="16" t="s">
        <v>592</v>
      </c>
      <c r="B384" s="17">
        <v>5</v>
      </c>
      <c r="C384" s="3">
        <v>280</v>
      </c>
      <c r="D384" s="3">
        <v>285.27</v>
      </c>
      <c r="E384" s="3"/>
      <c r="F384" s="3"/>
      <c r="G384" s="16" t="s">
        <v>43</v>
      </c>
    </row>
    <row r="385" spans="1:7" x14ac:dyDescent="0.25">
      <c r="A385" s="16" t="s">
        <v>592</v>
      </c>
      <c r="B385" s="17">
        <v>9</v>
      </c>
      <c r="C385" s="3">
        <v>531</v>
      </c>
      <c r="D385" s="3">
        <v>598.9</v>
      </c>
      <c r="E385" s="3"/>
      <c r="F385" s="3"/>
      <c r="G385" s="16" t="s">
        <v>43</v>
      </c>
    </row>
    <row r="386" spans="1:7" x14ac:dyDescent="0.25">
      <c r="A386" s="16" t="s">
        <v>592</v>
      </c>
      <c r="B386" s="17">
        <v>6</v>
      </c>
      <c r="C386" s="3">
        <v>378</v>
      </c>
      <c r="D386" s="3">
        <v>571.04999999999995</v>
      </c>
      <c r="E386" s="3"/>
      <c r="F386" s="3"/>
      <c r="G386" s="16" t="s">
        <v>43</v>
      </c>
    </row>
    <row r="387" spans="1:7" x14ac:dyDescent="0.25">
      <c r="A387" s="16" t="s">
        <v>592</v>
      </c>
      <c r="B387" s="17">
        <v>3</v>
      </c>
      <c r="C387" s="3">
        <v>126</v>
      </c>
      <c r="D387" s="3">
        <v>290.77999999999997</v>
      </c>
      <c r="E387" s="3"/>
      <c r="F387" s="3"/>
      <c r="G387" s="16" t="s">
        <v>43</v>
      </c>
    </row>
    <row r="388" spans="1:7" x14ac:dyDescent="0.25">
      <c r="A388" s="16" t="s">
        <v>592</v>
      </c>
      <c r="B388" s="17">
        <v>2</v>
      </c>
      <c r="C388" s="3">
        <v>70</v>
      </c>
      <c r="D388" s="3">
        <v>120.43</v>
      </c>
      <c r="E388" s="3"/>
      <c r="F388" s="3"/>
      <c r="G388" s="16" t="s">
        <v>43</v>
      </c>
    </row>
    <row r="389" spans="1:7" x14ac:dyDescent="0.25">
      <c r="A389" s="16" t="s">
        <v>592</v>
      </c>
      <c r="B389" s="17">
        <v>1</v>
      </c>
      <c r="C389" s="3">
        <v>28</v>
      </c>
      <c r="D389" s="3">
        <v>32.07</v>
      </c>
      <c r="E389" s="3"/>
      <c r="F389" s="3"/>
      <c r="G389" s="16" t="s">
        <v>43</v>
      </c>
    </row>
    <row r="390" spans="1:7" x14ac:dyDescent="0.25">
      <c r="A390" s="16" t="s">
        <v>592</v>
      </c>
      <c r="B390" s="17">
        <v>3</v>
      </c>
      <c r="C390" s="3">
        <v>126</v>
      </c>
      <c r="D390" s="3">
        <v>217.28</v>
      </c>
      <c r="E390" s="3"/>
      <c r="F390" s="3"/>
      <c r="G390" s="16" t="s">
        <v>43</v>
      </c>
    </row>
    <row r="391" spans="1:7" x14ac:dyDescent="0.25">
      <c r="A391" s="16" t="s">
        <v>592</v>
      </c>
      <c r="B391" s="17">
        <v>3</v>
      </c>
      <c r="C391" s="3">
        <v>93.9</v>
      </c>
      <c r="D391" s="3">
        <v>132.52000000000001</v>
      </c>
      <c r="E391" s="3"/>
      <c r="F391" s="3"/>
      <c r="G391" s="16" t="s">
        <v>43</v>
      </c>
    </row>
    <row r="392" spans="1:7" x14ac:dyDescent="0.25">
      <c r="A392" s="16" t="s">
        <v>592</v>
      </c>
      <c r="B392" s="17">
        <v>4</v>
      </c>
      <c r="C392" s="3">
        <v>196</v>
      </c>
      <c r="D392" s="3">
        <v>468.92</v>
      </c>
      <c r="E392" s="3"/>
      <c r="F392" s="3"/>
      <c r="G392" s="16" t="s">
        <v>43</v>
      </c>
    </row>
    <row r="393" spans="1:7" x14ac:dyDescent="0.25">
      <c r="A393" s="16" t="s">
        <v>619</v>
      </c>
      <c r="B393" s="17">
        <v>3</v>
      </c>
      <c r="C393" s="3">
        <v>126</v>
      </c>
      <c r="D393" s="3">
        <v>234.68</v>
      </c>
      <c r="E393" s="3"/>
      <c r="F393" s="3"/>
      <c r="G393" s="16" t="s">
        <v>43</v>
      </c>
    </row>
    <row r="394" spans="1:7" x14ac:dyDescent="0.25">
      <c r="A394" s="16" t="s">
        <v>619</v>
      </c>
      <c r="B394" s="17">
        <v>2</v>
      </c>
      <c r="C394" s="3">
        <v>18.03</v>
      </c>
      <c r="D394" s="3">
        <v>22.25</v>
      </c>
      <c r="E394" s="3"/>
      <c r="F394" s="3"/>
      <c r="G394" s="16" t="s">
        <v>43</v>
      </c>
    </row>
    <row r="395" spans="1:7" x14ac:dyDescent="0.25">
      <c r="A395" s="16" t="s">
        <v>619</v>
      </c>
      <c r="B395" s="17">
        <v>5</v>
      </c>
      <c r="C395" s="3">
        <v>280</v>
      </c>
      <c r="D395" s="3">
        <v>250.07</v>
      </c>
      <c r="E395" s="3"/>
      <c r="F395" s="3"/>
      <c r="G395" s="16" t="s">
        <v>24</v>
      </c>
    </row>
    <row r="396" spans="1:7" x14ac:dyDescent="0.25">
      <c r="A396" s="16" t="s">
        <v>619</v>
      </c>
      <c r="B396" s="17">
        <v>5</v>
      </c>
      <c r="C396" s="3">
        <v>280</v>
      </c>
      <c r="D396" s="3">
        <v>347.67</v>
      </c>
      <c r="E396" s="3"/>
      <c r="F396" s="3"/>
      <c r="G396" s="16" t="s">
        <v>43</v>
      </c>
    </row>
    <row r="397" spans="1:7" x14ac:dyDescent="0.25">
      <c r="A397" s="16" t="s">
        <v>619</v>
      </c>
      <c r="B397" s="17">
        <v>2</v>
      </c>
      <c r="C397" s="3">
        <v>70</v>
      </c>
      <c r="D397" s="3">
        <v>55.35</v>
      </c>
      <c r="E397" s="3"/>
      <c r="F397" s="3"/>
      <c r="G397" s="16" t="s">
        <v>24</v>
      </c>
    </row>
    <row r="398" spans="1:7" ht="25.5" x14ac:dyDescent="0.25">
      <c r="A398" s="16" t="s">
        <v>631</v>
      </c>
      <c r="B398" s="17">
        <v>4</v>
      </c>
      <c r="C398" s="3">
        <v>262.07</v>
      </c>
      <c r="D398" s="3">
        <v>150.56</v>
      </c>
      <c r="E398" s="3"/>
      <c r="F398" s="3"/>
      <c r="G398" s="16" t="s">
        <v>24</v>
      </c>
    </row>
    <row r="399" spans="1:7" ht="25.5" x14ac:dyDescent="0.25">
      <c r="A399" s="16" t="s">
        <v>631</v>
      </c>
      <c r="B399" s="17">
        <v>5</v>
      </c>
      <c r="C399" s="3">
        <v>303.33999999999997</v>
      </c>
      <c r="D399" s="3">
        <v>193.6</v>
      </c>
      <c r="E399" s="3"/>
      <c r="F399" s="3"/>
      <c r="G399" s="16" t="s">
        <v>24</v>
      </c>
    </row>
    <row r="400" spans="1:7" ht="25.5" x14ac:dyDescent="0.25">
      <c r="A400" s="16" t="s">
        <v>631</v>
      </c>
      <c r="B400" s="17">
        <v>4</v>
      </c>
      <c r="C400" s="3">
        <v>263.73</v>
      </c>
      <c r="D400" s="3">
        <v>118.27</v>
      </c>
      <c r="E400" s="3"/>
      <c r="F400" s="3"/>
      <c r="G400" s="16" t="s">
        <v>24</v>
      </c>
    </row>
    <row r="401" spans="1:7" ht="25.5" x14ac:dyDescent="0.25">
      <c r="A401" s="16" t="s">
        <v>631</v>
      </c>
      <c r="B401" s="17">
        <v>4</v>
      </c>
      <c r="C401" s="3">
        <v>275.87</v>
      </c>
      <c r="D401" s="3">
        <v>164.38</v>
      </c>
      <c r="E401" s="3"/>
      <c r="F401" s="3"/>
      <c r="G401" s="16" t="s">
        <v>24</v>
      </c>
    </row>
    <row r="402" spans="1:7" ht="25.5" x14ac:dyDescent="0.25">
      <c r="A402" s="16" t="s">
        <v>631</v>
      </c>
      <c r="B402" s="17">
        <v>4</v>
      </c>
      <c r="C402" s="3">
        <v>270.11</v>
      </c>
      <c r="D402" s="3">
        <v>169.18</v>
      </c>
      <c r="E402" s="3"/>
      <c r="F402" s="3"/>
      <c r="G402" s="16" t="s">
        <v>24</v>
      </c>
    </row>
    <row r="403" spans="1:7" ht="25.5" x14ac:dyDescent="0.25">
      <c r="A403" s="16" t="s">
        <v>631</v>
      </c>
      <c r="B403" s="17">
        <v>6</v>
      </c>
      <c r="C403" s="3">
        <v>452.56</v>
      </c>
      <c r="D403" s="3">
        <v>230.6</v>
      </c>
      <c r="E403" s="3"/>
      <c r="F403" s="3"/>
      <c r="G403" s="16" t="s">
        <v>24</v>
      </c>
    </row>
    <row r="404" spans="1:7" x14ac:dyDescent="0.25">
      <c r="A404" s="16" t="s">
        <v>639</v>
      </c>
      <c r="B404" s="17">
        <v>2</v>
      </c>
      <c r="C404" s="3">
        <v>70</v>
      </c>
      <c r="D404" s="3">
        <v>100.2</v>
      </c>
      <c r="E404" s="3"/>
      <c r="F404" s="3"/>
      <c r="G404" s="16" t="s">
        <v>43</v>
      </c>
    </row>
    <row r="405" spans="1:7" x14ac:dyDescent="0.25">
      <c r="A405" s="16" t="s">
        <v>639</v>
      </c>
      <c r="B405" s="17">
        <v>6</v>
      </c>
      <c r="C405" s="3">
        <v>378</v>
      </c>
      <c r="D405" s="3">
        <v>389.63</v>
      </c>
      <c r="E405" s="3"/>
      <c r="F405" s="3"/>
      <c r="G405" s="16" t="s">
        <v>43</v>
      </c>
    </row>
    <row r="406" spans="1:7" x14ac:dyDescent="0.25">
      <c r="A406" s="16" t="s">
        <v>639</v>
      </c>
      <c r="B406" s="17">
        <v>6</v>
      </c>
      <c r="C406" s="3">
        <v>378</v>
      </c>
      <c r="D406" s="3">
        <v>383.17</v>
      </c>
      <c r="E406" s="3"/>
      <c r="F406" s="3"/>
      <c r="G406" s="16" t="s">
        <v>43</v>
      </c>
    </row>
    <row r="407" spans="1:7" x14ac:dyDescent="0.25">
      <c r="A407" s="16" t="s">
        <v>639</v>
      </c>
      <c r="B407" s="17">
        <v>8</v>
      </c>
      <c r="C407" s="3">
        <v>480</v>
      </c>
      <c r="D407" s="3">
        <v>507.02</v>
      </c>
      <c r="E407" s="3"/>
      <c r="F407" s="3"/>
      <c r="G407" s="16" t="s">
        <v>43</v>
      </c>
    </row>
    <row r="408" spans="1:7" x14ac:dyDescent="0.25">
      <c r="A408" s="16" t="s">
        <v>639</v>
      </c>
      <c r="B408" s="17">
        <v>6</v>
      </c>
      <c r="C408" s="3">
        <v>378</v>
      </c>
      <c r="D408" s="3">
        <v>377.73</v>
      </c>
      <c r="E408" s="3"/>
      <c r="F408" s="3"/>
      <c r="G408" s="16" t="s">
        <v>24</v>
      </c>
    </row>
    <row r="409" spans="1:7" x14ac:dyDescent="0.25">
      <c r="A409" s="16" t="s">
        <v>639</v>
      </c>
      <c r="B409" s="17">
        <v>6</v>
      </c>
      <c r="C409" s="3">
        <v>378</v>
      </c>
      <c r="D409" s="3">
        <v>377.63</v>
      </c>
      <c r="E409" s="3"/>
      <c r="F409" s="3"/>
      <c r="G409" s="16" t="s">
        <v>24</v>
      </c>
    </row>
    <row r="410" spans="1:7" x14ac:dyDescent="0.25">
      <c r="A410" s="16" t="s">
        <v>639</v>
      </c>
      <c r="B410" s="17">
        <v>6</v>
      </c>
      <c r="C410" s="3">
        <v>378</v>
      </c>
      <c r="D410" s="3">
        <v>396.4</v>
      </c>
      <c r="E410" s="3"/>
      <c r="F410" s="3"/>
      <c r="G410" s="16" t="s">
        <v>43</v>
      </c>
    </row>
    <row r="411" spans="1:7" x14ac:dyDescent="0.25">
      <c r="A411" s="16" t="s">
        <v>639</v>
      </c>
      <c r="B411" s="17">
        <v>4</v>
      </c>
      <c r="C411" s="3">
        <v>196</v>
      </c>
      <c r="D411" s="3">
        <v>195.55</v>
      </c>
      <c r="E411" s="3"/>
      <c r="F411" s="3"/>
      <c r="G411" s="16" t="s">
        <v>24</v>
      </c>
    </row>
    <row r="412" spans="1:7" x14ac:dyDescent="0.25">
      <c r="A412" s="16" t="s">
        <v>639</v>
      </c>
      <c r="B412" s="17">
        <v>3</v>
      </c>
      <c r="C412" s="3">
        <v>126</v>
      </c>
      <c r="D412" s="3">
        <v>160.78</v>
      </c>
      <c r="E412" s="3"/>
      <c r="F412" s="3"/>
      <c r="G412" s="16" t="s">
        <v>43</v>
      </c>
    </row>
    <row r="413" spans="1:7" x14ac:dyDescent="0.25">
      <c r="A413" s="16" t="s">
        <v>639</v>
      </c>
      <c r="B413" s="17">
        <v>6</v>
      </c>
      <c r="C413" s="3">
        <v>378</v>
      </c>
      <c r="D413" s="3">
        <v>373.3</v>
      </c>
      <c r="E413" s="3"/>
      <c r="F413" s="3"/>
      <c r="G413" s="16" t="s">
        <v>24</v>
      </c>
    </row>
    <row r="414" spans="1:7" x14ac:dyDescent="0.25">
      <c r="A414" s="16" t="s">
        <v>652</v>
      </c>
      <c r="B414" s="17">
        <v>3</v>
      </c>
      <c r="C414" s="3">
        <v>126</v>
      </c>
      <c r="D414" s="3">
        <v>145.5</v>
      </c>
      <c r="E414" s="3"/>
      <c r="F414" s="3"/>
      <c r="G414" s="16" t="s">
        <v>43</v>
      </c>
    </row>
    <row r="415" spans="1:7" x14ac:dyDescent="0.25">
      <c r="A415" s="16" t="s">
        <v>652</v>
      </c>
      <c r="B415" s="17">
        <v>3</v>
      </c>
      <c r="C415" s="3">
        <v>126.2</v>
      </c>
      <c r="D415" s="3">
        <v>141.08000000000001</v>
      </c>
      <c r="E415" s="3"/>
      <c r="F415" s="3"/>
      <c r="G415" s="16" t="s">
        <v>43</v>
      </c>
    </row>
    <row r="416" spans="1:7" x14ac:dyDescent="0.25">
      <c r="A416" s="16" t="s">
        <v>652</v>
      </c>
      <c r="B416" s="17">
        <v>3</v>
      </c>
      <c r="C416" s="3">
        <v>128.51</v>
      </c>
      <c r="D416" s="3">
        <v>139.55000000000001</v>
      </c>
      <c r="E416" s="3"/>
      <c r="F416" s="3"/>
      <c r="G416" s="16" t="s">
        <v>43</v>
      </c>
    </row>
    <row r="417" spans="1:7" x14ac:dyDescent="0.25">
      <c r="A417" s="16" t="s">
        <v>652</v>
      </c>
      <c r="B417" s="17">
        <v>4</v>
      </c>
      <c r="C417" s="3">
        <v>134.91</v>
      </c>
      <c r="D417" s="3">
        <v>137.22</v>
      </c>
      <c r="E417" s="3"/>
      <c r="F417" s="3"/>
      <c r="G417" s="16" t="s">
        <v>43</v>
      </c>
    </row>
    <row r="418" spans="1:7" x14ac:dyDescent="0.25">
      <c r="A418" s="16" t="s">
        <v>652</v>
      </c>
      <c r="B418" s="17">
        <v>3</v>
      </c>
      <c r="C418" s="3">
        <v>64.55</v>
      </c>
      <c r="D418" s="3">
        <v>82.82</v>
      </c>
      <c r="E418" s="3"/>
      <c r="F418" s="3"/>
      <c r="G418" s="16" t="s">
        <v>43</v>
      </c>
    </row>
    <row r="419" spans="1:7" x14ac:dyDescent="0.25">
      <c r="A419" s="16" t="s">
        <v>652</v>
      </c>
      <c r="B419" s="17">
        <v>3</v>
      </c>
      <c r="C419" s="3">
        <v>126.86</v>
      </c>
      <c r="D419" s="3">
        <v>141.83000000000001</v>
      </c>
      <c r="E419" s="3"/>
      <c r="F419" s="3"/>
      <c r="G419" s="16" t="s">
        <v>43</v>
      </c>
    </row>
    <row r="420" spans="1:7" x14ac:dyDescent="0.25">
      <c r="A420" s="16" t="s">
        <v>652</v>
      </c>
      <c r="B420" s="17">
        <v>4</v>
      </c>
      <c r="C420" s="3">
        <v>74.099999999999994</v>
      </c>
      <c r="D420" s="3">
        <v>101.5</v>
      </c>
      <c r="E420" s="3"/>
      <c r="F420" s="3"/>
      <c r="G420" s="16" t="s">
        <v>43</v>
      </c>
    </row>
    <row r="421" spans="1:7" x14ac:dyDescent="0.25">
      <c r="A421" s="16" t="s">
        <v>652</v>
      </c>
      <c r="B421" s="17">
        <v>3</v>
      </c>
      <c r="C421" s="3">
        <v>126</v>
      </c>
      <c r="D421" s="3">
        <v>132.75</v>
      </c>
      <c r="E421" s="3"/>
      <c r="F421" s="3"/>
      <c r="G421" s="16" t="s">
        <v>43</v>
      </c>
    </row>
    <row r="422" spans="1:7" ht="25.5" x14ac:dyDescent="0.25">
      <c r="A422" s="16" t="s">
        <v>652</v>
      </c>
      <c r="B422" s="17">
        <v>4</v>
      </c>
      <c r="C422" s="3">
        <v>25.24</v>
      </c>
      <c r="D422" s="3">
        <v>31</v>
      </c>
      <c r="E422" s="3"/>
      <c r="F422" s="3"/>
      <c r="G422" s="16" t="s">
        <v>108</v>
      </c>
    </row>
    <row r="423" spans="1:7" x14ac:dyDescent="0.25">
      <c r="A423" s="16" t="s">
        <v>663</v>
      </c>
      <c r="B423" s="17">
        <v>4</v>
      </c>
      <c r="C423" s="3">
        <v>219.12</v>
      </c>
      <c r="D423" s="3">
        <v>173.82</v>
      </c>
      <c r="E423" s="3"/>
      <c r="F423" s="3"/>
      <c r="G423" s="16" t="s">
        <v>24</v>
      </c>
    </row>
    <row r="424" spans="1:7" x14ac:dyDescent="0.25">
      <c r="A424" s="16" t="s">
        <v>663</v>
      </c>
      <c r="B424" s="17">
        <v>3</v>
      </c>
      <c r="C424" s="3">
        <v>126</v>
      </c>
      <c r="D424" s="3">
        <v>122</v>
      </c>
      <c r="E424" s="3"/>
      <c r="F424" s="3"/>
      <c r="G424" s="16" t="s">
        <v>24</v>
      </c>
    </row>
    <row r="425" spans="1:7" x14ac:dyDescent="0.25">
      <c r="A425" s="16" t="s">
        <v>663</v>
      </c>
      <c r="B425" s="17">
        <v>2</v>
      </c>
      <c r="C425" s="3">
        <v>70</v>
      </c>
      <c r="D425" s="3">
        <v>31.83</v>
      </c>
      <c r="E425" s="3"/>
      <c r="F425" s="3"/>
      <c r="G425" s="16" t="s">
        <v>24</v>
      </c>
    </row>
    <row r="426" spans="1:7" x14ac:dyDescent="0.25">
      <c r="A426" s="16" t="s">
        <v>663</v>
      </c>
      <c r="B426" s="17">
        <v>1</v>
      </c>
      <c r="C426" s="3">
        <v>28</v>
      </c>
      <c r="D426" s="3">
        <v>10.25</v>
      </c>
      <c r="E426" s="3"/>
      <c r="F426" s="3"/>
      <c r="G426" s="16" t="s">
        <v>24</v>
      </c>
    </row>
    <row r="427" spans="1:7" x14ac:dyDescent="0.25">
      <c r="A427" s="16" t="s">
        <v>663</v>
      </c>
      <c r="B427" s="17">
        <v>3</v>
      </c>
      <c r="C427" s="3">
        <v>126</v>
      </c>
      <c r="D427" s="3">
        <v>126.23</v>
      </c>
      <c r="E427" s="3"/>
      <c r="F427" s="3"/>
      <c r="G427" s="16" t="s">
        <v>43</v>
      </c>
    </row>
    <row r="428" spans="1:7" x14ac:dyDescent="0.25">
      <c r="A428" s="16" t="s">
        <v>663</v>
      </c>
      <c r="B428" s="17">
        <v>4</v>
      </c>
      <c r="C428" s="3">
        <v>212.97</v>
      </c>
      <c r="D428" s="3">
        <v>170.92</v>
      </c>
      <c r="E428" s="3"/>
      <c r="F428" s="3"/>
      <c r="G428" s="16" t="s">
        <v>24</v>
      </c>
    </row>
    <row r="429" spans="1:7" x14ac:dyDescent="0.25">
      <c r="A429" s="16" t="s">
        <v>663</v>
      </c>
      <c r="B429" s="17">
        <v>2</v>
      </c>
      <c r="C429" s="3">
        <v>70</v>
      </c>
      <c r="D429" s="3">
        <v>27.03</v>
      </c>
      <c r="E429" s="3"/>
      <c r="F429" s="3"/>
      <c r="G429" s="16" t="s">
        <v>24</v>
      </c>
    </row>
    <row r="430" spans="1:7" x14ac:dyDescent="0.25">
      <c r="A430" s="16" t="s">
        <v>663</v>
      </c>
      <c r="B430" s="17">
        <v>5</v>
      </c>
      <c r="C430" s="3">
        <v>280</v>
      </c>
      <c r="D430" s="3">
        <v>159.25</v>
      </c>
      <c r="E430" s="3"/>
      <c r="F430" s="3"/>
      <c r="G430" s="16" t="s">
        <v>24</v>
      </c>
    </row>
    <row r="431" spans="1:7" x14ac:dyDescent="0.25">
      <c r="A431" s="16" t="s">
        <v>663</v>
      </c>
      <c r="B431" s="17">
        <v>1</v>
      </c>
      <c r="C431" s="3">
        <v>28</v>
      </c>
      <c r="D431" s="3">
        <v>15.75</v>
      </c>
      <c r="E431" s="3"/>
      <c r="F431" s="3"/>
      <c r="G431" s="16" t="s">
        <v>24</v>
      </c>
    </row>
    <row r="432" spans="1:7" x14ac:dyDescent="0.25">
      <c r="A432" s="16" t="s">
        <v>663</v>
      </c>
      <c r="B432" s="17">
        <v>3</v>
      </c>
      <c r="C432" s="3">
        <v>126</v>
      </c>
      <c r="D432" s="3">
        <v>113.78</v>
      </c>
      <c r="E432" s="3"/>
      <c r="F432" s="3"/>
      <c r="G432" s="16" t="s">
        <v>24</v>
      </c>
    </row>
    <row r="433" spans="1:7" x14ac:dyDescent="0.25">
      <c r="A433" s="16" t="s">
        <v>663</v>
      </c>
      <c r="B433" s="17">
        <v>4</v>
      </c>
      <c r="C433" s="3">
        <v>196</v>
      </c>
      <c r="D433" s="3">
        <v>160.22</v>
      </c>
      <c r="E433" s="3"/>
      <c r="F433" s="3"/>
      <c r="G433" s="16" t="s">
        <v>24</v>
      </c>
    </row>
    <row r="434" spans="1:7" x14ac:dyDescent="0.25">
      <c r="A434" s="16" t="s">
        <v>663</v>
      </c>
      <c r="B434" s="17">
        <v>2</v>
      </c>
      <c r="C434" s="3">
        <v>70</v>
      </c>
      <c r="D434" s="3">
        <v>28.83</v>
      </c>
      <c r="E434" s="3"/>
      <c r="F434" s="3"/>
      <c r="G434" s="16" t="s">
        <v>24</v>
      </c>
    </row>
    <row r="435" spans="1:7" x14ac:dyDescent="0.25">
      <c r="A435" s="16" t="s">
        <v>663</v>
      </c>
      <c r="B435" s="17">
        <v>2</v>
      </c>
      <c r="C435" s="3">
        <v>70</v>
      </c>
      <c r="D435" s="3">
        <v>26.98</v>
      </c>
      <c r="E435" s="3"/>
      <c r="F435" s="3"/>
      <c r="G435" s="16" t="s">
        <v>24</v>
      </c>
    </row>
    <row r="436" spans="1:7" x14ac:dyDescent="0.25">
      <c r="A436" s="16" t="s">
        <v>679</v>
      </c>
      <c r="B436" s="17">
        <v>2</v>
      </c>
      <c r="C436" s="3">
        <v>70</v>
      </c>
      <c r="D436" s="3"/>
      <c r="E436" s="3"/>
      <c r="F436" s="3"/>
      <c r="G436" s="16" t="s">
        <v>24</v>
      </c>
    </row>
    <row r="437" spans="1:7" x14ac:dyDescent="0.25">
      <c r="A437" s="16" t="s">
        <v>679</v>
      </c>
      <c r="B437" s="17">
        <v>2</v>
      </c>
      <c r="C437" s="3">
        <v>70</v>
      </c>
      <c r="D437" s="3"/>
      <c r="E437" s="3"/>
      <c r="F437" s="3"/>
      <c r="G437" s="16" t="s">
        <v>24</v>
      </c>
    </row>
    <row r="438" spans="1:7" x14ac:dyDescent="0.25">
      <c r="A438" s="16" t="s">
        <v>683</v>
      </c>
      <c r="B438" s="17">
        <v>1</v>
      </c>
      <c r="C438" s="3">
        <v>28</v>
      </c>
      <c r="D438" s="3">
        <v>29</v>
      </c>
      <c r="E438" s="3"/>
      <c r="F438" s="3"/>
      <c r="G438" s="16" t="s">
        <v>43</v>
      </c>
    </row>
    <row r="439" spans="1:7" ht="25.5" x14ac:dyDescent="0.25">
      <c r="A439" s="16" t="s">
        <v>683</v>
      </c>
      <c r="B439" s="17">
        <v>1</v>
      </c>
      <c r="C439" s="3">
        <v>5.75</v>
      </c>
      <c r="D439" s="3">
        <v>65</v>
      </c>
      <c r="E439" s="3"/>
      <c r="F439" s="3"/>
      <c r="G439" s="16" t="s">
        <v>108</v>
      </c>
    </row>
    <row r="440" spans="1:7" x14ac:dyDescent="0.25">
      <c r="A440" s="16" t="s">
        <v>683</v>
      </c>
      <c r="B440" s="17">
        <v>2</v>
      </c>
      <c r="C440" s="3">
        <v>70</v>
      </c>
      <c r="D440" s="3">
        <v>170</v>
      </c>
      <c r="E440" s="3"/>
      <c r="F440" s="3"/>
      <c r="G440" s="16" t="s">
        <v>43</v>
      </c>
    </row>
    <row r="441" spans="1:7" ht="25.5" x14ac:dyDescent="0.25">
      <c r="A441" s="16" t="s">
        <v>683</v>
      </c>
      <c r="B441" s="17">
        <v>1</v>
      </c>
      <c r="C441" s="3">
        <v>6.29</v>
      </c>
      <c r="D441" s="3">
        <v>64</v>
      </c>
      <c r="E441" s="3"/>
      <c r="F441" s="3"/>
      <c r="G441" s="16" t="s">
        <v>108</v>
      </c>
    </row>
    <row r="442" spans="1:7" ht="25.5" x14ac:dyDescent="0.25">
      <c r="A442" s="16" t="s">
        <v>683</v>
      </c>
      <c r="B442" s="17">
        <v>1</v>
      </c>
      <c r="C442" s="3">
        <v>5.75</v>
      </c>
      <c r="D442" s="3">
        <v>62</v>
      </c>
      <c r="E442" s="3"/>
      <c r="F442" s="3"/>
      <c r="G442" s="16" t="s">
        <v>108</v>
      </c>
    </row>
    <row r="443" spans="1:7" ht="25.5" x14ac:dyDescent="0.25">
      <c r="A443" s="16" t="s">
        <v>683</v>
      </c>
      <c r="B443" s="17">
        <v>1</v>
      </c>
      <c r="C443" s="3">
        <v>6.83</v>
      </c>
      <c r="D443" s="3">
        <v>62</v>
      </c>
      <c r="E443" s="3"/>
      <c r="F443" s="3"/>
      <c r="G443" s="16" t="s">
        <v>108</v>
      </c>
    </row>
    <row r="444" spans="1:7" x14ac:dyDescent="0.25">
      <c r="A444" s="16" t="s">
        <v>683</v>
      </c>
      <c r="B444" s="17">
        <v>1</v>
      </c>
      <c r="C444" s="3">
        <v>28</v>
      </c>
      <c r="D444" s="3">
        <v>60.5</v>
      </c>
      <c r="E444" s="3"/>
      <c r="F444" s="3"/>
      <c r="G444" s="16" t="s">
        <v>43</v>
      </c>
    </row>
    <row r="445" spans="1:7" x14ac:dyDescent="0.25">
      <c r="A445" s="16" t="s">
        <v>698</v>
      </c>
      <c r="B445" s="17">
        <v>11</v>
      </c>
      <c r="C445" s="3">
        <v>629.39</v>
      </c>
      <c r="D445" s="3">
        <v>629.39</v>
      </c>
      <c r="E445" s="3"/>
      <c r="F445" s="3"/>
      <c r="G445" s="16" t="s">
        <v>43</v>
      </c>
    </row>
    <row r="446" spans="1:7" x14ac:dyDescent="0.25">
      <c r="A446" s="16" t="s">
        <v>698</v>
      </c>
      <c r="B446" s="17">
        <v>1</v>
      </c>
      <c r="C446" s="3">
        <v>28</v>
      </c>
      <c r="D446" s="3">
        <v>31.8</v>
      </c>
      <c r="E446" s="3"/>
      <c r="F446" s="3"/>
      <c r="G446" s="16" t="s">
        <v>43</v>
      </c>
    </row>
    <row r="447" spans="1:7" x14ac:dyDescent="0.25">
      <c r="A447" s="16" t="s">
        <v>698</v>
      </c>
      <c r="B447" s="17">
        <v>3</v>
      </c>
      <c r="C447" s="3">
        <v>263.43</v>
      </c>
      <c r="D447" s="3">
        <v>263.43</v>
      </c>
      <c r="E447" s="3"/>
      <c r="F447" s="3"/>
      <c r="G447" s="16" t="s">
        <v>43</v>
      </c>
    </row>
    <row r="448" spans="1:7" x14ac:dyDescent="0.25">
      <c r="A448" s="16" t="s">
        <v>698</v>
      </c>
      <c r="B448" s="17">
        <v>4</v>
      </c>
      <c r="C448" s="3">
        <v>314.86</v>
      </c>
      <c r="D448" s="3">
        <v>314.86</v>
      </c>
      <c r="E448" s="3"/>
      <c r="F448" s="3"/>
      <c r="G448" s="16" t="s">
        <v>43</v>
      </c>
    </row>
    <row r="449" spans="1:7" x14ac:dyDescent="0.25">
      <c r="A449" s="16" t="s">
        <v>698</v>
      </c>
      <c r="B449" s="17">
        <v>6</v>
      </c>
      <c r="C449" s="3">
        <v>509.94</v>
      </c>
      <c r="D449" s="3">
        <v>509.94</v>
      </c>
      <c r="E449" s="3"/>
      <c r="F449" s="3"/>
      <c r="G449" s="16" t="s">
        <v>43</v>
      </c>
    </row>
    <row r="450" spans="1:7" x14ac:dyDescent="0.25">
      <c r="A450" s="16" t="s">
        <v>698</v>
      </c>
      <c r="B450" s="17">
        <v>7</v>
      </c>
      <c r="C450" s="3">
        <v>551.03</v>
      </c>
      <c r="D450" s="3">
        <v>551.03</v>
      </c>
      <c r="E450" s="3"/>
      <c r="F450" s="3"/>
      <c r="G450" s="16" t="s">
        <v>43</v>
      </c>
    </row>
    <row r="451" spans="1:7" x14ac:dyDescent="0.25">
      <c r="A451" s="16" t="s">
        <v>698</v>
      </c>
      <c r="B451" s="17">
        <v>6</v>
      </c>
      <c r="C451" s="3">
        <v>438.07</v>
      </c>
      <c r="D451" s="3">
        <v>438.07</v>
      </c>
      <c r="E451" s="3"/>
      <c r="F451" s="3"/>
      <c r="G451" s="16" t="s">
        <v>43</v>
      </c>
    </row>
    <row r="452" spans="1:7" x14ac:dyDescent="0.25">
      <c r="A452" s="16" t="s">
        <v>698</v>
      </c>
      <c r="B452" s="17">
        <v>6</v>
      </c>
      <c r="C452" s="3">
        <v>418.13</v>
      </c>
      <c r="D452" s="3">
        <v>418.13</v>
      </c>
      <c r="E452" s="3"/>
      <c r="F452" s="3"/>
      <c r="G452" s="16" t="s">
        <v>43</v>
      </c>
    </row>
    <row r="453" spans="1:7" x14ac:dyDescent="0.25">
      <c r="A453" s="16" t="s">
        <v>698</v>
      </c>
      <c r="B453" s="17">
        <v>3</v>
      </c>
      <c r="C453" s="3">
        <v>176.03</v>
      </c>
      <c r="D453" s="3">
        <v>176.2</v>
      </c>
      <c r="E453" s="3"/>
      <c r="F453" s="3"/>
      <c r="G453" s="16" t="s">
        <v>43</v>
      </c>
    </row>
    <row r="454" spans="1:7" x14ac:dyDescent="0.25">
      <c r="A454" s="16" t="s">
        <v>698</v>
      </c>
      <c r="B454" s="17">
        <v>5</v>
      </c>
      <c r="C454" s="3">
        <v>306.02</v>
      </c>
      <c r="D454" s="3">
        <v>306.02</v>
      </c>
      <c r="E454" s="3"/>
      <c r="F454" s="3"/>
      <c r="G454" s="16" t="s">
        <v>43</v>
      </c>
    </row>
    <row r="455" spans="1:7" x14ac:dyDescent="0.25">
      <c r="A455" s="16" t="s">
        <v>698</v>
      </c>
      <c r="B455" s="17">
        <v>5</v>
      </c>
      <c r="C455" s="3">
        <v>359.62</v>
      </c>
      <c r="D455" s="3">
        <v>359.62</v>
      </c>
      <c r="E455" s="3"/>
      <c r="F455" s="3"/>
      <c r="G455" s="16" t="s">
        <v>43</v>
      </c>
    </row>
    <row r="456" spans="1:7" x14ac:dyDescent="0.25">
      <c r="A456" s="16" t="s">
        <v>698</v>
      </c>
      <c r="B456" s="17">
        <v>5</v>
      </c>
      <c r="C456" s="3">
        <v>369.04</v>
      </c>
      <c r="D456" s="3">
        <v>369.04</v>
      </c>
      <c r="E456" s="3"/>
      <c r="F456" s="3"/>
      <c r="G456" s="16" t="s">
        <v>43</v>
      </c>
    </row>
    <row r="457" spans="1:7" x14ac:dyDescent="0.25">
      <c r="A457" s="16" t="s">
        <v>698</v>
      </c>
      <c r="B457" s="17">
        <v>4</v>
      </c>
      <c r="C457" s="3">
        <v>233.11</v>
      </c>
      <c r="D457" s="3">
        <v>233.13</v>
      </c>
      <c r="E457" s="3"/>
      <c r="F457" s="3"/>
      <c r="G457" s="16" t="s">
        <v>43</v>
      </c>
    </row>
    <row r="458" spans="1:7" x14ac:dyDescent="0.25">
      <c r="A458" s="16" t="s">
        <v>698</v>
      </c>
      <c r="B458" s="17">
        <v>15</v>
      </c>
      <c r="C458" s="3">
        <v>785.36</v>
      </c>
      <c r="D458" s="3">
        <v>785.36</v>
      </c>
      <c r="E458" s="3"/>
      <c r="F458" s="3"/>
      <c r="G458" s="16" t="s">
        <v>43</v>
      </c>
    </row>
    <row r="459" spans="1:7" x14ac:dyDescent="0.25">
      <c r="A459" s="16" t="s">
        <v>698</v>
      </c>
      <c r="B459" s="17">
        <v>6</v>
      </c>
      <c r="C459" s="3">
        <v>354.92</v>
      </c>
      <c r="D459" s="3">
        <v>354.92</v>
      </c>
      <c r="E459" s="3"/>
      <c r="F459" s="3"/>
      <c r="G459" s="16" t="s">
        <v>43</v>
      </c>
    </row>
    <row r="460" spans="1:7" x14ac:dyDescent="0.25">
      <c r="A460" s="16" t="s">
        <v>698</v>
      </c>
      <c r="B460" s="17">
        <v>4</v>
      </c>
      <c r="C460" s="3">
        <v>226.43</v>
      </c>
      <c r="D460" s="3">
        <v>226.43</v>
      </c>
      <c r="E460" s="3"/>
      <c r="F460" s="3"/>
      <c r="G460" s="16" t="s">
        <v>43</v>
      </c>
    </row>
    <row r="461" spans="1:7" x14ac:dyDescent="0.25">
      <c r="A461" s="16" t="s">
        <v>698</v>
      </c>
      <c r="B461" s="17">
        <v>6</v>
      </c>
      <c r="C461" s="3">
        <v>500.83</v>
      </c>
      <c r="D461" s="3">
        <v>500.83</v>
      </c>
      <c r="E461" s="3"/>
      <c r="F461" s="3"/>
      <c r="G461" s="16" t="s">
        <v>43</v>
      </c>
    </row>
    <row r="462" spans="1:7" x14ac:dyDescent="0.25">
      <c r="A462" s="16" t="s">
        <v>698</v>
      </c>
      <c r="B462" s="17">
        <v>6</v>
      </c>
      <c r="C462" s="3">
        <v>474.89</v>
      </c>
      <c r="D462" s="3">
        <v>474.89</v>
      </c>
      <c r="E462" s="3"/>
      <c r="F462" s="3"/>
      <c r="G462" s="16" t="s">
        <v>43</v>
      </c>
    </row>
    <row r="463" spans="1:7" x14ac:dyDescent="0.25">
      <c r="A463" s="16" t="s">
        <v>698</v>
      </c>
      <c r="B463" s="17">
        <v>6</v>
      </c>
      <c r="C463" s="3">
        <v>417.47</v>
      </c>
      <c r="D463" s="3">
        <v>417.47</v>
      </c>
      <c r="E463" s="3"/>
      <c r="F463" s="3"/>
      <c r="G463" s="16" t="s">
        <v>43</v>
      </c>
    </row>
    <row r="464" spans="1:7" x14ac:dyDescent="0.25">
      <c r="A464" s="16" t="s">
        <v>698</v>
      </c>
      <c r="B464" s="17">
        <v>5</v>
      </c>
      <c r="C464" s="3">
        <v>444.87</v>
      </c>
      <c r="D464" s="3">
        <v>444.87</v>
      </c>
      <c r="E464" s="3"/>
      <c r="F464" s="3"/>
      <c r="G464" s="16" t="s">
        <v>43</v>
      </c>
    </row>
    <row r="465" spans="1:7" x14ac:dyDescent="0.25">
      <c r="A465" s="16" t="s">
        <v>698</v>
      </c>
      <c r="B465" s="17">
        <v>7</v>
      </c>
      <c r="C465" s="3">
        <v>545.22</v>
      </c>
      <c r="D465" s="3">
        <v>545.22</v>
      </c>
      <c r="E465" s="3"/>
      <c r="F465" s="3"/>
      <c r="G465" s="16" t="s">
        <v>43</v>
      </c>
    </row>
    <row r="466" spans="1:7" x14ac:dyDescent="0.25">
      <c r="A466" s="16" t="s">
        <v>698</v>
      </c>
      <c r="B466" s="17">
        <v>7</v>
      </c>
      <c r="C466" s="3">
        <v>490.33</v>
      </c>
      <c r="D466" s="3">
        <v>490.33</v>
      </c>
      <c r="E466" s="3"/>
      <c r="F466" s="3"/>
      <c r="G466" s="16" t="s">
        <v>43</v>
      </c>
    </row>
    <row r="467" spans="1:7" x14ac:dyDescent="0.25">
      <c r="A467" s="16" t="s">
        <v>698</v>
      </c>
      <c r="B467" s="17">
        <v>7</v>
      </c>
      <c r="C467" s="3">
        <v>432.37</v>
      </c>
      <c r="D467" s="3">
        <v>432.37</v>
      </c>
      <c r="E467" s="3"/>
      <c r="F467" s="3"/>
      <c r="G467" s="16" t="s">
        <v>43</v>
      </c>
    </row>
    <row r="468" spans="1:7" x14ac:dyDescent="0.25">
      <c r="A468" s="16" t="s">
        <v>698</v>
      </c>
      <c r="B468" s="17">
        <v>7</v>
      </c>
      <c r="C468" s="3">
        <v>390.33</v>
      </c>
      <c r="D468" s="3">
        <v>390.33</v>
      </c>
      <c r="E468" s="3"/>
      <c r="F468" s="3"/>
      <c r="G468" s="16" t="s">
        <v>43</v>
      </c>
    </row>
    <row r="469" spans="1:7" x14ac:dyDescent="0.25">
      <c r="A469" s="16" t="s">
        <v>698</v>
      </c>
      <c r="B469" s="17">
        <v>6</v>
      </c>
      <c r="C469" s="3">
        <v>254.25</v>
      </c>
      <c r="D469" s="3">
        <v>254.25</v>
      </c>
      <c r="E469" s="3"/>
      <c r="F469" s="3"/>
      <c r="G469" s="16" t="s">
        <v>43</v>
      </c>
    </row>
    <row r="470" spans="1:7" x14ac:dyDescent="0.25">
      <c r="A470" s="16" t="s">
        <v>698</v>
      </c>
      <c r="B470" s="17">
        <v>4</v>
      </c>
      <c r="C470" s="3">
        <v>237.87</v>
      </c>
      <c r="D470" s="3">
        <v>238.54</v>
      </c>
      <c r="E470" s="3"/>
      <c r="F470" s="3"/>
      <c r="G470" s="16" t="s">
        <v>43</v>
      </c>
    </row>
    <row r="471" spans="1:7" x14ac:dyDescent="0.25">
      <c r="A471" s="16" t="s">
        <v>698</v>
      </c>
      <c r="B471" s="17">
        <v>6</v>
      </c>
      <c r="C471" s="3">
        <v>352.72</v>
      </c>
      <c r="D471" s="3">
        <v>352.72</v>
      </c>
      <c r="E471" s="3"/>
      <c r="F471" s="3"/>
      <c r="G471" s="16" t="s">
        <v>43</v>
      </c>
    </row>
    <row r="472" spans="1:7" x14ac:dyDescent="0.25">
      <c r="A472" s="16" t="s">
        <v>698</v>
      </c>
      <c r="B472" s="17">
        <v>6</v>
      </c>
      <c r="C472" s="3">
        <v>396.67</v>
      </c>
      <c r="D472" s="3">
        <v>396.67</v>
      </c>
      <c r="E472" s="3"/>
      <c r="F472" s="3"/>
      <c r="G472" s="16" t="s">
        <v>43</v>
      </c>
    </row>
    <row r="473" spans="1:7" x14ac:dyDescent="0.25">
      <c r="A473" s="16" t="s">
        <v>698</v>
      </c>
      <c r="B473" s="17">
        <v>7</v>
      </c>
      <c r="C473" s="3">
        <v>304.17</v>
      </c>
      <c r="D473" s="3">
        <v>304.17</v>
      </c>
      <c r="E473" s="3"/>
      <c r="F473" s="3"/>
      <c r="G473" s="16" t="s">
        <v>43</v>
      </c>
    </row>
    <row r="474" spans="1:7" x14ac:dyDescent="0.25">
      <c r="A474" s="16" t="s">
        <v>698</v>
      </c>
      <c r="B474" s="17">
        <v>5</v>
      </c>
      <c r="C474" s="3">
        <v>424.67</v>
      </c>
      <c r="D474" s="3">
        <v>424.67</v>
      </c>
      <c r="E474" s="3"/>
      <c r="F474" s="3"/>
      <c r="G474" s="16" t="s">
        <v>43</v>
      </c>
    </row>
    <row r="475" spans="1:7" x14ac:dyDescent="0.25">
      <c r="A475" s="16" t="s">
        <v>698</v>
      </c>
      <c r="B475" s="17">
        <v>4</v>
      </c>
      <c r="C475" s="3">
        <v>230.15</v>
      </c>
      <c r="D475" s="3">
        <v>230.15</v>
      </c>
      <c r="E475" s="3"/>
      <c r="F475" s="3"/>
      <c r="G475" s="16" t="s">
        <v>43</v>
      </c>
    </row>
    <row r="476" spans="1:7" x14ac:dyDescent="0.25">
      <c r="A476" s="16" t="s">
        <v>698</v>
      </c>
      <c r="B476" s="17">
        <v>4</v>
      </c>
      <c r="C476" s="3">
        <v>172.68</v>
      </c>
      <c r="D476" s="3">
        <v>172.68</v>
      </c>
      <c r="E476" s="3"/>
      <c r="F476" s="3"/>
      <c r="G476" s="16" t="s">
        <v>43</v>
      </c>
    </row>
    <row r="477" spans="1:7" x14ac:dyDescent="0.25">
      <c r="A477" s="16" t="s">
        <v>698</v>
      </c>
      <c r="B477" s="17">
        <v>6</v>
      </c>
      <c r="C477" s="3">
        <v>401.15</v>
      </c>
      <c r="D477" s="3">
        <v>401.15</v>
      </c>
      <c r="E477" s="3"/>
      <c r="F477" s="3"/>
      <c r="G477" s="16" t="s">
        <v>43</v>
      </c>
    </row>
    <row r="478" spans="1:7" x14ac:dyDescent="0.25">
      <c r="A478" s="16" t="s">
        <v>698</v>
      </c>
      <c r="B478" s="17">
        <v>6</v>
      </c>
      <c r="C478" s="3">
        <v>236.78</v>
      </c>
      <c r="D478" s="3">
        <v>236.78</v>
      </c>
      <c r="E478" s="3"/>
      <c r="F478" s="3"/>
      <c r="G478" s="16" t="s">
        <v>43</v>
      </c>
    </row>
    <row r="479" spans="1:7" x14ac:dyDescent="0.25">
      <c r="A479" s="16" t="s">
        <v>737</v>
      </c>
      <c r="B479" s="17">
        <v>3</v>
      </c>
      <c r="C479" s="3">
        <v>127.82</v>
      </c>
      <c r="D479" s="3">
        <v>99.92</v>
      </c>
      <c r="E479" s="3"/>
      <c r="F479" s="3"/>
      <c r="G479" s="16" t="s">
        <v>24</v>
      </c>
    </row>
    <row r="480" spans="1:7" x14ac:dyDescent="0.25">
      <c r="A480" s="16" t="s">
        <v>737</v>
      </c>
      <c r="B480" s="17">
        <v>4</v>
      </c>
      <c r="C480" s="3">
        <v>202.81</v>
      </c>
      <c r="D480" s="3">
        <v>163.25</v>
      </c>
      <c r="E480" s="3"/>
      <c r="F480" s="3"/>
      <c r="G480" s="16" t="s">
        <v>24</v>
      </c>
    </row>
    <row r="481" spans="1:7" x14ac:dyDescent="0.25">
      <c r="A481" s="16" t="s">
        <v>737</v>
      </c>
      <c r="B481" s="17">
        <v>3</v>
      </c>
      <c r="C481" s="3">
        <v>126.42</v>
      </c>
      <c r="D481" s="3">
        <v>100</v>
      </c>
      <c r="E481" s="3"/>
      <c r="F481" s="3"/>
      <c r="G481" s="16" t="s">
        <v>24</v>
      </c>
    </row>
    <row r="482" spans="1:7" x14ac:dyDescent="0.25">
      <c r="A482" s="16" t="s">
        <v>737</v>
      </c>
      <c r="B482" s="17">
        <v>2</v>
      </c>
      <c r="C482" s="3">
        <v>70</v>
      </c>
      <c r="D482" s="3">
        <v>41.25</v>
      </c>
      <c r="E482" s="3"/>
      <c r="F482" s="3"/>
      <c r="G482" s="16" t="s">
        <v>24</v>
      </c>
    </row>
    <row r="483" spans="1:7" x14ac:dyDescent="0.25">
      <c r="A483" s="16" t="s">
        <v>737</v>
      </c>
      <c r="B483" s="17">
        <v>2</v>
      </c>
      <c r="C483" s="3">
        <v>70</v>
      </c>
      <c r="D483" s="3">
        <v>58.08</v>
      </c>
      <c r="E483" s="3"/>
      <c r="F483" s="3"/>
      <c r="G483" s="16" t="s">
        <v>24</v>
      </c>
    </row>
    <row r="484" spans="1:7" x14ac:dyDescent="0.25">
      <c r="A484" s="16" t="s">
        <v>737</v>
      </c>
      <c r="B484" s="17">
        <v>2</v>
      </c>
      <c r="C484" s="3">
        <v>70</v>
      </c>
      <c r="D484" s="3">
        <v>63.92</v>
      </c>
      <c r="E484" s="3"/>
      <c r="F484" s="3"/>
      <c r="G484" s="16" t="s">
        <v>24</v>
      </c>
    </row>
    <row r="485" spans="1:7" x14ac:dyDescent="0.25">
      <c r="A485" s="16" t="s">
        <v>745</v>
      </c>
      <c r="B485" s="17">
        <v>5</v>
      </c>
      <c r="C485" s="3">
        <v>322.35000000000002</v>
      </c>
      <c r="D485" s="3">
        <v>138.47</v>
      </c>
      <c r="E485" s="3"/>
      <c r="F485" s="3"/>
      <c r="G485" s="16" t="s">
        <v>24</v>
      </c>
    </row>
    <row r="486" spans="1:7" x14ac:dyDescent="0.25">
      <c r="A486" s="16" t="s">
        <v>745</v>
      </c>
      <c r="B486" s="17">
        <v>3</v>
      </c>
      <c r="C486" s="3">
        <v>166.81</v>
      </c>
      <c r="D486" s="3">
        <v>100.92</v>
      </c>
      <c r="E486" s="3"/>
      <c r="F486" s="3"/>
      <c r="G486" s="16" t="s">
        <v>24</v>
      </c>
    </row>
    <row r="487" spans="1:7" x14ac:dyDescent="0.25">
      <c r="A487" s="16" t="s">
        <v>745</v>
      </c>
      <c r="B487" s="17">
        <v>4</v>
      </c>
      <c r="C487" s="3">
        <v>196</v>
      </c>
      <c r="D487" s="3">
        <v>150.43</v>
      </c>
      <c r="E487" s="3"/>
      <c r="F487" s="3"/>
      <c r="G487" s="16" t="s">
        <v>24</v>
      </c>
    </row>
    <row r="488" spans="1:7" ht="25.5" x14ac:dyDescent="0.25">
      <c r="A488" s="16" t="s">
        <v>750</v>
      </c>
      <c r="B488" s="17">
        <v>1</v>
      </c>
      <c r="C488" s="3">
        <v>28</v>
      </c>
      <c r="D488" s="3">
        <v>46.92</v>
      </c>
      <c r="E488" s="3"/>
      <c r="F488" s="3"/>
      <c r="G488" s="16" t="s">
        <v>43</v>
      </c>
    </row>
    <row r="489" spans="1:7" ht="25.5" x14ac:dyDescent="0.25">
      <c r="A489" s="16" t="s">
        <v>750</v>
      </c>
      <c r="B489" s="17">
        <v>1</v>
      </c>
      <c r="C489" s="3">
        <v>28</v>
      </c>
      <c r="D489" s="3">
        <v>28.58</v>
      </c>
      <c r="E489" s="3"/>
      <c r="F489" s="3"/>
      <c r="G489" s="16" t="s">
        <v>43</v>
      </c>
    </row>
    <row r="490" spans="1:7" x14ac:dyDescent="0.25">
      <c r="A490" s="16" t="s">
        <v>754</v>
      </c>
      <c r="B490" s="17">
        <v>5</v>
      </c>
      <c r="C490" s="3">
        <v>86.68</v>
      </c>
      <c r="D490" s="3">
        <v>85.55</v>
      </c>
      <c r="E490" s="3"/>
      <c r="F490" s="3"/>
      <c r="G490" s="16" t="s">
        <v>24</v>
      </c>
    </row>
    <row r="491" spans="1:7" x14ac:dyDescent="0.25">
      <c r="A491" s="16" t="s">
        <v>754</v>
      </c>
      <c r="B491" s="17">
        <v>5</v>
      </c>
      <c r="C491" s="3">
        <v>285.23</v>
      </c>
      <c r="D491" s="3">
        <v>284.42</v>
      </c>
      <c r="E491" s="3"/>
      <c r="F491" s="3"/>
      <c r="G491" s="16" t="s">
        <v>24</v>
      </c>
    </row>
    <row r="492" spans="1:7" x14ac:dyDescent="0.25">
      <c r="A492" s="16" t="s">
        <v>754</v>
      </c>
      <c r="B492" s="17">
        <v>3</v>
      </c>
      <c r="C492" s="3">
        <v>143</v>
      </c>
      <c r="D492" s="3">
        <v>130.6</v>
      </c>
      <c r="E492" s="3"/>
      <c r="F492" s="3"/>
      <c r="G492" s="16" t="s">
        <v>24</v>
      </c>
    </row>
    <row r="493" spans="1:7" x14ac:dyDescent="0.25">
      <c r="A493" s="16" t="s">
        <v>754</v>
      </c>
      <c r="B493" s="17">
        <v>5</v>
      </c>
      <c r="C493" s="3">
        <v>292.64</v>
      </c>
      <c r="D493" s="3">
        <v>286.2</v>
      </c>
      <c r="E493" s="3"/>
      <c r="F493" s="3"/>
      <c r="G493" s="16" t="s">
        <v>24</v>
      </c>
    </row>
    <row r="494" spans="1:7" x14ac:dyDescent="0.25">
      <c r="A494" s="16" t="s">
        <v>754</v>
      </c>
      <c r="B494" s="17">
        <v>5</v>
      </c>
      <c r="C494" s="3">
        <v>292.13</v>
      </c>
      <c r="D494" s="3">
        <v>262.89999999999998</v>
      </c>
      <c r="E494" s="3"/>
      <c r="F494" s="3"/>
      <c r="G494" s="16" t="s">
        <v>24</v>
      </c>
    </row>
    <row r="495" spans="1:7" x14ac:dyDescent="0.25">
      <c r="A495" s="16" t="s">
        <v>754</v>
      </c>
      <c r="B495" s="17">
        <v>3</v>
      </c>
      <c r="C495" s="3">
        <v>127.5</v>
      </c>
      <c r="D495" s="3">
        <v>137.44999999999999</v>
      </c>
      <c r="E495" s="3"/>
      <c r="F495" s="3"/>
      <c r="G495" s="16" t="s">
        <v>43</v>
      </c>
    </row>
    <row r="496" spans="1:7" x14ac:dyDescent="0.25">
      <c r="A496" s="16" t="s">
        <v>754</v>
      </c>
      <c r="B496" s="17">
        <v>4</v>
      </c>
      <c r="C496" s="3">
        <v>248.66</v>
      </c>
      <c r="D496" s="3">
        <v>197.37</v>
      </c>
      <c r="E496" s="3"/>
      <c r="F496" s="3"/>
      <c r="G496" s="16" t="s">
        <v>24</v>
      </c>
    </row>
    <row r="497" spans="1:7" x14ac:dyDescent="0.25">
      <c r="A497" s="16" t="s">
        <v>754</v>
      </c>
      <c r="B497" s="17">
        <v>5</v>
      </c>
      <c r="C497" s="3">
        <v>240.2</v>
      </c>
      <c r="D497" s="3">
        <v>210</v>
      </c>
      <c r="E497" s="3"/>
      <c r="F497" s="3"/>
      <c r="G497" s="16" t="s">
        <v>24</v>
      </c>
    </row>
    <row r="498" spans="1:7" x14ac:dyDescent="0.25">
      <c r="A498" s="16" t="s">
        <v>754</v>
      </c>
      <c r="B498" s="17">
        <v>3</v>
      </c>
      <c r="C498" s="3">
        <v>126</v>
      </c>
      <c r="D498" s="3">
        <v>134.47999999999999</v>
      </c>
      <c r="E498" s="3"/>
      <c r="F498" s="3"/>
      <c r="G498" s="16" t="s">
        <v>43</v>
      </c>
    </row>
    <row r="499" spans="1:7" x14ac:dyDescent="0.25">
      <c r="A499" s="16" t="s">
        <v>754</v>
      </c>
      <c r="B499" s="17">
        <v>2</v>
      </c>
      <c r="C499" s="3">
        <v>70</v>
      </c>
      <c r="D499" s="3">
        <v>78.3</v>
      </c>
      <c r="E499" s="3"/>
      <c r="F499" s="3"/>
      <c r="G499" s="16" t="s">
        <v>43</v>
      </c>
    </row>
    <row r="500" spans="1:7" x14ac:dyDescent="0.25">
      <c r="A500" s="16" t="s">
        <v>766</v>
      </c>
      <c r="B500" s="17">
        <v>1</v>
      </c>
      <c r="C500" s="3">
        <v>28</v>
      </c>
      <c r="D500" s="3">
        <v>48.28</v>
      </c>
      <c r="E500" s="3"/>
      <c r="F500" s="3"/>
      <c r="G500" s="16" t="s">
        <v>43</v>
      </c>
    </row>
    <row r="501" spans="1:7" x14ac:dyDescent="0.25">
      <c r="A501" s="16" t="s">
        <v>766</v>
      </c>
      <c r="B501" s="17">
        <v>1</v>
      </c>
      <c r="C501" s="3">
        <v>28</v>
      </c>
      <c r="D501" s="3">
        <v>54.78</v>
      </c>
      <c r="E501" s="3"/>
      <c r="F501" s="3"/>
      <c r="G501" s="16" t="s">
        <v>43</v>
      </c>
    </row>
    <row r="502" spans="1:7" ht="25.5" x14ac:dyDescent="0.25">
      <c r="A502" s="16" t="s">
        <v>766</v>
      </c>
      <c r="B502" s="17">
        <v>1</v>
      </c>
      <c r="C502" s="3">
        <v>0.92</v>
      </c>
      <c r="D502" s="3"/>
      <c r="E502" s="3"/>
      <c r="F502" s="3"/>
      <c r="G502" s="16" t="s">
        <v>108</v>
      </c>
    </row>
    <row r="503" spans="1:7" x14ac:dyDescent="0.25">
      <c r="A503" s="16" t="s">
        <v>771</v>
      </c>
      <c r="B503" s="17">
        <v>2</v>
      </c>
      <c r="C503" s="3">
        <v>70</v>
      </c>
      <c r="D503" s="3">
        <v>36.75</v>
      </c>
      <c r="E503" s="3"/>
      <c r="F503" s="3"/>
      <c r="G503" s="16" t="s">
        <v>24</v>
      </c>
    </row>
    <row r="504" spans="1:7" x14ac:dyDescent="0.25">
      <c r="A504" s="16" t="s">
        <v>771</v>
      </c>
      <c r="B504" s="17">
        <v>2</v>
      </c>
      <c r="C504" s="3">
        <v>70</v>
      </c>
      <c r="D504" s="3">
        <v>42.5</v>
      </c>
      <c r="E504" s="3"/>
      <c r="F504" s="3"/>
      <c r="G504" s="16" t="s">
        <v>24</v>
      </c>
    </row>
    <row r="505" spans="1:7" x14ac:dyDescent="0.25">
      <c r="A505" s="16" t="s">
        <v>775</v>
      </c>
      <c r="B505" s="17">
        <v>5</v>
      </c>
      <c r="C505" s="3">
        <v>293.16000000000003</v>
      </c>
      <c r="D505" s="3">
        <v>258.33</v>
      </c>
      <c r="E505" s="3"/>
      <c r="F505" s="3"/>
      <c r="G505" s="16" t="s">
        <v>24</v>
      </c>
    </row>
    <row r="506" spans="1:7" x14ac:dyDescent="0.25">
      <c r="A506" s="16" t="s">
        <v>775</v>
      </c>
      <c r="B506" s="17">
        <v>5</v>
      </c>
      <c r="C506" s="3">
        <v>237.72</v>
      </c>
      <c r="D506" s="3">
        <v>152.68</v>
      </c>
      <c r="E506" s="3"/>
      <c r="F506" s="3"/>
      <c r="G506" s="16" t="s">
        <v>24</v>
      </c>
    </row>
    <row r="507" spans="1:7" x14ac:dyDescent="0.25">
      <c r="A507" s="16" t="s">
        <v>775</v>
      </c>
      <c r="B507" s="17">
        <v>3</v>
      </c>
      <c r="C507" s="3">
        <v>144.34</v>
      </c>
      <c r="D507" s="3">
        <v>149.5</v>
      </c>
      <c r="E507" s="3"/>
      <c r="F507" s="3"/>
      <c r="G507" s="16" t="s">
        <v>43</v>
      </c>
    </row>
    <row r="508" spans="1:7" x14ac:dyDescent="0.25">
      <c r="A508" s="16" t="s">
        <v>780</v>
      </c>
      <c r="B508" s="17">
        <v>3</v>
      </c>
      <c r="C508" s="3">
        <v>129.15</v>
      </c>
      <c r="D508" s="3">
        <v>137.97</v>
      </c>
      <c r="E508" s="3"/>
      <c r="F508" s="3"/>
      <c r="G508" s="16" t="s">
        <v>43</v>
      </c>
    </row>
    <row r="509" spans="1:7" x14ac:dyDescent="0.25">
      <c r="A509" s="16" t="s">
        <v>780</v>
      </c>
      <c r="B509" s="17">
        <v>2</v>
      </c>
      <c r="C509" s="3">
        <v>70</v>
      </c>
      <c r="D509" s="3">
        <v>73.98</v>
      </c>
      <c r="E509" s="3"/>
      <c r="F509" s="3"/>
      <c r="G509" s="16" t="s">
        <v>43</v>
      </c>
    </row>
    <row r="510" spans="1:7" x14ac:dyDescent="0.25">
      <c r="A510" s="16" t="s">
        <v>780</v>
      </c>
      <c r="B510" s="17">
        <v>3</v>
      </c>
      <c r="C510" s="3">
        <v>103.87</v>
      </c>
      <c r="D510" s="3">
        <v>116.02</v>
      </c>
      <c r="E510" s="3"/>
      <c r="F510" s="3"/>
      <c r="G510" s="16" t="s">
        <v>43</v>
      </c>
    </row>
    <row r="511" spans="1:7" x14ac:dyDescent="0.25">
      <c r="A511" s="16" t="s">
        <v>780</v>
      </c>
      <c r="B511" s="17">
        <v>3</v>
      </c>
      <c r="C511" s="3">
        <v>127.33</v>
      </c>
      <c r="D511" s="3">
        <v>134.63</v>
      </c>
      <c r="E511" s="3"/>
      <c r="F511" s="3"/>
      <c r="G511" s="16" t="s">
        <v>43</v>
      </c>
    </row>
    <row r="512" spans="1:7" x14ac:dyDescent="0.25">
      <c r="A512" s="16" t="s">
        <v>780</v>
      </c>
      <c r="B512" s="17">
        <v>3</v>
      </c>
      <c r="C512" s="3">
        <v>128.1</v>
      </c>
      <c r="D512" s="3">
        <v>155.38</v>
      </c>
      <c r="E512" s="3"/>
      <c r="F512" s="3"/>
      <c r="G512" s="16" t="s">
        <v>43</v>
      </c>
    </row>
    <row r="513" spans="1:7" x14ac:dyDescent="0.25">
      <c r="A513" s="16" t="s">
        <v>780</v>
      </c>
      <c r="B513" s="17">
        <v>3</v>
      </c>
      <c r="C513" s="3">
        <v>128.33000000000001</v>
      </c>
      <c r="D513" s="3">
        <v>142.32</v>
      </c>
      <c r="E513" s="3"/>
      <c r="F513" s="3"/>
      <c r="G513" s="16" t="s">
        <v>43</v>
      </c>
    </row>
    <row r="514" spans="1:7" x14ac:dyDescent="0.25">
      <c r="A514" s="16" t="s">
        <v>780</v>
      </c>
      <c r="B514" s="17">
        <v>3</v>
      </c>
      <c r="C514" s="3">
        <v>128.07</v>
      </c>
      <c r="D514" s="3">
        <v>136.62</v>
      </c>
      <c r="E514" s="3"/>
      <c r="F514" s="3"/>
      <c r="G514" s="16" t="s">
        <v>43</v>
      </c>
    </row>
    <row r="515" spans="1:7" x14ac:dyDescent="0.25">
      <c r="A515" s="16" t="s">
        <v>780</v>
      </c>
      <c r="B515" s="17">
        <v>2</v>
      </c>
      <c r="C515" s="3">
        <v>70</v>
      </c>
      <c r="D515" s="3">
        <v>77.430000000000007</v>
      </c>
      <c r="E515" s="3"/>
      <c r="F515" s="3"/>
      <c r="G515" s="16" t="s">
        <v>43</v>
      </c>
    </row>
    <row r="516" spans="1:7" x14ac:dyDescent="0.25">
      <c r="A516" s="16" t="s">
        <v>780</v>
      </c>
      <c r="B516" s="17">
        <v>2</v>
      </c>
      <c r="C516" s="3">
        <v>26.47</v>
      </c>
      <c r="D516" s="3">
        <v>36.119999999999997</v>
      </c>
      <c r="E516" s="3"/>
      <c r="F516" s="3"/>
      <c r="G516" s="16" t="s">
        <v>43</v>
      </c>
    </row>
    <row r="517" spans="1:7" x14ac:dyDescent="0.25">
      <c r="A517" s="16" t="s">
        <v>796</v>
      </c>
      <c r="B517" s="17">
        <v>2</v>
      </c>
      <c r="C517" s="3">
        <v>70</v>
      </c>
      <c r="D517" s="3">
        <v>74.7</v>
      </c>
      <c r="E517" s="3"/>
      <c r="F517" s="3"/>
      <c r="G517" s="16" t="s">
        <v>43</v>
      </c>
    </row>
    <row r="518" spans="1:7" x14ac:dyDescent="0.25">
      <c r="A518" s="16" t="s">
        <v>796</v>
      </c>
      <c r="B518" s="17">
        <v>2</v>
      </c>
      <c r="C518" s="3">
        <v>65.78</v>
      </c>
      <c r="D518" s="3">
        <v>52</v>
      </c>
      <c r="E518" s="3"/>
      <c r="F518" s="3"/>
      <c r="G518" s="16" t="s">
        <v>24</v>
      </c>
    </row>
    <row r="519" spans="1:7" x14ac:dyDescent="0.25">
      <c r="A519" s="16" t="s">
        <v>796</v>
      </c>
      <c r="B519" s="17">
        <v>1</v>
      </c>
      <c r="C519" s="3">
        <v>28</v>
      </c>
      <c r="D519" s="3">
        <v>30</v>
      </c>
      <c r="E519" s="3"/>
      <c r="F519" s="3"/>
      <c r="G519" s="16" t="s">
        <v>43</v>
      </c>
    </row>
    <row r="520" spans="1:7" x14ac:dyDescent="0.25">
      <c r="A520" s="16" t="s">
        <v>796</v>
      </c>
      <c r="B520" s="17">
        <v>1</v>
      </c>
      <c r="C520" s="3">
        <v>28</v>
      </c>
      <c r="D520" s="3">
        <v>17.25</v>
      </c>
      <c r="E520" s="3"/>
      <c r="F520" s="3"/>
      <c r="G520" s="16" t="s">
        <v>24</v>
      </c>
    </row>
    <row r="521" spans="1:7" ht="25.5" x14ac:dyDescent="0.25">
      <c r="A521" s="16" t="s">
        <v>803</v>
      </c>
      <c r="B521" s="17">
        <v>5</v>
      </c>
      <c r="C521" s="3">
        <v>295</v>
      </c>
      <c r="D521" s="3">
        <v>312</v>
      </c>
      <c r="E521" s="3"/>
      <c r="F521" s="3"/>
      <c r="G521" s="16" t="s">
        <v>43</v>
      </c>
    </row>
    <row r="522" spans="1:7" ht="25.5" x14ac:dyDescent="0.25">
      <c r="A522" s="16" t="s">
        <v>803</v>
      </c>
      <c r="B522" s="17">
        <v>5</v>
      </c>
      <c r="C522" s="3">
        <v>295</v>
      </c>
      <c r="D522" s="3">
        <v>315.02999999999997</v>
      </c>
      <c r="E522" s="3"/>
      <c r="F522" s="3"/>
      <c r="G522" s="16" t="s">
        <v>43</v>
      </c>
    </row>
    <row r="523" spans="1:7" ht="25.5" x14ac:dyDescent="0.25">
      <c r="A523" s="16" t="s">
        <v>803</v>
      </c>
      <c r="B523" s="17">
        <v>4</v>
      </c>
      <c r="C523" s="3">
        <v>196</v>
      </c>
      <c r="D523" s="3">
        <v>228.52</v>
      </c>
      <c r="E523" s="3"/>
      <c r="F523" s="3"/>
      <c r="G523" s="16" t="s">
        <v>43</v>
      </c>
    </row>
    <row r="524" spans="1:7" ht="25.5" x14ac:dyDescent="0.25">
      <c r="A524" s="16" t="s">
        <v>803</v>
      </c>
      <c r="B524" s="17">
        <v>6</v>
      </c>
      <c r="C524" s="3">
        <v>378</v>
      </c>
      <c r="D524" s="3">
        <v>388.62</v>
      </c>
      <c r="E524" s="3"/>
      <c r="F524" s="3"/>
      <c r="G524" s="16" t="s">
        <v>43</v>
      </c>
    </row>
    <row r="525" spans="1:7" ht="25.5" x14ac:dyDescent="0.25">
      <c r="A525" s="16" t="s">
        <v>803</v>
      </c>
      <c r="B525" s="17">
        <v>4</v>
      </c>
      <c r="C525" s="3">
        <v>196</v>
      </c>
      <c r="D525" s="3">
        <v>216.17</v>
      </c>
      <c r="E525" s="3"/>
      <c r="F525" s="3"/>
      <c r="G525" s="16" t="s">
        <v>43</v>
      </c>
    </row>
    <row r="526" spans="1:7" ht="25.5" x14ac:dyDescent="0.25">
      <c r="A526" s="16" t="s">
        <v>803</v>
      </c>
      <c r="B526" s="17">
        <v>4</v>
      </c>
      <c r="C526" s="3">
        <v>187.22</v>
      </c>
      <c r="D526" s="3">
        <v>221.1</v>
      </c>
      <c r="E526" s="3"/>
      <c r="F526" s="3"/>
      <c r="G526" s="16" t="s">
        <v>43</v>
      </c>
    </row>
    <row r="527" spans="1:7" ht="25.5" x14ac:dyDescent="0.25">
      <c r="A527" s="16" t="s">
        <v>803</v>
      </c>
      <c r="B527" s="17">
        <v>2</v>
      </c>
      <c r="C527" s="3">
        <v>70</v>
      </c>
      <c r="D527" s="3">
        <v>104.32</v>
      </c>
      <c r="E527" s="3"/>
      <c r="F527" s="3"/>
      <c r="G527" s="16" t="s">
        <v>43</v>
      </c>
    </row>
    <row r="528" spans="1:7" ht="25.5" x14ac:dyDescent="0.25">
      <c r="A528" s="16" t="s">
        <v>803</v>
      </c>
      <c r="B528" s="17">
        <v>4</v>
      </c>
      <c r="C528" s="3">
        <v>235.58</v>
      </c>
      <c r="D528" s="3">
        <v>238.7</v>
      </c>
      <c r="E528" s="3"/>
      <c r="F528" s="3"/>
      <c r="G528" s="16" t="s">
        <v>43</v>
      </c>
    </row>
    <row r="529" spans="1:7" ht="25.5" x14ac:dyDescent="0.25">
      <c r="A529" s="16" t="s">
        <v>803</v>
      </c>
      <c r="B529" s="17">
        <v>7</v>
      </c>
      <c r="C529" s="3">
        <v>369.87</v>
      </c>
      <c r="D529" s="3">
        <v>408.52</v>
      </c>
      <c r="E529" s="3"/>
      <c r="F529" s="3"/>
      <c r="G529" s="16" t="s">
        <v>43</v>
      </c>
    </row>
    <row r="530" spans="1:7" ht="25.5" x14ac:dyDescent="0.25">
      <c r="A530" s="16" t="s">
        <v>803</v>
      </c>
      <c r="B530" s="17">
        <v>5</v>
      </c>
      <c r="C530" s="3">
        <v>292.01</v>
      </c>
      <c r="D530" s="3">
        <v>312.07</v>
      </c>
      <c r="E530" s="3"/>
      <c r="F530" s="3"/>
      <c r="G530" s="16" t="s">
        <v>43</v>
      </c>
    </row>
    <row r="531" spans="1:7" ht="25.5" x14ac:dyDescent="0.25">
      <c r="A531" s="16" t="s">
        <v>820</v>
      </c>
      <c r="B531" s="17">
        <v>6</v>
      </c>
      <c r="C531" s="3">
        <v>357.43</v>
      </c>
      <c r="D531" s="3">
        <v>361.45</v>
      </c>
      <c r="E531" s="3"/>
      <c r="F531" s="3"/>
      <c r="G531" s="16" t="s">
        <v>43</v>
      </c>
    </row>
    <row r="532" spans="1:7" ht="25.5" x14ac:dyDescent="0.25">
      <c r="A532" s="16" t="s">
        <v>820</v>
      </c>
      <c r="B532" s="17">
        <v>3</v>
      </c>
      <c r="C532" s="3">
        <v>171.36</v>
      </c>
      <c r="D532" s="3">
        <v>171.72</v>
      </c>
      <c r="E532" s="3"/>
      <c r="F532" s="3"/>
      <c r="G532" s="16" t="s">
        <v>43</v>
      </c>
    </row>
    <row r="533" spans="1:7" ht="25.5" x14ac:dyDescent="0.25">
      <c r="A533" s="16" t="s">
        <v>820</v>
      </c>
      <c r="B533" s="17">
        <v>7</v>
      </c>
      <c r="C533" s="3">
        <v>419.33</v>
      </c>
      <c r="D533" s="3">
        <v>419.43</v>
      </c>
      <c r="E533" s="3"/>
      <c r="F533" s="3"/>
      <c r="G533" s="16" t="s">
        <v>43</v>
      </c>
    </row>
    <row r="534" spans="1:7" ht="25.5" x14ac:dyDescent="0.25">
      <c r="A534" s="16" t="s">
        <v>820</v>
      </c>
      <c r="B534" s="17">
        <v>3</v>
      </c>
      <c r="C534" s="3">
        <v>141.83000000000001</v>
      </c>
      <c r="D534" s="3">
        <v>141.97999999999999</v>
      </c>
      <c r="E534" s="3"/>
      <c r="F534" s="3"/>
      <c r="G534" s="16" t="s">
        <v>43</v>
      </c>
    </row>
    <row r="535" spans="1:7" ht="25.5" x14ac:dyDescent="0.25">
      <c r="A535" s="16" t="s">
        <v>820</v>
      </c>
      <c r="B535" s="17">
        <v>5</v>
      </c>
      <c r="C535" s="3">
        <v>313</v>
      </c>
      <c r="D535" s="3">
        <v>314.55</v>
      </c>
      <c r="E535" s="3"/>
      <c r="F535" s="3"/>
      <c r="G535" s="16" t="s">
        <v>43</v>
      </c>
    </row>
    <row r="536" spans="1:7" ht="25.5" x14ac:dyDescent="0.25">
      <c r="A536" s="16" t="s">
        <v>820</v>
      </c>
      <c r="B536" s="17">
        <v>5</v>
      </c>
      <c r="C536" s="3">
        <v>320</v>
      </c>
      <c r="D536" s="3">
        <v>337.35</v>
      </c>
      <c r="E536" s="3"/>
      <c r="F536" s="3"/>
      <c r="G536" s="16" t="s">
        <v>43</v>
      </c>
    </row>
    <row r="537" spans="1:7" ht="25.5" x14ac:dyDescent="0.25">
      <c r="A537" s="16" t="s">
        <v>820</v>
      </c>
      <c r="B537" s="17">
        <v>6</v>
      </c>
      <c r="C537" s="3">
        <v>362.6</v>
      </c>
      <c r="D537" s="3">
        <v>362.85</v>
      </c>
      <c r="E537" s="3"/>
      <c r="F537" s="3"/>
      <c r="G537" s="16" t="s">
        <v>43</v>
      </c>
    </row>
    <row r="538" spans="1:7" ht="25.5" x14ac:dyDescent="0.25">
      <c r="A538" s="16" t="s">
        <v>820</v>
      </c>
      <c r="B538" s="17">
        <v>5</v>
      </c>
      <c r="C538" s="3">
        <v>309.5</v>
      </c>
      <c r="D538" s="3">
        <v>320.14999999999998</v>
      </c>
      <c r="E538" s="3"/>
      <c r="F538" s="3"/>
      <c r="G538" s="16" t="s">
        <v>43</v>
      </c>
    </row>
    <row r="539" spans="1:7" ht="25.5" x14ac:dyDescent="0.25">
      <c r="A539" s="16" t="s">
        <v>820</v>
      </c>
      <c r="B539" s="17">
        <v>7</v>
      </c>
      <c r="C539" s="3">
        <v>462.89</v>
      </c>
      <c r="D539" s="3">
        <v>463.27</v>
      </c>
      <c r="E539" s="3"/>
      <c r="F539" s="3"/>
      <c r="G539" s="16" t="s">
        <v>43</v>
      </c>
    </row>
    <row r="540" spans="1:7" ht="25.5" x14ac:dyDescent="0.25">
      <c r="A540" s="16" t="s">
        <v>820</v>
      </c>
      <c r="B540" s="17">
        <v>4</v>
      </c>
      <c r="C540" s="3">
        <v>196</v>
      </c>
      <c r="D540" s="3">
        <v>173.23</v>
      </c>
      <c r="E540" s="3"/>
      <c r="F540" s="3"/>
      <c r="G540" s="16" t="s">
        <v>108</v>
      </c>
    </row>
    <row r="541" spans="1:7" ht="25.5" x14ac:dyDescent="0.25">
      <c r="A541" s="16" t="s">
        <v>820</v>
      </c>
      <c r="B541" s="17">
        <v>6</v>
      </c>
      <c r="C541" s="3">
        <v>378</v>
      </c>
      <c r="D541" s="3">
        <v>413.9</v>
      </c>
      <c r="E541" s="3"/>
      <c r="F541" s="3"/>
      <c r="G541" s="16" t="s">
        <v>43</v>
      </c>
    </row>
    <row r="542" spans="1:7" ht="25.5" x14ac:dyDescent="0.25">
      <c r="A542" s="16" t="s">
        <v>820</v>
      </c>
      <c r="B542" s="17">
        <v>4</v>
      </c>
      <c r="C542" s="3">
        <v>228</v>
      </c>
      <c r="D542" s="3">
        <v>232.2</v>
      </c>
      <c r="E542" s="3"/>
      <c r="F542" s="3"/>
      <c r="G542" s="16" t="s">
        <v>43</v>
      </c>
    </row>
    <row r="543" spans="1:7" x14ac:dyDescent="0.25">
      <c r="A543" s="16" t="s">
        <v>835</v>
      </c>
      <c r="B543" s="17">
        <v>4</v>
      </c>
      <c r="C543" s="3">
        <v>230.7</v>
      </c>
      <c r="D543" s="3">
        <v>166.42</v>
      </c>
      <c r="E543" s="3"/>
      <c r="F543" s="3"/>
      <c r="G543" s="16" t="s">
        <v>24</v>
      </c>
    </row>
    <row r="544" spans="1:7" x14ac:dyDescent="0.25">
      <c r="A544" s="16" t="s">
        <v>835</v>
      </c>
      <c r="B544" s="17">
        <v>4</v>
      </c>
      <c r="C544" s="3">
        <v>78.12</v>
      </c>
      <c r="D544" s="3">
        <v>48.75</v>
      </c>
      <c r="E544" s="3"/>
      <c r="F544" s="3"/>
      <c r="G544" s="16" t="s">
        <v>24</v>
      </c>
    </row>
    <row r="545" spans="1:7" x14ac:dyDescent="0.25">
      <c r="A545" s="16" t="s">
        <v>835</v>
      </c>
      <c r="B545" s="17">
        <v>3</v>
      </c>
      <c r="C545" s="3">
        <v>135.38</v>
      </c>
      <c r="D545" s="3">
        <v>99.25</v>
      </c>
      <c r="E545" s="3"/>
      <c r="F545" s="3"/>
      <c r="G545" s="16" t="s">
        <v>24</v>
      </c>
    </row>
    <row r="546" spans="1:7" x14ac:dyDescent="0.25">
      <c r="A546" s="16" t="s">
        <v>835</v>
      </c>
      <c r="B546" s="17">
        <v>4</v>
      </c>
      <c r="C546" s="3">
        <v>210.23</v>
      </c>
      <c r="D546" s="3">
        <v>149.33000000000001</v>
      </c>
      <c r="E546" s="3"/>
      <c r="F546" s="3"/>
      <c r="G546" s="16" t="s">
        <v>24</v>
      </c>
    </row>
    <row r="547" spans="1:7" x14ac:dyDescent="0.25">
      <c r="A547" s="16" t="s">
        <v>835</v>
      </c>
      <c r="B547" s="17">
        <v>3</v>
      </c>
      <c r="C547" s="3">
        <v>130.62</v>
      </c>
      <c r="D547" s="3">
        <v>106.42</v>
      </c>
      <c r="E547" s="3"/>
      <c r="F547" s="3"/>
      <c r="G547" s="16" t="s">
        <v>24</v>
      </c>
    </row>
    <row r="548" spans="1:7" x14ac:dyDescent="0.25">
      <c r="A548" s="16" t="s">
        <v>835</v>
      </c>
      <c r="B548" s="17">
        <v>3</v>
      </c>
      <c r="C548" s="3">
        <v>134.12</v>
      </c>
      <c r="D548" s="3">
        <v>95.75</v>
      </c>
      <c r="E548" s="3"/>
      <c r="F548" s="3"/>
      <c r="G548" s="16" t="s">
        <v>24</v>
      </c>
    </row>
    <row r="549" spans="1:7" x14ac:dyDescent="0.25">
      <c r="A549" s="16" t="s">
        <v>835</v>
      </c>
      <c r="B549" s="17">
        <v>3</v>
      </c>
      <c r="C549" s="3">
        <v>135.24</v>
      </c>
      <c r="D549" s="3">
        <v>103.92</v>
      </c>
      <c r="E549" s="3"/>
      <c r="F549" s="3"/>
      <c r="G549" s="16" t="s">
        <v>24</v>
      </c>
    </row>
    <row r="550" spans="1:7" x14ac:dyDescent="0.25">
      <c r="A550" s="16" t="s">
        <v>835</v>
      </c>
      <c r="B550" s="17">
        <v>5</v>
      </c>
      <c r="C550" s="3">
        <v>291.76</v>
      </c>
      <c r="D550" s="3">
        <v>248.17</v>
      </c>
      <c r="E550" s="3"/>
      <c r="F550" s="3"/>
      <c r="G550" s="16" t="s">
        <v>24</v>
      </c>
    </row>
    <row r="551" spans="1:7" x14ac:dyDescent="0.25">
      <c r="A551" s="16" t="s">
        <v>835</v>
      </c>
      <c r="B551" s="17">
        <v>4</v>
      </c>
      <c r="C551" s="3">
        <v>246.87</v>
      </c>
      <c r="D551" s="3">
        <v>167.42</v>
      </c>
      <c r="E551" s="3"/>
      <c r="F551" s="3"/>
      <c r="G551" s="16" t="s">
        <v>24</v>
      </c>
    </row>
    <row r="552" spans="1:7" x14ac:dyDescent="0.25">
      <c r="A552" s="16" t="s">
        <v>835</v>
      </c>
      <c r="B552" s="17">
        <v>3</v>
      </c>
      <c r="C552" s="3">
        <v>133</v>
      </c>
      <c r="D552" s="3">
        <v>101.58</v>
      </c>
      <c r="E552" s="3"/>
      <c r="F552" s="3"/>
      <c r="G552" s="16" t="s">
        <v>24</v>
      </c>
    </row>
    <row r="553" spans="1:7" x14ac:dyDescent="0.25">
      <c r="A553" s="16" t="s">
        <v>835</v>
      </c>
      <c r="B553" s="17">
        <v>6</v>
      </c>
      <c r="C553" s="3">
        <v>415.09</v>
      </c>
      <c r="D553" s="3">
        <v>286.83</v>
      </c>
      <c r="E553" s="3"/>
      <c r="F553" s="3"/>
      <c r="G553" s="16" t="s">
        <v>24</v>
      </c>
    </row>
    <row r="554" spans="1:7" x14ac:dyDescent="0.25">
      <c r="A554" s="16" t="s">
        <v>835</v>
      </c>
      <c r="B554" s="17">
        <v>5</v>
      </c>
      <c r="C554" s="3">
        <v>300.16000000000003</v>
      </c>
      <c r="D554" s="3">
        <v>198</v>
      </c>
      <c r="E554" s="3"/>
      <c r="F554" s="3"/>
      <c r="G554" s="16" t="s">
        <v>24</v>
      </c>
    </row>
    <row r="555" spans="1:7" x14ac:dyDescent="0.25">
      <c r="A555" s="16" t="s">
        <v>835</v>
      </c>
      <c r="B555" s="17">
        <v>4</v>
      </c>
      <c r="C555" s="3">
        <v>227.66</v>
      </c>
      <c r="D555" s="3">
        <v>191.67</v>
      </c>
      <c r="E555" s="3"/>
      <c r="F555" s="3"/>
      <c r="G555" s="16" t="s">
        <v>24</v>
      </c>
    </row>
    <row r="556" spans="1:7" x14ac:dyDescent="0.25">
      <c r="A556" s="16" t="s">
        <v>835</v>
      </c>
      <c r="B556" s="17">
        <v>2</v>
      </c>
      <c r="C556" s="3">
        <v>24.55</v>
      </c>
      <c r="D556" s="3">
        <v>20.75</v>
      </c>
      <c r="E556" s="3"/>
      <c r="F556" s="3"/>
      <c r="G556" s="16" t="s">
        <v>24</v>
      </c>
    </row>
    <row r="557" spans="1:7" x14ac:dyDescent="0.25">
      <c r="A557" s="16" t="s">
        <v>852</v>
      </c>
      <c r="B557" s="17">
        <v>6</v>
      </c>
      <c r="C557" s="3">
        <v>378</v>
      </c>
      <c r="D557" s="3">
        <v>303.93</v>
      </c>
      <c r="E557" s="3"/>
      <c r="F557" s="3"/>
      <c r="G557" s="16" t="s">
        <v>24</v>
      </c>
    </row>
    <row r="558" spans="1:7" x14ac:dyDescent="0.25">
      <c r="A558" s="16" t="s">
        <v>852</v>
      </c>
      <c r="B558" s="17">
        <v>2</v>
      </c>
      <c r="C558" s="3">
        <v>70</v>
      </c>
      <c r="D558" s="3">
        <v>89.25</v>
      </c>
      <c r="E558" s="3"/>
      <c r="F558" s="3"/>
      <c r="G558" s="16" t="s">
        <v>43</v>
      </c>
    </row>
    <row r="559" spans="1:7" x14ac:dyDescent="0.25">
      <c r="A559" s="16" t="s">
        <v>852</v>
      </c>
      <c r="B559" s="17">
        <v>4</v>
      </c>
      <c r="C559" s="3">
        <v>198.08</v>
      </c>
      <c r="D559" s="3">
        <v>208.8</v>
      </c>
      <c r="E559" s="3"/>
      <c r="F559" s="3"/>
      <c r="G559" s="16" t="s">
        <v>43</v>
      </c>
    </row>
    <row r="560" spans="1:7" x14ac:dyDescent="0.25">
      <c r="A560" s="16" t="s">
        <v>852</v>
      </c>
      <c r="B560" s="17">
        <v>4</v>
      </c>
      <c r="C560" s="3">
        <v>197.2</v>
      </c>
      <c r="D560" s="3">
        <v>193.57</v>
      </c>
      <c r="E560" s="3"/>
      <c r="F560" s="3"/>
      <c r="G560" s="16" t="s">
        <v>24</v>
      </c>
    </row>
    <row r="561" spans="1:7" x14ac:dyDescent="0.25">
      <c r="A561" s="16" t="s">
        <v>860</v>
      </c>
      <c r="B561" s="17">
        <v>2</v>
      </c>
      <c r="C561" s="3">
        <v>70</v>
      </c>
      <c r="D561" s="3">
        <v>70.069999999999993</v>
      </c>
      <c r="E561" s="3"/>
      <c r="F561" s="3"/>
      <c r="G561" s="16" t="s">
        <v>43</v>
      </c>
    </row>
    <row r="562" spans="1:7" x14ac:dyDescent="0.25">
      <c r="A562" s="16" t="s">
        <v>860</v>
      </c>
      <c r="B562" s="17">
        <v>2</v>
      </c>
      <c r="C562" s="3">
        <v>70</v>
      </c>
      <c r="D562" s="3">
        <v>73.150000000000006</v>
      </c>
      <c r="E562" s="3"/>
      <c r="F562" s="3"/>
      <c r="G562" s="16" t="s">
        <v>43</v>
      </c>
    </row>
    <row r="563" spans="1:7" x14ac:dyDescent="0.25">
      <c r="A563" s="16" t="s">
        <v>860</v>
      </c>
      <c r="B563" s="17">
        <v>2</v>
      </c>
      <c r="C563" s="3">
        <v>70</v>
      </c>
      <c r="D563" s="3">
        <v>78.88</v>
      </c>
      <c r="E563" s="3"/>
      <c r="F563" s="3"/>
      <c r="G563" s="16" t="s">
        <v>43</v>
      </c>
    </row>
    <row r="564" spans="1:7" x14ac:dyDescent="0.25">
      <c r="A564" s="16" t="s">
        <v>860</v>
      </c>
      <c r="B564" s="17">
        <v>3</v>
      </c>
      <c r="C564" s="3">
        <v>126</v>
      </c>
      <c r="D564" s="3">
        <v>105.33</v>
      </c>
      <c r="E564" s="3"/>
      <c r="F564" s="3"/>
      <c r="G564" s="16" t="s">
        <v>24</v>
      </c>
    </row>
    <row r="565" spans="1:7" x14ac:dyDescent="0.25">
      <c r="A565" s="16" t="s">
        <v>866</v>
      </c>
      <c r="B565" s="17">
        <v>4</v>
      </c>
      <c r="C565" s="3">
        <v>240.48</v>
      </c>
      <c r="D565" s="3">
        <v>160.37</v>
      </c>
      <c r="E565" s="3"/>
      <c r="F565" s="3"/>
      <c r="G565" s="16" t="s">
        <v>24</v>
      </c>
    </row>
    <row r="566" spans="1:7" x14ac:dyDescent="0.25">
      <c r="A566" s="16" t="s">
        <v>866</v>
      </c>
      <c r="B566" s="17">
        <v>5</v>
      </c>
      <c r="C566" s="3">
        <v>277.73</v>
      </c>
      <c r="D566" s="3">
        <v>210.99</v>
      </c>
      <c r="E566" s="3"/>
      <c r="F566" s="3"/>
      <c r="G566" s="16" t="s">
        <v>24</v>
      </c>
    </row>
    <row r="567" spans="1:7" x14ac:dyDescent="0.25">
      <c r="A567" s="16" t="s">
        <v>866</v>
      </c>
      <c r="B567" s="17">
        <v>6</v>
      </c>
      <c r="C567" s="3">
        <v>260.08999999999997</v>
      </c>
      <c r="D567" s="3">
        <v>185.18</v>
      </c>
      <c r="E567" s="3"/>
      <c r="F567" s="3"/>
      <c r="G567" s="16" t="s">
        <v>24</v>
      </c>
    </row>
    <row r="568" spans="1:7" ht="25.5" x14ac:dyDescent="0.25">
      <c r="A568" s="16" t="s">
        <v>873</v>
      </c>
      <c r="B568" s="17">
        <v>1</v>
      </c>
      <c r="C568" s="3">
        <v>0.08</v>
      </c>
      <c r="D568" s="3"/>
      <c r="E568" s="3"/>
      <c r="F568" s="3"/>
      <c r="G568" s="16" t="s">
        <v>108</v>
      </c>
    </row>
    <row r="569" spans="1:7" ht="25.5" x14ac:dyDescent="0.25">
      <c r="A569" s="16" t="s">
        <v>873</v>
      </c>
      <c r="B569" s="17">
        <v>1</v>
      </c>
      <c r="C569" s="3">
        <v>0.08</v>
      </c>
      <c r="D569" s="3"/>
      <c r="E569" s="3"/>
      <c r="F569" s="3"/>
      <c r="G569" s="16" t="s">
        <v>108</v>
      </c>
    </row>
    <row r="570" spans="1:7" ht="25.5" x14ac:dyDescent="0.25">
      <c r="A570" s="16" t="s">
        <v>873</v>
      </c>
      <c r="B570" s="17">
        <v>1</v>
      </c>
      <c r="C570" s="3">
        <v>0.08</v>
      </c>
      <c r="D570" s="3"/>
      <c r="E570" s="3"/>
      <c r="F570" s="3"/>
      <c r="G570" s="16" t="s">
        <v>108</v>
      </c>
    </row>
    <row r="571" spans="1:7" x14ac:dyDescent="0.25">
      <c r="A571" s="16" t="s">
        <v>873</v>
      </c>
      <c r="B571" s="17">
        <v>5</v>
      </c>
      <c r="C571" s="3">
        <v>175.37</v>
      </c>
      <c r="D571" s="3">
        <v>238.72</v>
      </c>
      <c r="E571" s="3"/>
      <c r="F571" s="3"/>
      <c r="G571" s="16" t="s">
        <v>43</v>
      </c>
    </row>
    <row r="572" spans="1:7" x14ac:dyDescent="0.25">
      <c r="A572" s="16" t="s">
        <v>873</v>
      </c>
      <c r="B572" s="17">
        <v>5</v>
      </c>
      <c r="C572" s="3">
        <v>248</v>
      </c>
      <c r="D572" s="3">
        <v>276.12</v>
      </c>
      <c r="E572" s="3"/>
      <c r="F572" s="3"/>
      <c r="G572" s="16" t="s">
        <v>43</v>
      </c>
    </row>
    <row r="573" spans="1:7" x14ac:dyDescent="0.25">
      <c r="A573" s="16" t="s">
        <v>873</v>
      </c>
      <c r="B573" s="17">
        <v>5</v>
      </c>
      <c r="C573" s="3">
        <v>247</v>
      </c>
      <c r="D573" s="3">
        <v>257.14999999999998</v>
      </c>
      <c r="E573" s="3"/>
      <c r="F573" s="3"/>
      <c r="G573" s="16" t="s">
        <v>43</v>
      </c>
    </row>
    <row r="574" spans="1:7" x14ac:dyDescent="0.25">
      <c r="A574" s="16" t="s">
        <v>873</v>
      </c>
      <c r="B574" s="17">
        <v>10</v>
      </c>
      <c r="C574" s="3">
        <v>631.35</v>
      </c>
      <c r="D574" s="3">
        <v>658.98</v>
      </c>
      <c r="E574" s="3"/>
      <c r="F574" s="3"/>
      <c r="G574" s="16" t="s">
        <v>43</v>
      </c>
    </row>
    <row r="575" spans="1:7" x14ac:dyDescent="0.25">
      <c r="A575" s="16" t="s">
        <v>873</v>
      </c>
      <c r="B575" s="17">
        <v>5</v>
      </c>
      <c r="C575" s="3">
        <v>81.63</v>
      </c>
      <c r="D575" s="3">
        <v>98.5</v>
      </c>
      <c r="E575" s="3"/>
      <c r="F575" s="3"/>
      <c r="G575" s="16" t="s">
        <v>43</v>
      </c>
    </row>
    <row r="576" spans="1:7" x14ac:dyDescent="0.25">
      <c r="A576" s="16" t="s">
        <v>873</v>
      </c>
      <c r="B576" s="17">
        <v>9</v>
      </c>
      <c r="C576" s="3">
        <v>602</v>
      </c>
      <c r="D576" s="3">
        <v>663.78</v>
      </c>
      <c r="E576" s="3"/>
      <c r="F576" s="3"/>
      <c r="G576" s="16" t="s">
        <v>43</v>
      </c>
    </row>
    <row r="577" spans="1:7" x14ac:dyDescent="0.25">
      <c r="A577" s="16" t="s">
        <v>873</v>
      </c>
      <c r="B577" s="17">
        <v>6</v>
      </c>
      <c r="C577" s="3">
        <v>339</v>
      </c>
      <c r="D577" s="3">
        <v>374.45</v>
      </c>
      <c r="E577" s="3"/>
      <c r="F577" s="3"/>
      <c r="G577" s="16" t="s">
        <v>43</v>
      </c>
    </row>
    <row r="578" spans="1:7" x14ac:dyDescent="0.25">
      <c r="A578" s="16" t="s">
        <v>873</v>
      </c>
      <c r="B578" s="17">
        <v>7</v>
      </c>
      <c r="C578" s="3">
        <v>451</v>
      </c>
      <c r="D578" s="3">
        <v>486.48</v>
      </c>
      <c r="E578" s="3"/>
      <c r="F578" s="3"/>
      <c r="G578" s="16" t="s">
        <v>43</v>
      </c>
    </row>
    <row r="579" spans="1:7" x14ac:dyDescent="0.25">
      <c r="A579" s="16" t="s">
        <v>873</v>
      </c>
      <c r="B579" s="17">
        <v>2</v>
      </c>
      <c r="C579" s="3">
        <v>41</v>
      </c>
      <c r="D579" s="3">
        <v>41.65</v>
      </c>
      <c r="E579" s="3"/>
      <c r="F579" s="3"/>
      <c r="G579" s="16" t="s">
        <v>43</v>
      </c>
    </row>
    <row r="580" spans="1:7" x14ac:dyDescent="0.25">
      <c r="A580" s="16" t="s">
        <v>888</v>
      </c>
      <c r="B580" s="17">
        <v>2</v>
      </c>
      <c r="C580" s="3">
        <v>70</v>
      </c>
      <c r="D580" s="3">
        <v>91.85</v>
      </c>
      <c r="E580" s="3"/>
      <c r="F580" s="3"/>
      <c r="G580" s="16" t="s">
        <v>43</v>
      </c>
    </row>
    <row r="581" spans="1:7" x14ac:dyDescent="0.25">
      <c r="A581" s="16" t="s">
        <v>888</v>
      </c>
      <c r="B581" s="17">
        <v>1</v>
      </c>
      <c r="C581" s="3">
        <v>28</v>
      </c>
      <c r="D581" s="3">
        <v>63.1</v>
      </c>
      <c r="E581" s="3"/>
      <c r="F581" s="3"/>
      <c r="G581" s="16" t="s">
        <v>43</v>
      </c>
    </row>
    <row r="582" spans="1:7" x14ac:dyDescent="0.25">
      <c r="A582" s="16" t="s">
        <v>888</v>
      </c>
      <c r="B582" s="17">
        <v>5</v>
      </c>
      <c r="C582" s="3">
        <v>174.5</v>
      </c>
      <c r="D582" s="3">
        <v>102.2</v>
      </c>
      <c r="E582" s="3"/>
      <c r="F582" s="3"/>
      <c r="G582" s="16" t="s">
        <v>24</v>
      </c>
    </row>
    <row r="583" spans="1:7" ht="25.5" x14ac:dyDescent="0.25">
      <c r="A583" s="16" t="s">
        <v>888</v>
      </c>
      <c r="B583" s="17">
        <v>3</v>
      </c>
      <c r="C583" s="3">
        <v>25.1</v>
      </c>
      <c r="D583" s="3">
        <v>15.05</v>
      </c>
      <c r="E583" s="3"/>
      <c r="F583" s="3"/>
      <c r="G583" s="16" t="s">
        <v>108</v>
      </c>
    </row>
    <row r="584" spans="1:7" x14ac:dyDescent="0.25">
      <c r="A584" s="16" t="s">
        <v>888</v>
      </c>
      <c r="B584" s="17">
        <v>4</v>
      </c>
      <c r="C584" s="3">
        <v>208.25</v>
      </c>
      <c r="D584" s="3">
        <v>72.55</v>
      </c>
      <c r="E584" s="3"/>
      <c r="F584" s="3"/>
      <c r="G584" s="16" t="s">
        <v>24</v>
      </c>
    </row>
    <row r="585" spans="1:7" ht="25.5" x14ac:dyDescent="0.25">
      <c r="A585" s="16" t="s">
        <v>895</v>
      </c>
      <c r="B585" s="17">
        <v>1</v>
      </c>
      <c r="C585" s="3">
        <v>3.07</v>
      </c>
      <c r="D585" s="3"/>
      <c r="E585" s="3"/>
      <c r="F585" s="3"/>
      <c r="G585" s="16" t="s">
        <v>108</v>
      </c>
    </row>
    <row r="586" spans="1:7" x14ac:dyDescent="0.25">
      <c r="A586" s="16" t="s">
        <v>895</v>
      </c>
      <c r="B586" s="17">
        <v>2</v>
      </c>
      <c r="C586" s="3">
        <v>70</v>
      </c>
      <c r="D586" s="3">
        <v>66.5</v>
      </c>
      <c r="E586" s="3"/>
      <c r="F586" s="3"/>
      <c r="G586" s="16" t="s">
        <v>24</v>
      </c>
    </row>
    <row r="587" spans="1:7" x14ac:dyDescent="0.25">
      <c r="A587" s="16" t="s">
        <v>895</v>
      </c>
      <c r="B587" s="17">
        <v>2</v>
      </c>
      <c r="C587" s="3">
        <v>65.63</v>
      </c>
      <c r="D587" s="3">
        <v>41.25</v>
      </c>
      <c r="E587" s="3"/>
      <c r="F587" s="3"/>
      <c r="G587" s="16" t="s">
        <v>24</v>
      </c>
    </row>
    <row r="588" spans="1:7" x14ac:dyDescent="0.25">
      <c r="A588" s="16" t="s">
        <v>895</v>
      </c>
      <c r="B588" s="17">
        <v>2</v>
      </c>
      <c r="C588" s="3">
        <v>70</v>
      </c>
      <c r="D588" s="3">
        <v>75.33</v>
      </c>
      <c r="E588" s="3"/>
      <c r="F588" s="3"/>
      <c r="G588" s="16" t="s">
        <v>43</v>
      </c>
    </row>
    <row r="589" spans="1:7" x14ac:dyDescent="0.25">
      <c r="A589" s="16" t="s">
        <v>895</v>
      </c>
      <c r="B589" s="17">
        <v>3</v>
      </c>
      <c r="C589" s="3">
        <v>127</v>
      </c>
      <c r="D589" s="3">
        <v>116.67</v>
      </c>
      <c r="E589" s="3"/>
      <c r="F589" s="3"/>
      <c r="G589" s="16" t="s">
        <v>24</v>
      </c>
    </row>
    <row r="590" spans="1:7" x14ac:dyDescent="0.25">
      <c r="A590" s="16" t="s">
        <v>905</v>
      </c>
      <c r="B590" s="17">
        <v>4</v>
      </c>
      <c r="C590" s="3">
        <v>196</v>
      </c>
      <c r="D590" s="3">
        <v>246</v>
      </c>
      <c r="E590" s="3"/>
      <c r="F590" s="3"/>
      <c r="G590" s="16" t="s">
        <v>43</v>
      </c>
    </row>
    <row r="591" spans="1:7" x14ac:dyDescent="0.25">
      <c r="A591" s="16" t="s">
        <v>905</v>
      </c>
      <c r="B591" s="17">
        <v>5</v>
      </c>
      <c r="C591" s="3">
        <v>280</v>
      </c>
      <c r="D591" s="3">
        <v>298.73</v>
      </c>
      <c r="E591" s="3"/>
      <c r="F591" s="3"/>
      <c r="G591" s="16" t="s">
        <v>43</v>
      </c>
    </row>
    <row r="592" spans="1:7" x14ac:dyDescent="0.25">
      <c r="A592" s="16" t="s">
        <v>909</v>
      </c>
      <c r="B592" s="17">
        <v>5</v>
      </c>
      <c r="C592" s="3">
        <v>280</v>
      </c>
      <c r="D592" s="3">
        <v>140.61000000000001</v>
      </c>
      <c r="E592" s="3"/>
      <c r="F592" s="3"/>
      <c r="G592" s="16" t="s">
        <v>24</v>
      </c>
    </row>
    <row r="593" spans="1:7" x14ac:dyDescent="0.25">
      <c r="A593" s="16" t="s">
        <v>909</v>
      </c>
      <c r="B593" s="17">
        <v>4</v>
      </c>
      <c r="C593" s="3">
        <v>196</v>
      </c>
      <c r="D593" s="3">
        <v>93.88</v>
      </c>
      <c r="E593" s="3"/>
      <c r="F593" s="3"/>
      <c r="G593" s="16" t="s">
        <v>24</v>
      </c>
    </row>
    <row r="594" spans="1:7" x14ac:dyDescent="0.25">
      <c r="A594" s="16" t="s">
        <v>909</v>
      </c>
      <c r="B594" s="17">
        <v>2</v>
      </c>
      <c r="C594" s="3">
        <v>70</v>
      </c>
      <c r="D594" s="3">
        <v>66.55</v>
      </c>
      <c r="E594" s="3"/>
      <c r="F594" s="3"/>
      <c r="G594" s="16" t="s">
        <v>24</v>
      </c>
    </row>
    <row r="595" spans="1:7" x14ac:dyDescent="0.25">
      <c r="A595" s="16" t="s">
        <v>909</v>
      </c>
      <c r="B595" s="17">
        <v>6</v>
      </c>
      <c r="C595" s="3">
        <v>378</v>
      </c>
      <c r="D595" s="3">
        <v>159.78</v>
      </c>
      <c r="E595" s="3"/>
      <c r="F595" s="3"/>
      <c r="G595" s="16" t="s">
        <v>24</v>
      </c>
    </row>
    <row r="596" spans="1:7" x14ac:dyDescent="0.25">
      <c r="A596" s="16" t="s">
        <v>917</v>
      </c>
      <c r="B596" s="17">
        <v>2</v>
      </c>
      <c r="C596" s="3">
        <v>70</v>
      </c>
      <c r="D596" s="3">
        <v>50.57</v>
      </c>
      <c r="E596" s="3"/>
      <c r="F596" s="3"/>
      <c r="G596" s="16" t="s">
        <v>24</v>
      </c>
    </row>
    <row r="597" spans="1:7" x14ac:dyDescent="0.25">
      <c r="A597" s="16" t="s">
        <v>917</v>
      </c>
      <c r="B597" s="17">
        <v>1</v>
      </c>
      <c r="C597" s="3">
        <v>28</v>
      </c>
      <c r="D597" s="3">
        <v>51.07</v>
      </c>
      <c r="E597" s="3"/>
      <c r="F597" s="3"/>
      <c r="G597" s="16" t="s">
        <v>43</v>
      </c>
    </row>
    <row r="598" spans="1:7" x14ac:dyDescent="0.25">
      <c r="A598" s="16" t="s">
        <v>917</v>
      </c>
      <c r="B598" s="17">
        <v>1</v>
      </c>
      <c r="C598" s="3">
        <v>28</v>
      </c>
      <c r="D598" s="3">
        <v>93.43</v>
      </c>
      <c r="E598" s="3"/>
      <c r="F598" s="3"/>
      <c r="G598" s="16" t="s">
        <v>43</v>
      </c>
    </row>
    <row r="599" spans="1:7" x14ac:dyDescent="0.25">
      <c r="A599" s="16" t="s">
        <v>922</v>
      </c>
      <c r="B599" s="17">
        <v>5</v>
      </c>
      <c r="C599" s="3">
        <v>301</v>
      </c>
      <c r="D599" s="3">
        <v>186.85</v>
      </c>
      <c r="E599" s="3"/>
      <c r="F599" s="3"/>
      <c r="G599" s="16" t="s">
        <v>24</v>
      </c>
    </row>
    <row r="600" spans="1:7" x14ac:dyDescent="0.25">
      <c r="A600" s="16" t="s">
        <v>922</v>
      </c>
      <c r="B600" s="17">
        <v>4</v>
      </c>
      <c r="C600" s="3">
        <v>267.12</v>
      </c>
      <c r="D600" s="3">
        <v>165.6</v>
      </c>
      <c r="E600" s="3"/>
      <c r="F600" s="3"/>
      <c r="G600" s="16" t="s">
        <v>24</v>
      </c>
    </row>
    <row r="601" spans="1:7" x14ac:dyDescent="0.25">
      <c r="A601" s="16" t="s">
        <v>922</v>
      </c>
      <c r="B601" s="17">
        <v>4</v>
      </c>
      <c r="C601" s="3">
        <v>259.19</v>
      </c>
      <c r="D601" s="3">
        <v>157.52000000000001</v>
      </c>
      <c r="E601" s="3"/>
      <c r="F601" s="3"/>
      <c r="G601" s="16" t="s">
        <v>24</v>
      </c>
    </row>
    <row r="602" spans="1:7" x14ac:dyDescent="0.25">
      <c r="A602" s="16" t="s">
        <v>927</v>
      </c>
      <c r="B602" s="17">
        <v>1</v>
      </c>
      <c r="C602" s="3">
        <v>28</v>
      </c>
      <c r="D602" s="3">
        <v>26.58</v>
      </c>
      <c r="E602" s="3"/>
      <c r="F602" s="3"/>
      <c r="G602" s="16" t="s">
        <v>24</v>
      </c>
    </row>
    <row r="603" spans="1:7" x14ac:dyDescent="0.25">
      <c r="A603" s="16" t="s">
        <v>927</v>
      </c>
      <c r="B603" s="17">
        <v>2</v>
      </c>
      <c r="C603" s="3">
        <v>70</v>
      </c>
      <c r="D603" s="3">
        <v>28.75</v>
      </c>
      <c r="E603" s="3"/>
      <c r="F603" s="3"/>
      <c r="G603" s="16" t="s">
        <v>24</v>
      </c>
    </row>
    <row r="604" spans="1:7" x14ac:dyDescent="0.25">
      <c r="A604" s="16" t="s">
        <v>927</v>
      </c>
      <c r="B604" s="17">
        <v>1</v>
      </c>
      <c r="C604" s="3">
        <v>28</v>
      </c>
      <c r="D604" s="3">
        <v>40.58</v>
      </c>
      <c r="E604" s="3"/>
      <c r="F604" s="3"/>
      <c r="G604" s="16" t="s">
        <v>43</v>
      </c>
    </row>
    <row r="605" spans="1:7" x14ac:dyDescent="0.25">
      <c r="A605" s="16" t="s">
        <v>927</v>
      </c>
      <c r="B605" s="17">
        <v>1</v>
      </c>
      <c r="C605" s="3">
        <v>28</v>
      </c>
      <c r="D605" s="3">
        <v>20.170000000000002</v>
      </c>
      <c r="E605" s="3"/>
      <c r="F605" s="3"/>
      <c r="G605" s="16" t="s">
        <v>24</v>
      </c>
    </row>
    <row r="606" spans="1:7" x14ac:dyDescent="0.25">
      <c r="A606" s="16" t="s">
        <v>927</v>
      </c>
      <c r="B606" s="17">
        <v>1</v>
      </c>
      <c r="C606" s="3">
        <v>28</v>
      </c>
      <c r="D606" s="3">
        <v>21.5</v>
      </c>
      <c r="E606" s="3"/>
      <c r="F606" s="3"/>
      <c r="G606" s="16" t="s">
        <v>24</v>
      </c>
    </row>
    <row r="607" spans="1:7" x14ac:dyDescent="0.25">
      <c r="A607" s="16" t="s">
        <v>927</v>
      </c>
      <c r="B607" s="17">
        <v>1</v>
      </c>
      <c r="C607" s="3">
        <v>28</v>
      </c>
      <c r="D607" s="3">
        <v>21.67</v>
      </c>
      <c r="E607" s="3"/>
      <c r="F607" s="3"/>
      <c r="G607" s="16" t="s">
        <v>24</v>
      </c>
    </row>
    <row r="608" spans="1:7" x14ac:dyDescent="0.25">
      <c r="A608" s="16" t="s">
        <v>927</v>
      </c>
      <c r="B608" s="17">
        <v>1</v>
      </c>
      <c r="C608" s="3">
        <v>28</v>
      </c>
      <c r="D608" s="3">
        <v>24.17</v>
      </c>
      <c r="E608" s="3"/>
      <c r="F608" s="3"/>
      <c r="G608" s="16" t="s">
        <v>24</v>
      </c>
    </row>
    <row r="609" spans="1:7" x14ac:dyDescent="0.25">
      <c r="A609" s="16" t="s">
        <v>927</v>
      </c>
      <c r="B609" s="17">
        <v>1</v>
      </c>
      <c r="C609" s="3">
        <v>28</v>
      </c>
      <c r="D609" s="3">
        <v>20.420000000000002</v>
      </c>
      <c r="E609" s="3"/>
      <c r="F609" s="3"/>
      <c r="G609" s="16" t="s">
        <v>24</v>
      </c>
    </row>
    <row r="610" spans="1:7" x14ac:dyDescent="0.25">
      <c r="A610" s="16" t="s">
        <v>927</v>
      </c>
      <c r="B610" s="17">
        <v>1</v>
      </c>
      <c r="C610" s="3">
        <v>28</v>
      </c>
      <c r="D610" s="3">
        <v>25.33</v>
      </c>
      <c r="E610" s="3"/>
      <c r="F610" s="3"/>
      <c r="G610" s="16" t="s">
        <v>24</v>
      </c>
    </row>
    <row r="611" spans="1:7" x14ac:dyDescent="0.25">
      <c r="A611" s="16" t="s">
        <v>927</v>
      </c>
      <c r="B611" s="17">
        <v>1</v>
      </c>
      <c r="C611" s="3">
        <v>28</v>
      </c>
      <c r="D611" s="3">
        <v>19.75</v>
      </c>
      <c r="E611" s="3"/>
      <c r="F611" s="3"/>
      <c r="G611" s="16" t="s">
        <v>24</v>
      </c>
    </row>
    <row r="612" spans="1:7" x14ac:dyDescent="0.25">
      <c r="A612" s="16" t="s">
        <v>927</v>
      </c>
      <c r="B612" s="17">
        <v>1</v>
      </c>
      <c r="C612" s="3">
        <v>28</v>
      </c>
      <c r="D612" s="3">
        <v>19.829999999999998</v>
      </c>
      <c r="E612" s="3"/>
      <c r="F612" s="3"/>
      <c r="G612" s="16" t="s">
        <v>24</v>
      </c>
    </row>
    <row r="613" spans="1:7" x14ac:dyDescent="0.25">
      <c r="A613" s="16" t="s">
        <v>927</v>
      </c>
      <c r="B613" s="17">
        <v>1</v>
      </c>
      <c r="C613" s="3">
        <v>28</v>
      </c>
      <c r="D613" s="3">
        <v>25.75</v>
      </c>
      <c r="E613" s="3"/>
      <c r="F613" s="3"/>
      <c r="G613" s="16" t="s">
        <v>24</v>
      </c>
    </row>
    <row r="614" spans="1:7" x14ac:dyDescent="0.25">
      <c r="A614" s="16" t="s">
        <v>927</v>
      </c>
      <c r="B614" s="17">
        <v>1</v>
      </c>
      <c r="C614" s="3">
        <v>28</v>
      </c>
      <c r="D614" s="3">
        <v>22.17</v>
      </c>
      <c r="E614" s="3"/>
      <c r="F614" s="3"/>
      <c r="G614" s="16" t="s">
        <v>24</v>
      </c>
    </row>
    <row r="615" spans="1:7" x14ac:dyDescent="0.25">
      <c r="A615" s="16" t="s">
        <v>927</v>
      </c>
      <c r="B615" s="17">
        <v>1</v>
      </c>
      <c r="C615" s="3">
        <v>28</v>
      </c>
      <c r="D615" s="3">
        <v>21.67</v>
      </c>
      <c r="E615" s="3"/>
      <c r="F615" s="3"/>
      <c r="G615" s="16" t="s">
        <v>24</v>
      </c>
    </row>
    <row r="616" spans="1:7" x14ac:dyDescent="0.25">
      <c r="A616" s="16" t="s">
        <v>927</v>
      </c>
      <c r="B616" s="17">
        <v>1</v>
      </c>
      <c r="C616" s="3">
        <v>28</v>
      </c>
      <c r="D616" s="3">
        <v>24</v>
      </c>
      <c r="E616" s="3"/>
      <c r="F616" s="3"/>
      <c r="G616" s="16" t="s">
        <v>24</v>
      </c>
    </row>
    <row r="617" spans="1:7" x14ac:dyDescent="0.25">
      <c r="A617" s="16" t="s">
        <v>927</v>
      </c>
      <c r="B617" s="17">
        <v>1</v>
      </c>
      <c r="C617" s="3">
        <v>28</v>
      </c>
      <c r="D617" s="3">
        <v>23.17</v>
      </c>
      <c r="E617" s="3"/>
      <c r="F617" s="3"/>
      <c r="G617" s="16" t="s">
        <v>24</v>
      </c>
    </row>
    <row r="618" spans="1:7" x14ac:dyDescent="0.25">
      <c r="A618" s="16" t="s">
        <v>927</v>
      </c>
      <c r="B618" s="17">
        <v>1</v>
      </c>
      <c r="C618" s="3">
        <v>28</v>
      </c>
      <c r="D618" s="3">
        <v>20.92</v>
      </c>
      <c r="E618" s="3"/>
      <c r="F618" s="3"/>
      <c r="G618" s="16" t="s">
        <v>24</v>
      </c>
    </row>
    <row r="619" spans="1:7" x14ac:dyDescent="0.25">
      <c r="A619" s="16" t="s">
        <v>927</v>
      </c>
      <c r="B619" s="17">
        <v>1</v>
      </c>
      <c r="C619" s="3">
        <v>28</v>
      </c>
      <c r="D619" s="3">
        <v>23.08</v>
      </c>
      <c r="E619" s="3"/>
      <c r="F619" s="3"/>
      <c r="G619" s="16" t="s">
        <v>24</v>
      </c>
    </row>
    <row r="620" spans="1:7" x14ac:dyDescent="0.25">
      <c r="A620" s="16" t="s">
        <v>927</v>
      </c>
      <c r="B620" s="17">
        <v>1</v>
      </c>
      <c r="C620" s="3">
        <v>28</v>
      </c>
      <c r="D620" s="3">
        <v>47.75</v>
      </c>
      <c r="E620" s="3"/>
      <c r="F620" s="3"/>
      <c r="G620" s="16" t="s">
        <v>43</v>
      </c>
    </row>
    <row r="621" spans="1:7" x14ac:dyDescent="0.25">
      <c r="A621" s="16" t="s">
        <v>948</v>
      </c>
      <c r="B621" s="17">
        <v>4</v>
      </c>
      <c r="C621" s="3">
        <v>196</v>
      </c>
      <c r="D621" s="3">
        <v>132.1</v>
      </c>
      <c r="E621" s="3"/>
      <c r="F621" s="3"/>
      <c r="G621" s="16" t="s">
        <v>24</v>
      </c>
    </row>
    <row r="622" spans="1:7" x14ac:dyDescent="0.25">
      <c r="A622" s="16" t="s">
        <v>948</v>
      </c>
      <c r="B622" s="17">
        <v>2</v>
      </c>
      <c r="C622" s="3">
        <v>70</v>
      </c>
      <c r="D622" s="3">
        <v>35.99</v>
      </c>
      <c r="E622" s="3"/>
      <c r="F622" s="3"/>
      <c r="G622" s="16" t="s">
        <v>24</v>
      </c>
    </row>
    <row r="623" spans="1:7" x14ac:dyDescent="0.25">
      <c r="A623" s="16" t="s">
        <v>948</v>
      </c>
      <c r="B623" s="17">
        <v>2</v>
      </c>
      <c r="C623" s="3">
        <v>70</v>
      </c>
      <c r="D623" s="3">
        <v>19.670000000000002</v>
      </c>
      <c r="E623" s="3"/>
      <c r="F623" s="3"/>
      <c r="G623" s="16" t="s">
        <v>24</v>
      </c>
    </row>
    <row r="624" spans="1:7" x14ac:dyDescent="0.25">
      <c r="A624" s="16" t="s">
        <v>954</v>
      </c>
      <c r="B624" s="17">
        <v>4</v>
      </c>
      <c r="C624" s="3">
        <v>190.57</v>
      </c>
      <c r="D624" s="3">
        <v>183.68</v>
      </c>
      <c r="E624" s="3"/>
      <c r="F624" s="3"/>
      <c r="G624" s="16" t="s">
        <v>24</v>
      </c>
    </row>
    <row r="625" spans="1:7" x14ac:dyDescent="0.25">
      <c r="A625" s="16" t="s">
        <v>954</v>
      </c>
      <c r="B625" s="17">
        <v>5</v>
      </c>
      <c r="C625" s="3">
        <v>285.43</v>
      </c>
      <c r="D625" s="3">
        <v>285.43</v>
      </c>
      <c r="E625" s="3"/>
      <c r="F625" s="3"/>
      <c r="G625" s="16" t="s">
        <v>43</v>
      </c>
    </row>
    <row r="626" spans="1:7" x14ac:dyDescent="0.25">
      <c r="A626" s="16" t="s">
        <v>958</v>
      </c>
      <c r="B626" s="17">
        <v>3</v>
      </c>
      <c r="C626" s="3">
        <v>126</v>
      </c>
      <c r="D626" s="3">
        <v>69.599999999999994</v>
      </c>
      <c r="E626" s="3"/>
      <c r="F626" s="3"/>
      <c r="G626" s="16" t="s">
        <v>24</v>
      </c>
    </row>
    <row r="627" spans="1:7" x14ac:dyDescent="0.25">
      <c r="A627" s="16" t="s">
        <v>958</v>
      </c>
      <c r="B627" s="17">
        <v>4</v>
      </c>
      <c r="C627" s="3">
        <v>196</v>
      </c>
      <c r="D627" s="3">
        <v>124.73</v>
      </c>
      <c r="E627" s="3"/>
      <c r="F627" s="3"/>
      <c r="G627" s="16" t="s">
        <v>24</v>
      </c>
    </row>
    <row r="628" spans="1:7" x14ac:dyDescent="0.25">
      <c r="A628" s="16" t="s">
        <v>962</v>
      </c>
      <c r="B628" s="17">
        <v>9</v>
      </c>
      <c r="C628" s="3">
        <v>461.48</v>
      </c>
      <c r="D628" s="3">
        <v>512.48</v>
      </c>
      <c r="E628" s="3"/>
      <c r="F628" s="3"/>
      <c r="G628" s="16" t="s">
        <v>43</v>
      </c>
    </row>
    <row r="629" spans="1:7" x14ac:dyDescent="0.25">
      <c r="A629" s="16" t="s">
        <v>962</v>
      </c>
      <c r="B629" s="17">
        <v>10</v>
      </c>
      <c r="C629" s="3">
        <v>560</v>
      </c>
      <c r="D629" s="3">
        <v>662.15</v>
      </c>
      <c r="E629" s="3"/>
      <c r="F629" s="3"/>
      <c r="G629" s="16" t="s">
        <v>43</v>
      </c>
    </row>
    <row r="630" spans="1:7" x14ac:dyDescent="0.25">
      <c r="A630" s="16" t="s">
        <v>962</v>
      </c>
      <c r="B630" s="17">
        <v>18</v>
      </c>
      <c r="C630" s="3">
        <v>793.86</v>
      </c>
      <c r="D630" s="3">
        <v>1101.4000000000001</v>
      </c>
      <c r="E630" s="3"/>
      <c r="F630" s="3"/>
      <c r="G630" s="16" t="s">
        <v>43</v>
      </c>
    </row>
    <row r="631" spans="1:7" x14ac:dyDescent="0.25">
      <c r="A631" s="16" t="s">
        <v>962</v>
      </c>
      <c r="B631" s="17">
        <v>8</v>
      </c>
      <c r="C631" s="3">
        <v>465.93</v>
      </c>
      <c r="D631" s="3">
        <v>465.93</v>
      </c>
      <c r="E631" s="3"/>
      <c r="F631" s="3"/>
      <c r="G631" s="16" t="s">
        <v>43</v>
      </c>
    </row>
    <row r="632" spans="1:7" x14ac:dyDescent="0.25">
      <c r="A632" s="16" t="s">
        <v>962</v>
      </c>
      <c r="B632" s="17">
        <v>7</v>
      </c>
      <c r="C632" s="3">
        <v>441</v>
      </c>
      <c r="D632" s="3">
        <v>576.92999999999995</v>
      </c>
      <c r="E632" s="3"/>
      <c r="F632" s="3"/>
      <c r="G632" s="16" t="s">
        <v>43</v>
      </c>
    </row>
    <row r="633" spans="1:7" x14ac:dyDescent="0.25">
      <c r="A633" s="16" t="s">
        <v>962</v>
      </c>
      <c r="B633" s="17">
        <v>8</v>
      </c>
      <c r="C633" s="3">
        <v>480</v>
      </c>
      <c r="D633" s="3">
        <v>541.72</v>
      </c>
      <c r="E633" s="3"/>
      <c r="F633" s="3"/>
      <c r="G633" s="16" t="s">
        <v>43</v>
      </c>
    </row>
    <row r="634" spans="1:7" x14ac:dyDescent="0.25">
      <c r="A634" s="16" t="s">
        <v>962</v>
      </c>
      <c r="B634" s="17">
        <v>6</v>
      </c>
      <c r="C634" s="3">
        <v>378</v>
      </c>
      <c r="D634" s="3">
        <v>400.68</v>
      </c>
      <c r="E634" s="3"/>
      <c r="F634" s="3"/>
      <c r="G634" s="16" t="s">
        <v>43</v>
      </c>
    </row>
    <row r="635" spans="1:7" x14ac:dyDescent="0.25">
      <c r="A635" s="16" t="s">
        <v>962</v>
      </c>
      <c r="B635" s="17">
        <v>11</v>
      </c>
      <c r="C635" s="3">
        <v>560</v>
      </c>
      <c r="D635" s="3">
        <v>682.38</v>
      </c>
      <c r="E635" s="3"/>
      <c r="F635" s="3"/>
      <c r="G635" s="16" t="s">
        <v>43</v>
      </c>
    </row>
    <row r="636" spans="1:7" x14ac:dyDescent="0.25">
      <c r="A636" s="16" t="s">
        <v>962</v>
      </c>
      <c r="B636" s="17">
        <v>9</v>
      </c>
      <c r="C636" s="3">
        <v>531</v>
      </c>
      <c r="D636" s="3">
        <v>568.92999999999995</v>
      </c>
      <c r="E636" s="3"/>
      <c r="F636" s="3"/>
      <c r="G636" s="16" t="s">
        <v>43</v>
      </c>
    </row>
    <row r="637" spans="1:7" x14ac:dyDescent="0.25">
      <c r="A637" s="16" t="s">
        <v>962</v>
      </c>
      <c r="B637" s="17">
        <v>8</v>
      </c>
      <c r="C637" s="3">
        <v>480</v>
      </c>
      <c r="D637" s="3">
        <v>515.03</v>
      </c>
      <c r="E637" s="3"/>
      <c r="F637" s="3"/>
      <c r="G637" s="16" t="s">
        <v>43</v>
      </c>
    </row>
    <row r="638" spans="1:7" x14ac:dyDescent="0.25">
      <c r="A638" s="16" t="s">
        <v>962</v>
      </c>
      <c r="B638" s="17">
        <v>6</v>
      </c>
      <c r="C638" s="3">
        <v>378</v>
      </c>
      <c r="D638" s="3">
        <v>412.82</v>
      </c>
      <c r="E638" s="3"/>
      <c r="F638" s="3"/>
      <c r="G638" s="16" t="s">
        <v>43</v>
      </c>
    </row>
    <row r="639" spans="1:7" x14ac:dyDescent="0.25">
      <c r="A639" s="16" t="s">
        <v>962</v>
      </c>
      <c r="B639" s="17">
        <v>6</v>
      </c>
      <c r="C639" s="3">
        <v>378</v>
      </c>
      <c r="D639" s="3">
        <v>393.15</v>
      </c>
      <c r="E639" s="3"/>
      <c r="F639" s="3"/>
      <c r="G639" s="16" t="s">
        <v>43</v>
      </c>
    </row>
    <row r="640" spans="1:7" x14ac:dyDescent="0.25">
      <c r="A640" s="16" t="s">
        <v>962</v>
      </c>
      <c r="B640" s="17">
        <v>7</v>
      </c>
      <c r="C640" s="3">
        <v>410.73</v>
      </c>
      <c r="D640" s="3">
        <v>410.73</v>
      </c>
      <c r="E640" s="3"/>
      <c r="F640" s="3"/>
      <c r="G640" s="16" t="s">
        <v>43</v>
      </c>
    </row>
    <row r="641" spans="1:7" x14ac:dyDescent="0.25">
      <c r="A641" s="16" t="s">
        <v>978</v>
      </c>
      <c r="B641" s="17">
        <v>12</v>
      </c>
      <c r="C641" s="3">
        <v>707.82</v>
      </c>
      <c r="D641" s="3">
        <v>836.53</v>
      </c>
      <c r="E641" s="3"/>
      <c r="F641" s="3"/>
      <c r="G641" s="16" t="s">
        <v>43</v>
      </c>
    </row>
    <row r="642" spans="1:7" x14ac:dyDescent="0.25">
      <c r="A642" s="16" t="s">
        <v>978</v>
      </c>
      <c r="B642" s="17">
        <v>6</v>
      </c>
      <c r="C642" s="3">
        <v>321.61</v>
      </c>
      <c r="D642" s="3">
        <v>321.61</v>
      </c>
      <c r="E642" s="3"/>
      <c r="F642" s="3"/>
      <c r="G642" s="16" t="s">
        <v>43</v>
      </c>
    </row>
    <row r="643" spans="1:7" x14ac:dyDescent="0.25">
      <c r="A643" s="16" t="s">
        <v>978</v>
      </c>
      <c r="B643" s="17">
        <v>8</v>
      </c>
      <c r="C643" s="3">
        <v>428.57</v>
      </c>
      <c r="D643" s="3">
        <v>428.57</v>
      </c>
      <c r="E643" s="3"/>
      <c r="F643" s="3"/>
      <c r="G643" s="16" t="s">
        <v>43</v>
      </c>
    </row>
    <row r="644" spans="1:7" x14ac:dyDescent="0.25">
      <c r="A644" s="16" t="s">
        <v>983</v>
      </c>
      <c r="B644" s="17">
        <v>10</v>
      </c>
      <c r="C644" s="3">
        <v>678.89</v>
      </c>
      <c r="D644" s="3">
        <v>713.6</v>
      </c>
      <c r="E644" s="3"/>
      <c r="F644" s="3"/>
      <c r="G644" s="16" t="s">
        <v>43</v>
      </c>
    </row>
    <row r="645" spans="1:7" x14ac:dyDescent="0.25">
      <c r="A645" s="16" t="s">
        <v>983</v>
      </c>
      <c r="B645" s="17">
        <v>5</v>
      </c>
      <c r="C645" s="3">
        <v>296.25</v>
      </c>
      <c r="D645" s="3">
        <v>324.60000000000002</v>
      </c>
      <c r="E645" s="3"/>
      <c r="F645" s="3"/>
      <c r="G645" s="16" t="s">
        <v>43</v>
      </c>
    </row>
    <row r="646" spans="1:7" x14ac:dyDescent="0.25">
      <c r="A646" s="16" t="s">
        <v>983</v>
      </c>
      <c r="B646" s="17">
        <v>12</v>
      </c>
      <c r="C646" s="3">
        <v>593.9</v>
      </c>
      <c r="D646" s="3">
        <v>626.79999999999995</v>
      </c>
      <c r="E646" s="3"/>
      <c r="F646" s="3"/>
      <c r="G646" s="16" t="s">
        <v>43</v>
      </c>
    </row>
    <row r="647" spans="1:7" x14ac:dyDescent="0.25">
      <c r="A647" s="16" t="s">
        <v>983</v>
      </c>
      <c r="B647" s="17">
        <v>10</v>
      </c>
      <c r="C647" s="3">
        <v>581.35</v>
      </c>
      <c r="D647" s="3">
        <v>641.05999999999995</v>
      </c>
      <c r="E647" s="3"/>
      <c r="F647" s="3"/>
      <c r="G647" s="16" t="s">
        <v>43</v>
      </c>
    </row>
    <row r="648" spans="1:7" x14ac:dyDescent="0.25">
      <c r="A648" s="16" t="s">
        <v>983</v>
      </c>
      <c r="B648" s="17">
        <v>10</v>
      </c>
      <c r="C648" s="3">
        <v>546.19000000000005</v>
      </c>
      <c r="D648" s="3">
        <v>633.30999999999995</v>
      </c>
      <c r="E648" s="3"/>
      <c r="F648" s="3"/>
      <c r="G648" s="16" t="s">
        <v>43</v>
      </c>
    </row>
    <row r="649" spans="1:7" x14ac:dyDescent="0.25">
      <c r="A649" s="16" t="s">
        <v>983</v>
      </c>
      <c r="B649" s="17">
        <v>8</v>
      </c>
      <c r="C649" s="3">
        <v>488.68</v>
      </c>
      <c r="D649" s="3">
        <v>488.68</v>
      </c>
      <c r="E649" s="3"/>
      <c r="F649" s="3"/>
      <c r="G649" s="16" t="s">
        <v>43</v>
      </c>
    </row>
    <row r="650" spans="1:7" x14ac:dyDescent="0.25">
      <c r="A650" s="16" t="s">
        <v>983</v>
      </c>
      <c r="B650" s="17">
        <v>5</v>
      </c>
      <c r="C650" s="3">
        <v>298.91000000000003</v>
      </c>
      <c r="D650" s="3">
        <v>309.22000000000003</v>
      </c>
      <c r="E650" s="3"/>
      <c r="F650" s="3"/>
      <c r="G650" s="16" t="s">
        <v>43</v>
      </c>
    </row>
    <row r="651" spans="1:7" x14ac:dyDescent="0.25">
      <c r="A651" s="16" t="s">
        <v>983</v>
      </c>
      <c r="B651" s="17">
        <v>4</v>
      </c>
      <c r="C651" s="3">
        <v>113.4</v>
      </c>
      <c r="D651" s="3">
        <v>183.4</v>
      </c>
      <c r="E651" s="3"/>
      <c r="F651" s="3"/>
      <c r="G651" s="16" t="s">
        <v>43</v>
      </c>
    </row>
    <row r="652" spans="1:7" x14ac:dyDescent="0.25">
      <c r="A652" s="16" t="s">
        <v>993</v>
      </c>
      <c r="B652" s="17">
        <v>2</v>
      </c>
      <c r="C652" s="3">
        <v>70</v>
      </c>
      <c r="D652" s="3">
        <v>75</v>
      </c>
      <c r="E652" s="3"/>
      <c r="F652" s="3"/>
      <c r="G652" s="16" t="s">
        <v>43</v>
      </c>
    </row>
    <row r="653" spans="1:7" x14ac:dyDescent="0.25">
      <c r="A653" s="16" t="s">
        <v>993</v>
      </c>
      <c r="B653" s="17">
        <v>2</v>
      </c>
      <c r="C653" s="3">
        <v>70</v>
      </c>
      <c r="D653" s="3">
        <v>94.92</v>
      </c>
      <c r="E653" s="3"/>
      <c r="F653" s="3"/>
      <c r="G653" s="16" t="s">
        <v>43</v>
      </c>
    </row>
    <row r="654" spans="1:7" x14ac:dyDescent="0.25">
      <c r="A654" s="16" t="s">
        <v>993</v>
      </c>
      <c r="B654" s="17">
        <v>1</v>
      </c>
      <c r="C654" s="3">
        <v>28</v>
      </c>
      <c r="D654" s="3">
        <v>20.25</v>
      </c>
      <c r="E654" s="3"/>
      <c r="F654" s="3"/>
      <c r="G654" s="16" t="s">
        <v>24</v>
      </c>
    </row>
    <row r="655" spans="1:7" x14ac:dyDescent="0.25">
      <c r="A655" s="16" t="s">
        <v>993</v>
      </c>
      <c r="B655" s="17">
        <v>1</v>
      </c>
      <c r="C655" s="3">
        <v>15.04</v>
      </c>
      <c r="D655" s="3">
        <v>47.28</v>
      </c>
      <c r="E655" s="3"/>
      <c r="F655" s="3"/>
      <c r="G655" s="16" t="s">
        <v>43</v>
      </c>
    </row>
    <row r="656" spans="1:7" x14ac:dyDescent="0.25">
      <c r="A656" s="16" t="s">
        <v>993</v>
      </c>
      <c r="B656" s="17">
        <v>2</v>
      </c>
      <c r="C656" s="3">
        <v>70</v>
      </c>
      <c r="D656" s="3">
        <v>96.92</v>
      </c>
      <c r="E656" s="3"/>
      <c r="F656" s="3"/>
      <c r="G656" s="16" t="s">
        <v>43</v>
      </c>
    </row>
    <row r="657" spans="1:7" x14ac:dyDescent="0.25">
      <c r="A657" s="16" t="s">
        <v>993</v>
      </c>
      <c r="B657" s="17">
        <v>1</v>
      </c>
      <c r="C657" s="3">
        <v>28</v>
      </c>
      <c r="D657" s="3">
        <v>44.67</v>
      </c>
      <c r="E657" s="3"/>
      <c r="F657" s="3"/>
      <c r="G657" s="16" t="s">
        <v>43</v>
      </c>
    </row>
    <row r="658" spans="1:7" x14ac:dyDescent="0.25">
      <c r="A658" s="16" t="s">
        <v>993</v>
      </c>
      <c r="B658" s="17">
        <v>1</v>
      </c>
      <c r="C658" s="3">
        <v>28</v>
      </c>
      <c r="D658" s="3">
        <v>43.92</v>
      </c>
      <c r="E658" s="3"/>
      <c r="F658" s="3"/>
      <c r="G658" s="16" t="s">
        <v>43</v>
      </c>
    </row>
    <row r="659" spans="1:7" x14ac:dyDescent="0.25">
      <c r="A659" s="16" t="s">
        <v>993</v>
      </c>
      <c r="B659" s="17">
        <v>1</v>
      </c>
      <c r="C659" s="3">
        <v>28</v>
      </c>
      <c r="D659" s="3">
        <v>40.58</v>
      </c>
      <c r="E659" s="3"/>
      <c r="F659" s="3"/>
      <c r="G659" s="16" t="s">
        <v>43</v>
      </c>
    </row>
    <row r="660" spans="1:7" x14ac:dyDescent="0.25">
      <c r="A660" s="16" t="s">
        <v>993</v>
      </c>
      <c r="B660" s="17">
        <v>2</v>
      </c>
      <c r="C660" s="3">
        <v>50.63</v>
      </c>
      <c r="D660" s="3">
        <v>66.5</v>
      </c>
      <c r="E660" s="3"/>
      <c r="F660" s="3"/>
      <c r="G660" s="16" t="s">
        <v>43</v>
      </c>
    </row>
    <row r="661" spans="1:7" x14ac:dyDescent="0.25">
      <c r="A661" s="16" t="s">
        <v>993</v>
      </c>
      <c r="B661" s="17">
        <v>2</v>
      </c>
      <c r="C661" s="3">
        <v>70</v>
      </c>
      <c r="D661" s="3">
        <v>53.67</v>
      </c>
      <c r="E661" s="3"/>
      <c r="F661" s="3"/>
      <c r="G661" s="16" t="s">
        <v>24</v>
      </c>
    </row>
    <row r="662" spans="1:7" x14ac:dyDescent="0.25">
      <c r="A662" s="16" t="s">
        <v>1005</v>
      </c>
      <c r="B662" s="17">
        <v>1</v>
      </c>
      <c r="C662" s="3">
        <v>28</v>
      </c>
      <c r="D662" s="3"/>
      <c r="E662" s="3"/>
      <c r="F662" s="3"/>
      <c r="G662" s="16" t="s">
        <v>24</v>
      </c>
    </row>
    <row r="663" spans="1:7" x14ac:dyDescent="0.25">
      <c r="A663" s="16" t="s">
        <v>1008</v>
      </c>
      <c r="B663" s="17">
        <v>1</v>
      </c>
      <c r="C663" s="3">
        <v>28</v>
      </c>
      <c r="D663" s="3"/>
      <c r="E663" s="3"/>
      <c r="F663" s="3"/>
      <c r="G663" s="16" t="s">
        <v>24</v>
      </c>
    </row>
    <row r="664" spans="1:7" x14ac:dyDescent="0.25">
      <c r="A664" s="16" t="s">
        <v>1008</v>
      </c>
      <c r="B664" s="17">
        <v>1</v>
      </c>
      <c r="C664" s="3">
        <v>28</v>
      </c>
      <c r="D664" s="3"/>
      <c r="E664" s="3"/>
      <c r="F664" s="3"/>
      <c r="G664" s="16" t="s">
        <v>24</v>
      </c>
    </row>
    <row r="665" spans="1:7" x14ac:dyDescent="0.25">
      <c r="A665" s="16" t="s">
        <v>1362</v>
      </c>
      <c r="B665" s="17">
        <v>1</v>
      </c>
      <c r="C665" s="3">
        <v>24.16</v>
      </c>
      <c r="D665" s="3">
        <v>29</v>
      </c>
      <c r="E665" s="3"/>
      <c r="F665" s="3"/>
      <c r="G665" s="16" t="s">
        <v>43</v>
      </c>
    </row>
    <row r="666" spans="1:7" x14ac:dyDescent="0.25">
      <c r="A666" s="16" t="s">
        <v>1362</v>
      </c>
      <c r="B666" s="17">
        <v>1</v>
      </c>
      <c r="C666" s="3">
        <v>28</v>
      </c>
      <c r="D666" s="3">
        <v>23.5</v>
      </c>
      <c r="E666" s="3"/>
      <c r="F666" s="3"/>
      <c r="G666" s="16" t="s">
        <v>24</v>
      </c>
    </row>
    <row r="667" spans="1:7" x14ac:dyDescent="0.25">
      <c r="A667" s="16" t="s">
        <v>1362</v>
      </c>
      <c r="B667" s="17">
        <v>1</v>
      </c>
      <c r="C667" s="3">
        <v>28</v>
      </c>
      <c r="D667" s="3">
        <v>30.5</v>
      </c>
      <c r="E667" s="3"/>
      <c r="F667" s="3"/>
      <c r="G667" s="16" t="s">
        <v>43</v>
      </c>
    </row>
    <row r="668" spans="1:7" x14ac:dyDescent="0.25">
      <c r="A668" s="16" t="s">
        <v>1362</v>
      </c>
      <c r="B668" s="17">
        <v>1</v>
      </c>
      <c r="C668" s="3">
        <v>20.18</v>
      </c>
      <c r="D668" s="3">
        <v>3.55</v>
      </c>
      <c r="E668" s="3"/>
      <c r="F668" s="3"/>
      <c r="G668" s="16" t="s">
        <v>24</v>
      </c>
    </row>
    <row r="669" spans="1:7" x14ac:dyDescent="0.25">
      <c r="A669" s="16" t="s">
        <v>1362</v>
      </c>
      <c r="B669" s="17">
        <v>1</v>
      </c>
      <c r="C669" s="3">
        <v>28</v>
      </c>
      <c r="D669" s="3">
        <v>39.5</v>
      </c>
      <c r="E669" s="3"/>
      <c r="F669" s="3"/>
      <c r="G669" s="16" t="s">
        <v>43</v>
      </c>
    </row>
    <row r="670" spans="1:7" x14ac:dyDescent="0.25">
      <c r="A670" s="16" t="s">
        <v>1362</v>
      </c>
      <c r="B670" s="17">
        <v>1</v>
      </c>
      <c r="C670" s="3">
        <v>28</v>
      </c>
      <c r="D670" s="3">
        <v>52.17</v>
      </c>
      <c r="E670" s="3"/>
      <c r="F670" s="3"/>
      <c r="G670" s="16" t="s">
        <v>43</v>
      </c>
    </row>
    <row r="671" spans="1:7" x14ac:dyDescent="0.25">
      <c r="A671" s="16" t="s">
        <v>1362</v>
      </c>
      <c r="B671" s="17">
        <v>1</v>
      </c>
      <c r="C671" s="3">
        <v>10.59</v>
      </c>
      <c r="D671" s="3">
        <v>13</v>
      </c>
      <c r="E671" s="3"/>
      <c r="F671" s="3"/>
      <c r="G671" s="16" t="s">
        <v>43</v>
      </c>
    </row>
    <row r="672" spans="1:7" x14ac:dyDescent="0.25">
      <c r="A672" s="16" t="s">
        <v>1362</v>
      </c>
      <c r="B672" s="17">
        <v>3</v>
      </c>
      <c r="C672" s="3">
        <v>126</v>
      </c>
      <c r="D672" s="3"/>
      <c r="E672" s="3"/>
      <c r="F672" s="3"/>
      <c r="G672" s="16" t="s">
        <v>24</v>
      </c>
    </row>
    <row r="673" spans="1:7" x14ac:dyDescent="0.25">
      <c r="A673" s="16" t="s">
        <v>1362</v>
      </c>
      <c r="B673" s="17">
        <v>1</v>
      </c>
      <c r="C673" s="3">
        <v>28</v>
      </c>
      <c r="D673" s="3">
        <v>13.5</v>
      </c>
      <c r="E673" s="3"/>
      <c r="F673" s="3"/>
      <c r="G673" s="16" t="s">
        <v>24</v>
      </c>
    </row>
    <row r="674" spans="1:7" x14ac:dyDescent="0.25">
      <c r="A674" s="16" t="s">
        <v>1362</v>
      </c>
      <c r="B674" s="17">
        <v>4</v>
      </c>
      <c r="C674" s="3">
        <v>196</v>
      </c>
      <c r="D674" s="3"/>
      <c r="E674" s="3"/>
      <c r="F674" s="3"/>
      <c r="G674" s="16" t="s">
        <v>24</v>
      </c>
    </row>
    <row r="675" spans="1:7" x14ac:dyDescent="0.25">
      <c r="A675" s="16" t="s">
        <v>1362</v>
      </c>
      <c r="B675" s="17">
        <v>1</v>
      </c>
      <c r="C675" s="3">
        <v>10.050000000000001</v>
      </c>
      <c r="D675" s="3"/>
      <c r="E675" s="3"/>
      <c r="F675" s="3"/>
      <c r="G675" s="16" t="s">
        <v>24</v>
      </c>
    </row>
    <row r="676" spans="1:7" x14ac:dyDescent="0.25">
      <c r="A676" s="16" t="s">
        <v>1362</v>
      </c>
      <c r="B676" s="17">
        <v>1</v>
      </c>
      <c r="C676" s="3">
        <v>28</v>
      </c>
      <c r="D676" s="3">
        <v>52.83</v>
      </c>
      <c r="E676" s="3"/>
      <c r="F676" s="3"/>
      <c r="G676" s="16" t="s">
        <v>43</v>
      </c>
    </row>
    <row r="677" spans="1:7" x14ac:dyDescent="0.25">
      <c r="A677" s="16" t="s">
        <v>1362</v>
      </c>
      <c r="B677" s="17">
        <v>3</v>
      </c>
      <c r="C677" s="3">
        <v>130.46</v>
      </c>
      <c r="D677" s="3">
        <v>86.25</v>
      </c>
      <c r="E677" s="3"/>
      <c r="F677" s="3"/>
      <c r="G677" s="16" t="s">
        <v>24</v>
      </c>
    </row>
    <row r="678" spans="1:7" x14ac:dyDescent="0.25">
      <c r="A678" s="16" t="s">
        <v>1362</v>
      </c>
      <c r="B678" s="17">
        <v>1</v>
      </c>
      <c r="C678" s="3">
        <v>28</v>
      </c>
      <c r="D678" s="3">
        <v>39.22</v>
      </c>
      <c r="E678" s="3"/>
      <c r="F678" s="3"/>
      <c r="G678" s="16" t="s">
        <v>43</v>
      </c>
    </row>
    <row r="679" spans="1:7" x14ac:dyDescent="0.25">
      <c r="A679" s="16" t="s">
        <v>1362</v>
      </c>
      <c r="B679" s="17">
        <v>3</v>
      </c>
      <c r="C679" s="3">
        <v>126</v>
      </c>
      <c r="D679" s="3">
        <v>20.079999999999998</v>
      </c>
      <c r="E679" s="3"/>
      <c r="F679" s="3"/>
      <c r="G679" s="16" t="s">
        <v>24</v>
      </c>
    </row>
    <row r="680" spans="1:7" x14ac:dyDescent="0.25">
      <c r="A680" s="16" t="s">
        <v>1362</v>
      </c>
      <c r="B680" s="17">
        <v>2</v>
      </c>
      <c r="C680" s="3">
        <v>70</v>
      </c>
      <c r="D680" s="3">
        <v>62.03</v>
      </c>
      <c r="E680" s="3"/>
      <c r="F680" s="3"/>
      <c r="G680" s="16" t="s">
        <v>24</v>
      </c>
    </row>
    <row r="681" spans="1:7" x14ac:dyDescent="0.25">
      <c r="A681" s="16" t="s">
        <v>1362</v>
      </c>
      <c r="B681" s="17">
        <v>1</v>
      </c>
      <c r="C681" s="3">
        <v>28</v>
      </c>
      <c r="D681" s="3">
        <v>86.75</v>
      </c>
      <c r="E681" s="3"/>
      <c r="F681" s="3"/>
      <c r="G681" s="16" t="s">
        <v>43</v>
      </c>
    </row>
    <row r="682" spans="1:7" x14ac:dyDescent="0.25">
      <c r="A682" s="16" t="s">
        <v>1362</v>
      </c>
      <c r="B682" s="17">
        <v>3</v>
      </c>
      <c r="C682" s="3">
        <v>126</v>
      </c>
      <c r="D682" s="3">
        <v>51.67</v>
      </c>
      <c r="E682" s="3"/>
      <c r="F682" s="3"/>
      <c r="G682" s="16" t="s">
        <v>24</v>
      </c>
    </row>
    <row r="683" spans="1:7" x14ac:dyDescent="0.25">
      <c r="A683" s="16" t="s">
        <v>1362</v>
      </c>
      <c r="B683" s="17">
        <v>4</v>
      </c>
      <c r="C683" s="3">
        <v>223</v>
      </c>
      <c r="D683" s="3">
        <v>159.18</v>
      </c>
      <c r="E683" s="3"/>
      <c r="F683" s="3"/>
      <c r="G683" s="16" t="s">
        <v>24</v>
      </c>
    </row>
    <row r="684" spans="1:7" x14ac:dyDescent="0.25">
      <c r="A684" s="16" t="s">
        <v>1362</v>
      </c>
      <c r="B684" s="17">
        <v>1</v>
      </c>
      <c r="C684" s="3">
        <v>28</v>
      </c>
      <c r="D684" s="3">
        <v>30</v>
      </c>
      <c r="E684" s="3"/>
      <c r="F684" s="3"/>
      <c r="G684" s="16" t="s">
        <v>43</v>
      </c>
    </row>
    <row r="685" spans="1:7" x14ac:dyDescent="0.25">
      <c r="A685" s="16" t="s">
        <v>1362</v>
      </c>
      <c r="B685" s="17">
        <v>1</v>
      </c>
      <c r="C685" s="3">
        <v>28</v>
      </c>
      <c r="D685" s="3">
        <v>18.420000000000002</v>
      </c>
      <c r="E685" s="3"/>
      <c r="F685" s="3"/>
      <c r="G685" s="16" t="s">
        <v>24</v>
      </c>
    </row>
    <row r="686" spans="1:7" x14ac:dyDescent="0.25">
      <c r="A686" s="16" t="s">
        <v>1362</v>
      </c>
      <c r="B686" s="17">
        <v>1</v>
      </c>
      <c r="C686" s="3">
        <v>21.33</v>
      </c>
      <c r="D686" s="3">
        <v>12.25</v>
      </c>
      <c r="E686" s="3"/>
      <c r="F686" s="3"/>
      <c r="G686" s="16" t="s">
        <v>24</v>
      </c>
    </row>
    <row r="687" spans="1:7" x14ac:dyDescent="0.25">
      <c r="A687" s="16" t="s">
        <v>1362</v>
      </c>
      <c r="B687" s="17">
        <v>3</v>
      </c>
      <c r="C687" s="3">
        <v>127.5</v>
      </c>
      <c r="D687" s="3">
        <v>98.08</v>
      </c>
      <c r="E687" s="3"/>
      <c r="F687" s="3"/>
      <c r="G687" s="16" t="s">
        <v>24</v>
      </c>
    </row>
    <row r="688" spans="1:7" x14ac:dyDescent="0.25">
      <c r="A688" s="16" t="s">
        <v>1362</v>
      </c>
      <c r="B688" s="17">
        <v>1</v>
      </c>
      <c r="C688" s="3">
        <v>28</v>
      </c>
      <c r="D688" s="3"/>
      <c r="E688" s="3"/>
      <c r="F688" s="3"/>
      <c r="G688" s="16" t="s">
        <v>24</v>
      </c>
    </row>
    <row r="689" spans="1:7" x14ac:dyDescent="0.25">
      <c r="A689" s="16" t="s">
        <v>1362</v>
      </c>
      <c r="B689" s="17">
        <v>2</v>
      </c>
      <c r="C689" s="3">
        <v>70</v>
      </c>
      <c r="D689" s="3">
        <v>69.45</v>
      </c>
      <c r="E689" s="3"/>
      <c r="F689" s="3"/>
      <c r="G689" s="16" t="s">
        <v>24</v>
      </c>
    </row>
    <row r="690" spans="1:7" x14ac:dyDescent="0.25">
      <c r="A690" s="16" t="s">
        <v>1362</v>
      </c>
      <c r="B690" s="17">
        <v>1</v>
      </c>
      <c r="C690" s="3">
        <v>28</v>
      </c>
      <c r="D690" s="3">
        <v>35.75</v>
      </c>
      <c r="E690" s="3"/>
      <c r="F690" s="3"/>
      <c r="G690" s="16" t="s">
        <v>43</v>
      </c>
    </row>
    <row r="691" spans="1:7" x14ac:dyDescent="0.25">
      <c r="A691" s="16" t="s">
        <v>1362</v>
      </c>
      <c r="B691" s="17">
        <v>1</v>
      </c>
      <c r="C691" s="3">
        <v>28</v>
      </c>
      <c r="D691" s="3">
        <v>27.42</v>
      </c>
      <c r="E691" s="3"/>
      <c r="F691" s="3"/>
      <c r="G691" s="16" t="s">
        <v>24</v>
      </c>
    </row>
    <row r="692" spans="1:7" x14ac:dyDescent="0.25">
      <c r="A692" s="16" t="s">
        <v>1362</v>
      </c>
      <c r="B692" s="17">
        <v>1</v>
      </c>
      <c r="C692" s="3">
        <v>17.57</v>
      </c>
      <c r="D692" s="3"/>
      <c r="E692" s="3"/>
      <c r="F692" s="3"/>
      <c r="G692" s="16" t="s">
        <v>24</v>
      </c>
    </row>
    <row r="693" spans="1:7" x14ac:dyDescent="0.25">
      <c r="A693" s="16" t="s">
        <v>1362</v>
      </c>
      <c r="B693" s="17">
        <v>1</v>
      </c>
      <c r="C693" s="3">
        <v>0</v>
      </c>
      <c r="D693" s="3">
        <v>0</v>
      </c>
      <c r="E693" s="3"/>
      <c r="F693" s="3"/>
      <c r="G693" s="16" t="s">
        <v>43</v>
      </c>
    </row>
    <row r="694" spans="1:7" x14ac:dyDescent="0.25">
      <c r="A694" s="16" t="s">
        <v>1362</v>
      </c>
      <c r="B694" s="17">
        <v>5</v>
      </c>
      <c r="C694" s="3">
        <v>280</v>
      </c>
      <c r="D694" s="3">
        <v>324.2</v>
      </c>
      <c r="E694" s="3"/>
      <c r="F694" s="3"/>
      <c r="G694" s="16" t="s">
        <v>43</v>
      </c>
    </row>
    <row r="695" spans="1:7" x14ac:dyDescent="0.25">
      <c r="A695" s="16" t="s">
        <v>1362</v>
      </c>
      <c r="B695" s="17">
        <v>2</v>
      </c>
      <c r="C695" s="3">
        <v>70</v>
      </c>
      <c r="D695" s="3">
        <v>28.43</v>
      </c>
      <c r="E695" s="3"/>
      <c r="F695" s="3"/>
      <c r="G695" s="16" t="s">
        <v>24</v>
      </c>
    </row>
    <row r="696" spans="1:7" x14ac:dyDescent="0.25">
      <c r="A696" s="16" t="s">
        <v>1362</v>
      </c>
      <c r="B696" s="17">
        <v>2</v>
      </c>
      <c r="C696" s="3">
        <v>70</v>
      </c>
      <c r="D696" s="3">
        <v>50.93</v>
      </c>
      <c r="E696" s="3"/>
      <c r="F696" s="3"/>
      <c r="G696" s="16" t="s">
        <v>24</v>
      </c>
    </row>
    <row r="697" spans="1:7" ht="25.5" x14ac:dyDescent="0.25">
      <c r="A697" s="16" t="s">
        <v>1362</v>
      </c>
      <c r="B697" s="17">
        <v>1</v>
      </c>
      <c r="C697" s="3">
        <v>3.91</v>
      </c>
      <c r="D697" s="3"/>
      <c r="E697" s="3"/>
      <c r="F697" s="3"/>
      <c r="G697" s="16" t="s">
        <v>108</v>
      </c>
    </row>
    <row r="698" spans="1:7" x14ac:dyDescent="0.25">
      <c r="A698" s="16" t="s">
        <v>1362</v>
      </c>
      <c r="B698" s="17">
        <v>2</v>
      </c>
      <c r="C698" s="3">
        <v>70</v>
      </c>
      <c r="D698" s="3">
        <v>68.58</v>
      </c>
      <c r="E698" s="3"/>
      <c r="F698" s="3"/>
      <c r="G698" s="16" t="s">
        <v>24</v>
      </c>
    </row>
    <row r="699" spans="1:7" x14ac:dyDescent="0.25">
      <c r="A699" s="16" t="s">
        <v>1362</v>
      </c>
      <c r="B699" s="17">
        <v>1</v>
      </c>
      <c r="C699" s="3">
        <v>28</v>
      </c>
      <c r="D699" s="3">
        <v>18.170000000000002</v>
      </c>
      <c r="E699" s="3"/>
      <c r="F699" s="3"/>
      <c r="G699" s="16" t="s">
        <v>24</v>
      </c>
    </row>
    <row r="700" spans="1:7" x14ac:dyDescent="0.25">
      <c r="A700" s="16" t="s">
        <v>1362</v>
      </c>
      <c r="B700" s="17">
        <v>1</v>
      </c>
      <c r="C700" s="3">
        <v>28</v>
      </c>
      <c r="D700" s="3">
        <v>19.25</v>
      </c>
      <c r="E700" s="3"/>
      <c r="F700" s="3"/>
      <c r="G700" s="16" t="s">
        <v>24</v>
      </c>
    </row>
    <row r="701" spans="1:7" x14ac:dyDescent="0.25">
      <c r="A701" s="16" t="s">
        <v>1362</v>
      </c>
      <c r="B701" s="17">
        <v>1</v>
      </c>
      <c r="C701" s="3">
        <v>28</v>
      </c>
      <c r="D701" s="3">
        <v>27.08</v>
      </c>
      <c r="E701" s="3"/>
      <c r="F701" s="3"/>
      <c r="G701" s="16" t="s">
        <v>24</v>
      </c>
    </row>
    <row r="702" spans="1:7" x14ac:dyDescent="0.25">
      <c r="A702" s="16" t="s">
        <v>1362</v>
      </c>
      <c r="B702" s="17">
        <v>6</v>
      </c>
      <c r="C702" s="3">
        <v>382.5</v>
      </c>
      <c r="D702" s="3">
        <v>299.13</v>
      </c>
      <c r="E702" s="3"/>
      <c r="F702" s="3"/>
      <c r="G702" s="16" t="s">
        <v>24</v>
      </c>
    </row>
    <row r="703" spans="1:7" x14ac:dyDescent="0.25">
      <c r="A703" s="16" t="s">
        <v>1362</v>
      </c>
      <c r="B703" s="17">
        <v>2</v>
      </c>
      <c r="C703" s="3">
        <v>70</v>
      </c>
      <c r="D703" s="3">
        <v>51.92</v>
      </c>
      <c r="E703" s="3"/>
      <c r="F703" s="3"/>
      <c r="G703" s="16" t="s">
        <v>24</v>
      </c>
    </row>
    <row r="704" spans="1:7" x14ac:dyDescent="0.25">
      <c r="A704" s="16" t="s">
        <v>1362</v>
      </c>
      <c r="B704" s="17">
        <v>2</v>
      </c>
      <c r="C704" s="3">
        <v>70</v>
      </c>
      <c r="D704" s="3">
        <v>75.25</v>
      </c>
      <c r="E704" s="3"/>
      <c r="F704" s="3"/>
      <c r="G704" s="16" t="s">
        <v>43</v>
      </c>
    </row>
    <row r="705" spans="1:7" x14ac:dyDescent="0.25">
      <c r="A705" s="16" t="s">
        <v>1362</v>
      </c>
      <c r="B705" s="17">
        <v>1</v>
      </c>
      <c r="C705" s="3">
        <v>28</v>
      </c>
      <c r="D705" s="3">
        <v>4.5</v>
      </c>
      <c r="E705" s="3"/>
      <c r="F705" s="3"/>
      <c r="G705" s="16" t="s">
        <v>24</v>
      </c>
    </row>
    <row r="706" spans="1:7" x14ac:dyDescent="0.25">
      <c r="A706" s="16" t="s">
        <v>1362</v>
      </c>
      <c r="B706" s="17">
        <v>1</v>
      </c>
      <c r="C706" s="3">
        <v>22.4</v>
      </c>
      <c r="D706" s="3">
        <v>8.9499999999999993</v>
      </c>
      <c r="E706" s="3"/>
      <c r="F706" s="3"/>
      <c r="G706" s="16" t="s">
        <v>24</v>
      </c>
    </row>
    <row r="707" spans="1:7" ht="25.5" x14ac:dyDescent="0.25">
      <c r="A707" s="16" t="s">
        <v>1362</v>
      </c>
      <c r="B707" s="17">
        <v>1</v>
      </c>
      <c r="C707" s="3">
        <v>3.22</v>
      </c>
      <c r="D707" s="3"/>
      <c r="E707" s="3"/>
      <c r="F707" s="3"/>
      <c r="G707" s="16" t="s">
        <v>108</v>
      </c>
    </row>
    <row r="708" spans="1:7" x14ac:dyDescent="0.25">
      <c r="A708" s="16" t="s">
        <v>1362</v>
      </c>
      <c r="B708" s="17">
        <v>4</v>
      </c>
      <c r="C708" s="3">
        <v>196</v>
      </c>
      <c r="D708" s="3">
        <v>183.67</v>
      </c>
      <c r="E708" s="3"/>
      <c r="F708" s="3"/>
      <c r="G708" s="16" t="s">
        <v>24</v>
      </c>
    </row>
    <row r="709" spans="1:7" x14ac:dyDescent="0.25">
      <c r="A709" s="16" t="s">
        <v>1362</v>
      </c>
      <c r="B709" s="17">
        <v>1</v>
      </c>
      <c r="C709" s="3">
        <v>28</v>
      </c>
      <c r="D709" s="3">
        <v>16.95</v>
      </c>
      <c r="E709" s="3"/>
      <c r="F709" s="3"/>
      <c r="G709" s="16" t="s">
        <v>24</v>
      </c>
    </row>
    <row r="710" spans="1:7" x14ac:dyDescent="0.25">
      <c r="A710" s="16" t="s">
        <v>1362</v>
      </c>
      <c r="B710" s="17">
        <v>1</v>
      </c>
      <c r="C710" s="3">
        <v>28</v>
      </c>
      <c r="D710" s="3">
        <v>8.82</v>
      </c>
      <c r="E710" s="3"/>
      <c r="F710" s="3"/>
      <c r="G710" s="16" t="s">
        <v>24</v>
      </c>
    </row>
    <row r="711" spans="1:7" x14ac:dyDescent="0.25">
      <c r="A711" s="16" t="s">
        <v>1362</v>
      </c>
      <c r="B711" s="17">
        <v>2</v>
      </c>
      <c r="C711" s="3">
        <v>70</v>
      </c>
      <c r="D711" s="3"/>
      <c r="E711" s="3"/>
      <c r="F711" s="3"/>
      <c r="G711" s="16" t="s">
        <v>24</v>
      </c>
    </row>
    <row r="712" spans="1:7" x14ac:dyDescent="0.25">
      <c r="A712" s="16" t="s">
        <v>1362</v>
      </c>
      <c r="B712" s="17">
        <v>6</v>
      </c>
      <c r="C712" s="3">
        <v>378</v>
      </c>
      <c r="D712" s="3">
        <v>418.8</v>
      </c>
      <c r="E712" s="3"/>
      <c r="F712" s="3"/>
      <c r="G712" s="16" t="s">
        <v>43</v>
      </c>
    </row>
    <row r="713" spans="1:7" x14ac:dyDescent="0.25">
      <c r="A713" s="16" t="s">
        <v>1362</v>
      </c>
      <c r="B713" s="17">
        <v>4</v>
      </c>
      <c r="C713" s="3">
        <v>198</v>
      </c>
      <c r="D713" s="3">
        <v>244.38</v>
      </c>
      <c r="E713" s="3"/>
      <c r="F713" s="3"/>
      <c r="G713" s="16" t="s">
        <v>43</v>
      </c>
    </row>
    <row r="714" spans="1:7" x14ac:dyDescent="0.25">
      <c r="A714" s="16" t="s">
        <v>1362</v>
      </c>
      <c r="B714" s="17">
        <v>1</v>
      </c>
      <c r="C714" s="3">
        <v>28</v>
      </c>
      <c r="D714" s="3">
        <v>11.5</v>
      </c>
      <c r="E714" s="3"/>
      <c r="F714" s="3"/>
      <c r="G714" s="16" t="s">
        <v>24</v>
      </c>
    </row>
    <row r="715" spans="1:7" x14ac:dyDescent="0.25">
      <c r="A715" s="16" t="s">
        <v>1362</v>
      </c>
      <c r="B715" s="17">
        <v>1</v>
      </c>
      <c r="C715" s="3">
        <v>28</v>
      </c>
      <c r="D715" s="3">
        <v>43</v>
      </c>
      <c r="E715" s="3"/>
      <c r="F715" s="3"/>
      <c r="G715" s="16" t="s">
        <v>43</v>
      </c>
    </row>
    <row r="716" spans="1:7" x14ac:dyDescent="0.25">
      <c r="A716" s="16" t="s">
        <v>1362</v>
      </c>
      <c r="B716" s="17">
        <v>7</v>
      </c>
      <c r="C716" s="3">
        <v>448</v>
      </c>
      <c r="D716" s="3">
        <v>412.68</v>
      </c>
      <c r="E716" s="3"/>
      <c r="F716" s="3"/>
      <c r="G716" s="16" t="s">
        <v>24</v>
      </c>
    </row>
    <row r="717" spans="1:7" x14ac:dyDescent="0.25">
      <c r="A717" s="16" t="s">
        <v>1362</v>
      </c>
      <c r="B717" s="17">
        <v>1</v>
      </c>
      <c r="C717" s="3">
        <v>28</v>
      </c>
      <c r="D717" s="3">
        <v>64.48</v>
      </c>
      <c r="E717" s="3"/>
      <c r="F717" s="3"/>
      <c r="G717" s="16" t="s">
        <v>43</v>
      </c>
    </row>
    <row r="718" spans="1:7" x14ac:dyDescent="0.25">
      <c r="A718" s="16" t="s">
        <v>1362</v>
      </c>
      <c r="B718" s="17">
        <v>2</v>
      </c>
      <c r="C718" s="3">
        <v>70</v>
      </c>
      <c r="D718" s="3">
        <v>88</v>
      </c>
      <c r="E718" s="3"/>
      <c r="F718" s="3"/>
      <c r="G718" s="16" t="s">
        <v>43</v>
      </c>
    </row>
    <row r="719" spans="1:7" x14ac:dyDescent="0.25">
      <c r="A719" s="16" t="s">
        <v>1362</v>
      </c>
      <c r="B719" s="17">
        <v>2</v>
      </c>
      <c r="C719" s="3">
        <v>57.34</v>
      </c>
      <c r="D719" s="3">
        <v>10.75</v>
      </c>
      <c r="E719" s="3"/>
      <c r="F719" s="3"/>
      <c r="G719" s="16" t="s">
        <v>24</v>
      </c>
    </row>
    <row r="720" spans="1:7" x14ac:dyDescent="0.25">
      <c r="A720" s="16" t="s">
        <v>1362</v>
      </c>
      <c r="B720" s="17">
        <v>2</v>
      </c>
      <c r="C720" s="3">
        <v>70</v>
      </c>
      <c r="D720" s="3">
        <v>7.75</v>
      </c>
      <c r="E720" s="3"/>
      <c r="F720" s="3"/>
      <c r="G720" s="16" t="s">
        <v>24</v>
      </c>
    </row>
    <row r="721" spans="1:7" x14ac:dyDescent="0.25">
      <c r="A721" s="16" t="s">
        <v>1362</v>
      </c>
      <c r="B721" s="17">
        <v>2</v>
      </c>
      <c r="C721" s="3">
        <v>70</v>
      </c>
      <c r="D721" s="3">
        <v>28.05</v>
      </c>
      <c r="E721" s="3"/>
      <c r="F721" s="3"/>
      <c r="G721" s="16" t="s">
        <v>24</v>
      </c>
    </row>
    <row r="722" spans="1:7" x14ac:dyDescent="0.25">
      <c r="A722" s="16" t="s">
        <v>1362</v>
      </c>
      <c r="B722" s="17">
        <v>1</v>
      </c>
      <c r="C722" s="3">
        <v>28</v>
      </c>
      <c r="D722" s="3">
        <v>33.950000000000003</v>
      </c>
      <c r="E722" s="3"/>
      <c r="F722" s="3"/>
      <c r="G722" s="16" t="s">
        <v>43</v>
      </c>
    </row>
    <row r="723" spans="1:7" x14ac:dyDescent="0.25">
      <c r="A723" s="16" t="s">
        <v>1362</v>
      </c>
      <c r="B723" s="17">
        <v>1</v>
      </c>
      <c r="C723" s="3">
        <v>28</v>
      </c>
      <c r="D723" s="3">
        <v>26.25</v>
      </c>
      <c r="E723" s="3"/>
      <c r="F723" s="3"/>
      <c r="G723" s="16" t="s">
        <v>24</v>
      </c>
    </row>
    <row r="724" spans="1:7" x14ac:dyDescent="0.25">
      <c r="A724" s="16" t="s">
        <v>1362</v>
      </c>
      <c r="B724" s="17">
        <v>1</v>
      </c>
      <c r="C724" s="3">
        <v>28</v>
      </c>
      <c r="D724" s="3">
        <v>29.25</v>
      </c>
      <c r="E724" s="3"/>
      <c r="F724" s="3"/>
      <c r="G724" s="16" t="s">
        <v>43</v>
      </c>
    </row>
    <row r="725" spans="1:7" x14ac:dyDescent="0.25">
      <c r="A725" s="16" t="s">
        <v>1362</v>
      </c>
      <c r="B725" s="17">
        <v>1</v>
      </c>
      <c r="C725" s="3">
        <v>11.74</v>
      </c>
      <c r="D725" s="3">
        <v>1</v>
      </c>
      <c r="E725" s="3"/>
      <c r="F725" s="3"/>
      <c r="G725" s="16" t="s">
        <v>24</v>
      </c>
    </row>
    <row r="726" spans="1:7" x14ac:dyDescent="0.25">
      <c r="A726" s="16" t="s">
        <v>1362</v>
      </c>
      <c r="B726" s="17">
        <v>2</v>
      </c>
      <c r="C726" s="3">
        <v>70</v>
      </c>
      <c r="D726" s="3">
        <v>44.25</v>
      </c>
      <c r="E726" s="3"/>
      <c r="F726" s="3"/>
      <c r="G726" s="16" t="s">
        <v>24</v>
      </c>
    </row>
    <row r="727" spans="1:7" x14ac:dyDescent="0.25">
      <c r="A727" s="16" t="s">
        <v>1362</v>
      </c>
      <c r="B727" s="17">
        <v>3</v>
      </c>
      <c r="C727" s="3">
        <v>126</v>
      </c>
      <c r="D727" s="3"/>
      <c r="E727" s="3"/>
      <c r="F727" s="3"/>
      <c r="G727" s="16" t="s">
        <v>24</v>
      </c>
    </row>
    <row r="728" spans="1:7" x14ac:dyDescent="0.25">
      <c r="A728" s="16" t="s">
        <v>1362</v>
      </c>
      <c r="B728" s="17">
        <v>1</v>
      </c>
      <c r="C728" s="3">
        <v>18.79</v>
      </c>
      <c r="D728" s="3">
        <v>5.25</v>
      </c>
      <c r="E728" s="3"/>
      <c r="F728" s="3"/>
      <c r="G728" s="16" t="s">
        <v>24</v>
      </c>
    </row>
    <row r="729" spans="1:7" x14ac:dyDescent="0.25">
      <c r="A729" s="16" t="s">
        <v>1362</v>
      </c>
      <c r="B729" s="17">
        <v>2</v>
      </c>
      <c r="C729" s="3">
        <v>22.44</v>
      </c>
      <c r="D729" s="3"/>
      <c r="E729" s="3"/>
      <c r="F729" s="3"/>
      <c r="G729" s="16" t="s">
        <v>24</v>
      </c>
    </row>
    <row r="730" spans="1:7" x14ac:dyDescent="0.25">
      <c r="A730" s="16" t="s">
        <v>1362</v>
      </c>
      <c r="B730" s="17">
        <v>1</v>
      </c>
      <c r="C730" s="3">
        <v>28</v>
      </c>
      <c r="D730" s="3">
        <v>27.5</v>
      </c>
      <c r="E730" s="3"/>
      <c r="F730" s="3"/>
      <c r="G730" s="16" t="s">
        <v>24</v>
      </c>
    </row>
    <row r="731" spans="1:7" x14ac:dyDescent="0.25">
      <c r="A731" s="16" t="s">
        <v>1362</v>
      </c>
      <c r="B731" s="17">
        <v>3</v>
      </c>
      <c r="C731" s="3">
        <v>166.58</v>
      </c>
      <c r="D731" s="3">
        <v>131.02000000000001</v>
      </c>
      <c r="E731" s="3"/>
      <c r="F731" s="3"/>
      <c r="G731" s="16" t="s">
        <v>24</v>
      </c>
    </row>
    <row r="732" spans="1:7" x14ac:dyDescent="0.25">
      <c r="A732" s="16" t="s">
        <v>1362</v>
      </c>
      <c r="B732" s="17">
        <v>1</v>
      </c>
      <c r="C732" s="3">
        <v>28</v>
      </c>
      <c r="D732" s="3">
        <v>21.65</v>
      </c>
      <c r="E732" s="3"/>
      <c r="F732" s="3"/>
      <c r="G732" s="16" t="s">
        <v>24</v>
      </c>
    </row>
    <row r="733" spans="1:7" x14ac:dyDescent="0.25">
      <c r="A733" s="16" t="s">
        <v>1362</v>
      </c>
      <c r="B733" s="17">
        <v>3</v>
      </c>
      <c r="C733" s="3">
        <v>126</v>
      </c>
      <c r="D733" s="3">
        <v>124</v>
      </c>
      <c r="E733" s="3"/>
      <c r="F733" s="3"/>
      <c r="G733" s="16" t="s">
        <v>24</v>
      </c>
    </row>
    <row r="734" spans="1:7" x14ac:dyDescent="0.25">
      <c r="A734" s="16" t="s">
        <v>1362</v>
      </c>
      <c r="B734" s="17">
        <v>2</v>
      </c>
      <c r="C734" s="3">
        <v>70</v>
      </c>
      <c r="D734" s="3">
        <v>17.079999999999998</v>
      </c>
      <c r="E734" s="3"/>
      <c r="F734" s="3"/>
      <c r="G734" s="16" t="s">
        <v>24</v>
      </c>
    </row>
    <row r="735" spans="1:7" ht="25.5" x14ac:dyDescent="0.25">
      <c r="A735" s="16" t="s">
        <v>1362</v>
      </c>
      <c r="B735" s="17">
        <v>2</v>
      </c>
      <c r="C735" s="3">
        <v>0.19</v>
      </c>
      <c r="D735" s="3"/>
      <c r="E735" s="3"/>
      <c r="F735" s="3"/>
      <c r="G735" s="16" t="s">
        <v>108</v>
      </c>
    </row>
    <row r="736" spans="1:7" x14ac:dyDescent="0.25">
      <c r="A736" s="16" t="s">
        <v>1362</v>
      </c>
      <c r="B736" s="17">
        <v>1</v>
      </c>
      <c r="C736" s="3">
        <v>28</v>
      </c>
      <c r="D736" s="3">
        <v>24.15</v>
      </c>
      <c r="E736" s="3"/>
      <c r="F736" s="3"/>
      <c r="G736" s="16" t="s">
        <v>24</v>
      </c>
    </row>
    <row r="737" spans="1:7" x14ac:dyDescent="0.25">
      <c r="A737" s="16" t="s">
        <v>1362</v>
      </c>
      <c r="B737" s="17">
        <v>3</v>
      </c>
      <c r="C737" s="3">
        <v>126</v>
      </c>
      <c r="D737" s="3"/>
      <c r="E737" s="3"/>
      <c r="F737" s="3"/>
      <c r="G737" s="16" t="s">
        <v>24</v>
      </c>
    </row>
    <row r="738" spans="1:7" x14ac:dyDescent="0.25">
      <c r="A738" s="16" t="s">
        <v>1362</v>
      </c>
      <c r="B738" s="17">
        <v>1</v>
      </c>
      <c r="C738" s="3">
        <v>28</v>
      </c>
      <c r="D738" s="3">
        <v>26</v>
      </c>
      <c r="E738" s="3"/>
      <c r="F738" s="3"/>
      <c r="G738" s="16" t="s">
        <v>24</v>
      </c>
    </row>
    <row r="739" spans="1:7" x14ac:dyDescent="0.25">
      <c r="A739" s="16" t="s">
        <v>1362</v>
      </c>
      <c r="B739" s="17">
        <v>1</v>
      </c>
      <c r="C739" s="3">
        <v>15.34</v>
      </c>
      <c r="D739" s="3">
        <v>16.170000000000002</v>
      </c>
      <c r="E739" s="3"/>
      <c r="F739" s="3"/>
      <c r="G739" s="16" t="s">
        <v>43</v>
      </c>
    </row>
    <row r="740" spans="1:7" x14ac:dyDescent="0.25">
      <c r="A740" s="16" t="s">
        <v>1362</v>
      </c>
      <c r="B740" s="17">
        <v>1</v>
      </c>
      <c r="C740" s="3">
        <v>10.97</v>
      </c>
      <c r="D740" s="3">
        <v>0</v>
      </c>
      <c r="E740" s="3"/>
      <c r="F740" s="3"/>
      <c r="G740" s="16" t="s">
        <v>24</v>
      </c>
    </row>
    <row r="741" spans="1:7" x14ac:dyDescent="0.25">
      <c r="A741" s="16" t="s">
        <v>1362</v>
      </c>
      <c r="B741" s="17">
        <v>1</v>
      </c>
      <c r="C741" s="3">
        <v>28</v>
      </c>
      <c r="D741" s="3"/>
      <c r="E741" s="3"/>
      <c r="F741" s="3"/>
      <c r="G741" s="16" t="s">
        <v>24</v>
      </c>
    </row>
    <row r="742" spans="1:7" x14ac:dyDescent="0.25">
      <c r="A742" s="16" t="s">
        <v>1362</v>
      </c>
      <c r="B742" s="17">
        <v>2</v>
      </c>
      <c r="C742" s="3">
        <v>70</v>
      </c>
      <c r="D742" s="3">
        <v>55.68</v>
      </c>
      <c r="E742" s="3"/>
      <c r="F742" s="3"/>
      <c r="G742" s="16" t="s">
        <v>24</v>
      </c>
    </row>
    <row r="743" spans="1:7" x14ac:dyDescent="0.25">
      <c r="A743" s="16" t="s">
        <v>1362</v>
      </c>
      <c r="B743" s="17">
        <v>1</v>
      </c>
      <c r="C743" s="3">
        <v>28</v>
      </c>
      <c r="D743" s="3"/>
      <c r="E743" s="3"/>
      <c r="F743" s="3"/>
      <c r="G743" s="16" t="s">
        <v>24</v>
      </c>
    </row>
    <row r="744" spans="1:7" x14ac:dyDescent="0.25">
      <c r="A744" s="16" t="s">
        <v>1362</v>
      </c>
      <c r="B744" s="17">
        <v>1</v>
      </c>
      <c r="C744" s="3">
        <v>28</v>
      </c>
      <c r="D744" s="3">
        <v>20</v>
      </c>
      <c r="E744" s="3"/>
      <c r="F744" s="3"/>
      <c r="G744" s="16" t="s">
        <v>24</v>
      </c>
    </row>
    <row r="745" spans="1:7" x14ac:dyDescent="0.25">
      <c r="A745" s="16" t="s">
        <v>1362</v>
      </c>
      <c r="B745" s="17">
        <v>3</v>
      </c>
      <c r="C745" s="3">
        <v>126</v>
      </c>
      <c r="D745" s="3"/>
      <c r="E745" s="3"/>
      <c r="F745" s="3"/>
      <c r="G745" s="16" t="s">
        <v>24</v>
      </c>
    </row>
    <row r="746" spans="1:7" x14ac:dyDescent="0.25">
      <c r="A746" s="16" t="s">
        <v>1362</v>
      </c>
      <c r="B746" s="17">
        <v>1</v>
      </c>
      <c r="C746" s="3">
        <v>28</v>
      </c>
      <c r="D746" s="3">
        <v>17.329999999999998</v>
      </c>
      <c r="E746" s="3"/>
      <c r="F746" s="3"/>
      <c r="G746" s="16" t="s">
        <v>24</v>
      </c>
    </row>
    <row r="747" spans="1:7" x14ac:dyDescent="0.25">
      <c r="A747" s="16" t="s">
        <v>1362</v>
      </c>
      <c r="B747" s="17">
        <v>1</v>
      </c>
      <c r="C747" s="3">
        <v>16.260000000000002</v>
      </c>
      <c r="D747" s="3">
        <v>5.25</v>
      </c>
      <c r="E747" s="3"/>
      <c r="F747" s="3"/>
      <c r="G747" s="16" t="s">
        <v>24</v>
      </c>
    </row>
    <row r="748" spans="1:7" x14ac:dyDescent="0.25">
      <c r="A748" s="16" t="s">
        <v>1362</v>
      </c>
      <c r="B748" s="17">
        <v>2</v>
      </c>
      <c r="C748" s="3">
        <v>70</v>
      </c>
      <c r="D748" s="3">
        <v>115.37</v>
      </c>
      <c r="E748" s="3"/>
      <c r="F748" s="3"/>
      <c r="G748" s="16" t="s">
        <v>43</v>
      </c>
    </row>
    <row r="749" spans="1:7" x14ac:dyDescent="0.25">
      <c r="A749" s="16" t="s">
        <v>1362</v>
      </c>
      <c r="B749" s="17">
        <v>1</v>
      </c>
      <c r="C749" s="3">
        <v>28</v>
      </c>
      <c r="D749" s="3">
        <v>41</v>
      </c>
      <c r="E749" s="3"/>
      <c r="F749" s="3"/>
      <c r="G749" s="16" t="s">
        <v>43</v>
      </c>
    </row>
    <row r="750" spans="1:7" x14ac:dyDescent="0.25">
      <c r="A750" s="16" t="s">
        <v>1362</v>
      </c>
      <c r="B750" s="17">
        <v>1</v>
      </c>
      <c r="C750" s="3">
        <v>28</v>
      </c>
      <c r="D750" s="3"/>
      <c r="E750" s="3"/>
      <c r="F750" s="3"/>
      <c r="G750" s="16" t="s">
        <v>24</v>
      </c>
    </row>
    <row r="751" spans="1:7" x14ac:dyDescent="0.25">
      <c r="A751" s="16" t="s">
        <v>1362</v>
      </c>
      <c r="B751" s="17">
        <v>1</v>
      </c>
      <c r="C751" s="3">
        <v>28</v>
      </c>
      <c r="D751" s="3">
        <v>16.2</v>
      </c>
      <c r="E751" s="3"/>
      <c r="F751" s="3"/>
      <c r="G751" s="16" t="s">
        <v>24</v>
      </c>
    </row>
    <row r="752" spans="1:7" x14ac:dyDescent="0.25">
      <c r="A752" s="16" t="s">
        <v>1362</v>
      </c>
      <c r="B752" s="17">
        <v>1</v>
      </c>
      <c r="C752" s="3">
        <v>28</v>
      </c>
      <c r="D752" s="3">
        <v>0</v>
      </c>
      <c r="E752" s="3"/>
      <c r="F752" s="3"/>
      <c r="G752" s="16" t="s">
        <v>24</v>
      </c>
    </row>
    <row r="753" spans="1:7" x14ac:dyDescent="0.25">
      <c r="A753" s="16" t="s">
        <v>1362</v>
      </c>
      <c r="B753" s="17">
        <v>1</v>
      </c>
      <c r="C753" s="3">
        <v>28</v>
      </c>
      <c r="D753" s="3">
        <v>35.1</v>
      </c>
      <c r="E753" s="3"/>
      <c r="F753" s="3"/>
      <c r="G753" s="16" t="s">
        <v>43</v>
      </c>
    </row>
    <row r="754" spans="1:7" x14ac:dyDescent="0.25">
      <c r="A754" s="16" t="s">
        <v>1362</v>
      </c>
      <c r="B754" s="17">
        <v>1</v>
      </c>
      <c r="C754" s="3">
        <v>25.55</v>
      </c>
      <c r="D754" s="3">
        <v>94.67</v>
      </c>
      <c r="E754" s="3"/>
      <c r="F754" s="3"/>
      <c r="G754" s="16" t="s">
        <v>43</v>
      </c>
    </row>
    <row r="755" spans="1:7" x14ac:dyDescent="0.25">
      <c r="A755" s="16" t="s">
        <v>1362</v>
      </c>
      <c r="B755" s="17">
        <v>1</v>
      </c>
      <c r="C755" s="3">
        <v>28</v>
      </c>
      <c r="D755" s="3">
        <v>28</v>
      </c>
      <c r="E755" s="3"/>
      <c r="F755" s="3"/>
      <c r="G755" s="16" t="s">
        <v>43</v>
      </c>
    </row>
    <row r="756" spans="1:7" x14ac:dyDescent="0.25">
      <c r="A756" s="16" t="s">
        <v>1362</v>
      </c>
      <c r="B756" s="17">
        <v>1</v>
      </c>
      <c r="C756" s="3">
        <v>28</v>
      </c>
      <c r="D756" s="3">
        <v>14.18</v>
      </c>
      <c r="E756" s="3"/>
      <c r="F756" s="3"/>
      <c r="G756" s="16" t="s">
        <v>24</v>
      </c>
    </row>
    <row r="757" spans="1:7" x14ac:dyDescent="0.25">
      <c r="A757" s="16" t="s">
        <v>1362</v>
      </c>
      <c r="B757" s="17">
        <v>1</v>
      </c>
      <c r="C757" s="3">
        <v>28</v>
      </c>
      <c r="D757" s="3">
        <v>106.88</v>
      </c>
      <c r="E757" s="3"/>
      <c r="F757" s="3"/>
      <c r="G757" s="16" t="s">
        <v>43</v>
      </c>
    </row>
    <row r="758" spans="1:7" x14ac:dyDescent="0.25">
      <c r="A758" s="16" t="s">
        <v>1362</v>
      </c>
      <c r="B758" s="17">
        <v>1</v>
      </c>
      <c r="C758" s="3">
        <v>28</v>
      </c>
      <c r="D758" s="3">
        <v>139.16</v>
      </c>
      <c r="E758" s="3"/>
      <c r="F758" s="3"/>
      <c r="G758" s="16" t="s">
        <v>43</v>
      </c>
    </row>
    <row r="759" spans="1:7" x14ac:dyDescent="0.25">
      <c r="A759" s="16" t="s">
        <v>1362</v>
      </c>
      <c r="B759" s="17">
        <v>1</v>
      </c>
      <c r="C759" s="3">
        <v>28</v>
      </c>
      <c r="D759" s="3"/>
      <c r="E759" s="3"/>
      <c r="F759" s="3"/>
      <c r="G759" s="16" t="s">
        <v>24</v>
      </c>
    </row>
    <row r="760" spans="1:7" x14ac:dyDescent="0.25">
      <c r="A760" s="16" t="s">
        <v>1362</v>
      </c>
      <c r="B760" s="17">
        <v>1</v>
      </c>
      <c r="C760" s="3">
        <v>28</v>
      </c>
      <c r="D760" s="3"/>
      <c r="E760" s="3"/>
      <c r="F760" s="3"/>
      <c r="G760" s="16" t="s">
        <v>24</v>
      </c>
    </row>
    <row r="761" spans="1:7" x14ac:dyDescent="0.25">
      <c r="A761" s="16" t="s">
        <v>1362</v>
      </c>
      <c r="B761" s="17">
        <v>1</v>
      </c>
      <c r="C761" s="3">
        <v>11.74</v>
      </c>
      <c r="D761" s="3">
        <v>66.5</v>
      </c>
      <c r="E761" s="3"/>
      <c r="F761" s="3"/>
      <c r="G761" s="16" t="s">
        <v>43</v>
      </c>
    </row>
    <row r="762" spans="1:7" x14ac:dyDescent="0.25">
      <c r="A762" s="16" t="s">
        <v>1362</v>
      </c>
      <c r="B762" s="17">
        <v>2</v>
      </c>
      <c r="C762" s="3">
        <v>23.13</v>
      </c>
      <c r="D762" s="3"/>
      <c r="E762" s="3"/>
      <c r="F762" s="3"/>
      <c r="G762" s="16" t="s">
        <v>24</v>
      </c>
    </row>
    <row r="763" spans="1:7" x14ac:dyDescent="0.25">
      <c r="A763" s="16" t="s">
        <v>1362</v>
      </c>
      <c r="B763" s="17">
        <v>1</v>
      </c>
      <c r="C763" s="3">
        <v>24.85</v>
      </c>
      <c r="D763" s="3"/>
      <c r="E763" s="3"/>
      <c r="F763" s="3"/>
      <c r="G763" s="16" t="s">
        <v>24</v>
      </c>
    </row>
    <row r="764" spans="1:7" x14ac:dyDescent="0.25">
      <c r="A764" s="16" t="s">
        <v>1362</v>
      </c>
      <c r="B764" s="17">
        <v>2</v>
      </c>
      <c r="C764" s="3">
        <v>70</v>
      </c>
      <c r="D764" s="3">
        <v>78.8</v>
      </c>
      <c r="E764" s="3"/>
      <c r="F764" s="3"/>
      <c r="G764" s="16" t="s">
        <v>43</v>
      </c>
    </row>
    <row r="765" spans="1:7" x14ac:dyDescent="0.25">
      <c r="A765" s="16" t="s">
        <v>1362</v>
      </c>
      <c r="B765" s="17">
        <v>2</v>
      </c>
      <c r="C765" s="3">
        <v>70</v>
      </c>
      <c r="D765" s="3">
        <v>54.58</v>
      </c>
      <c r="E765" s="3"/>
      <c r="F765" s="3"/>
      <c r="G765" s="16" t="s">
        <v>24</v>
      </c>
    </row>
    <row r="766" spans="1:7" ht="25.5" x14ac:dyDescent="0.25">
      <c r="A766" s="16" t="s">
        <v>1362</v>
      </c>
      <c r="B766" s="17">
        <v>3</v>
      </c>
      <c r="C766" s="3">
        <v>9.32</v>
      </c>
      <c r="D766" s="3">
        <v>0</v>
      </c>
      <c r="E766" s="3"/>
      <c r="F766" s="3"/>
      <c r="G766" s="16" t="s">
        <v>108</v>
      </c>
    </row>
    <row r="767" spans="1:7" x14ac:dyDescent="0.25">
      <c r="A767" s="16" t="s">
        <v>1362</v>
      </c>
      <c r="B767" s="17">
        <v>1</v>
      </c>
      <c r="C767" s="3">
        <v>28</v>
      </c>
      <c r="D767" s="3"/>
      <c r="E767" s="3"/>
      <c r="F767" s="3"/>
      <c r="G767" s="16" t="s">
        <v>24</v>
      </c>
    </row>
    <row r="768" spans="1:7" x14ac:dyDescent="0.25">
      <c r="A768" s="16" t="s">
        <v>1362</v>
      </c>
      <c r="B768" s="17">
        <v>3</v>
      </c>
      <c r="C768" s="3">
        <v>156.93</v>
      </c>
      <c r="D768" s="3">
        <v>150.78</v>
      </c>
      <c r="E768" s="3"/>
      <c r="F768" s="3"/>
      <c r="G768" s="16" t="s">
        <v>24</v>
      </c>
    </row>
    <row r="769" spans="1:7" x14ac:dyDescent="0.25">
      <c r="A769" s="16" t="s">
        <v>1362</v>
      </c>
      <c r="B769" s="17">
        <v>2</v>
      </c>
      <c r="C769" s="3">
        <v>70</v>
      </c>
      <c r="D769" s="3">
        <v>75.67</v>
      </c>
      <c r="E769" s="3"/>
      <c r="F769" s="3"/>
      <c r="G769" s="16" t="s">
        <v>43</v>
      </c>
    </row>
    <row r="770" spans="1:7" x14ac:dyDescent="0.25">
      <c r="A770" s="16" t="s">
        <v>1362</v>
      </c>
      <c r="B770" s="17">
        <v>1</v>
      </c>
      <c r="C770" s="3">
        <v>28</v>
      </c>
      <c r="D770" s="3">
        <v>26.45</v>
      </c>
      <c r="E770" s="3"/>
      <c r="F770" s="3"/>
      <c r="G770" s="16" t="s">
        <v>24</v>
      </c>
    </row>
    <row r="771" spans="1:7" x14ac:dyDescent="0.25">
      <c r="A771" s="16" t="s">
        <v>1362</v>
      </c>
      <c r="B771" s="17">
        <v>2</v>
      </c>
      <c r="C771" s="3">
        <v>70</v>
      </c>
      <c r="D771" s="3">
        <v>75.67</v>
      </c>
      <c r="E771" s="3"/>
      <c r="F771" s="3"/>
      <c r="G771" s="16" t="s">
        <v>43</v>
      </c>
    </row>
    <row r="772" spans="1:7" x14ac:dyDescent="0.25">
      <c r="A772" s="16" t="s">
        <v>1362</v>
      </c>
      <c r="B772" s="17">
        <v>1</v>
      </c>
      <c r="C772" s="3">
        <v>26.47</v>
      </c>
      <c r="D772" s="3">
        <v>33</v>
      </c>
      <c r="E772" s="3"/>
      <c r="F772" s="3"/>
      <c r="G772" s="16" t="s">
        <v>43</v>
      </c>
    </row>
    <row r="773" spans="1:7" x14ac:dyDescent="0.25">
      <c r="A773" s="16" t="s">
        <v>1362</v>
      </c>
      <c r="B773" s="17">
        <v>1</v>
      </c>
      <c r="C773" s="3">
        <v>28</v>
      </c>
      <c r="D773" s="3">
        <v>19.5</v>
      </c>
      <c r="E773" s="3"/>
      <c r="F773" s="3"/>
      <c r="G773" s="16" t="s">
        <v>24</v>
      </c>
    </row>
    <row r="774" spans="1:7" x14ac:dyDescent="0.25">
      <c r="A774" s="16" t="s">
        <v>1362</v>
      </c>
      <c r="B774" s="17">
        <v>1</v>
      </c>
      <c r="C774" s="3">
        <v>9.51</v>
      </c>
      <c r="D774" s="3">
        <v>7</v>
      </c>
      <c r="E774" s="3"/>
      <c r="F774" s="3"/>
      <c r="G774" s="16" t="s">
        <v>24</v>
      </c>
    </row>
    <row r="775" spans="1:7" x14ac:dyDescent="0.25">
      <c r="A775" s="16" t="s">
        <v>1362</v>
      </c>
      <c r="B775" s="17">
        <v>4</v>
      </c>
      <c r="C775" s="3">
        <v>217</v>
      </c>
      <c r="D775" s="3">
        <v>99.62</v>
      </c>
      <c r="E775" s="3"/>
      <c r="F775" s="3"/>
      <c r="G775" s="16" t="s">
        <v>24</v>
      </c>
    </row>
    <row r="776" spans="1:7" x14ac:dyDescent="0.25">
      <c r="A776" s="16" t="s">
        <v>1362</v>
      </c>
      <c r="B776" s="17">
        <v>2</v>
      </c>
      <c r="C776" s="3">
        <v>70</v>
      </c>
      <c r="D776" s="3">
        <v>126.85</v>
      </c>
      <c r="E776" s="3"/>
      <c r="F776" s="3"/>
      <c r="G776" s="16" t="s">
        <v>43</v>
      </c>
    </row>
    <row r="777" spans="1:7" x14ac:dyDescent="0.25">
      <c r="A777" s="16" t="s">
        <v>1362</v>
      </c>
      <c r="B777" s="17">
        <v>2</v>
      </c>
      <c r="C777" s="3">
        <v>70</v>
      </c>
      <c r="D777" s="3">
        <v>222.13</v>
      </c>
      <c r="E777" s="3"/>
      <c r="F777" s="3"/>
      <c r="G777" s="16" t="s">
        <v>43</v>
      </c>
    </row>
    <row r="778" spans="1:7" x14ac:dyDescent="0.25">
      <c r="A778" s="16" t="s">
        <v>1362</v>
      </c>
      <c r="B778" s="17">
        <v>1</v>
      </c>
      <c r="C778" s="3">
        <v>10.97</v>
      </c>
      <c r="D778" s="3"/>
      <c r="E778" s="3"/>
      <c r="F778" s="3"/>
      <c r="G778" s="16" t="s">
        <v>24</v>
      </c>
    </row>
    <row r="779" spans="1:7" x14ac:dyDescent="0.25">
      <c r="A779" s="16" t="s">
        <v>1362</v>
      </c>
      <c r="B779" s="17">
        <v>2</v>
      </c>
      <c r="C779" s="3">
        <v>70</v>
      </c>
      <c r="D779" s="3">
        <v>0</v>
      </c>
      <c r="E779" s="3"/>
      <c r="F779" s="3"/>
      <c r="G779" s="16" t="s">
        <v>24</v>
      </c>
    </row>
    <row r="780" spans="1:7" x14ac:dyDescent="0.25">
      <c r="A780" s="16" t="s">
        <v>1362</v>
      </c>
      <c r="B780" s="17">
        <v>1</v>
      </c>
      <c r="C780" s="3">
        <v>28</v>
      </c>
      <c r="D780" s="3">
        <v>30.75</v>
      </c>
      <c r="E780" s="3"/>
      <c r="F780" s="3"/>
      <c r="G780" s="16" t="s">
        <v>43</v>
      </c>
    </row>
    <row r="781" spans="1:7" x14ac:dyDescent="0.25">
      <c r="A781" s="16" t="s">
        <v>1362</v>
      </c>
      <c r="B781" s="17">
        <v>6</v>
      </c>
      <c r="C781" s="3">
        <v>378.91</v>
      </c>
      <c r="D781" s="3">
        <v>390.65</v>
      </c>
      <c r="E781" s="3"/>
      <c r="F781" s="3"/>
      <c r="G781" s="16" t="s">
        <v>43</v>
      </c>
    </row>
    <row r="782" spans="1:7" x14ac:dyDescent="0.25">
      <c r="A782" s="16" t="s">
        <v>1362</v>
      </c>
      <c r="B782" s="17">
        <v>4</v>
      </c>
      <c r="C782" s="3">
        <v>172.66</v>
      </c>
      <c r="D782" s="3">
        <v>162.9</v>
      </c>
      <c r="E782" s="3"/>
      <c r="F782" s="3"/>
      <c r="G782" s="16" t="s">
        <v>24</v>
      </c>
    </row>
    <row r="783" spans="1:7" x14ac:dyDescent="0.25">
      <c r="A783" s="16" t="s">
        <v>1362</v>
      </c>
      <c r="B783" s="17">
        <v>1</v>
      </c>
      <c r="C783" s="3">
        <v>28</v>
      </c>
      <c r="D783" s="3">
        <v>0</v>
      </c>
      <c r="E783" s="3"/>
      <c r="F783" s="3"/>
      <c r="G783" s="16" t="s">
        <v>24</v>
      </c>
    </row>
    <row r="784" spans="1:7" x14ac:dyDescent="0.25">
      <c r="A784" s="16" t="s">
        <v>1362</v>
      </c>
      <c r="B784" s="17">
        <v>1</v>
      </c>
      <c r="C784" s="3">
        <v>28</v>
      </c>
      <c r="D784" s="3">
        <v>55</v>
      </c>
      <c r="E784" s="3"/>
      <c r="F784" s="3"/>
      <c r="G784" s="16" t="s">
        <v>43</v>
      </c>
    </row>
    <row r="785" spans="1:7" x14ac:dyDescent="0.25">
      <c r="A785" s="16" t="s">
        <v>1362</v>
      </c>
      <c r="B785" s="17">
        <v>2</v>
      </c>
      <c r="C785" s="3">
        <v>70</v>
      </c>
      <c r="D785" s="3">
        <v>73.67</v>
      </c>
      <c r="E785" s="3"/>
      <c r="F785" s="3"/>
      <c r="G785" s="16" t="s">
        <v>43</v>
      </c>
    </row>
    <row r="786" spans="1:7" x14ac:dyDescent="0.25">
      <c r="A786" s="16" t="s">
        <v>1362</v>
      </c>
      <c r="B786" s="17">
        <v>2</v>
      </c>
      <c r="C786" s="3">
        <v>54.66</v>
      </c>
      <c r="D786" s="3">
        <v>38.979999999999997</v>
      </c>
      <c r="E786" s="3"/>
      <c r="F786" s="3"/>
      <c r="G786" s="16" t="s">
        <v>24</v>
      </c>
    </row>
    <row r="787" spans="1:7" x14ac:dyDescent="0.25">
      <c r="A787" s="16" t="s">
        <v>1362</v>
      </c>
      <c r="B787" s="17">
        <v>1</v>
      </c>
      <c r="C787" s="3">
        <v>28</v>
      </c>
      <c r="D787" s="3">
        <v>25.75</v>
      </c>
      <c r="E787" s="3"/>
      <c r="F787" s="3"/>
      <c r="G787" s="16" t="s">
        <v>24</v>
      </c>
    </row>
    <row r="788" spans="1:7" x14ac:dyDescent="0.25">
      <c r="A788" s="16" t="s">
        <v>1362</v>
      </c>
      <c r="B788" s="17">
        <v>3</v>
      </c>
      <c r="C788" s="3">
        <v>126</v>
      </c>
      <c r="D788" s="3">
        <v>69.87</v>
      </c>
      <c r="E788" s="3"/>
      <c r="F788" s="3"/>
      <c r="G788" s="16" t="s">
        <v>24</v>
      </c>
    </row>
    <row r="789" spans="1:7" x14ac:dyDescent="0.25">
      <c r="A789" s="16" t="s">
        <v>1362</v>
      </c>
      <c r="B789" s="17">
        <v>2</v>
      </c>
      <c r="C789" s="3">
        <v>63.67</v>
      </c>
      <c r="D789" s="3">
        <v>36.5</v>
      </c>
      <c r="E789" s="3"/>
      <c r="F789" s="3"/>
      <c r="G789" s="16" t="s">
        <v>24</v>
      </c>
    </row>
    <row r="790" spans="1:7" x14ac:dyDescent="0.25">
      <c r="A790" s="16" t="s">
        <v>1362</v>
      </c>
      <c r="B790" s="17">
        <v>3</v>
      </c>
      <c r="C790" s="3">
        <v>69.349999999999994</v>
      </c>
      <c r="D790" s="3">
        <v>70.180000000000007</v>
      </c>
      <c r="E790" s="3"/>
      <c r="F790" s="3"/>
      <c r="G790" s="16" t="s">
        <v>43</v>
      </c>
    </row>
    <row r="791" spans="1:7" x14ac:dyDescent="0.25">
      <c r="A791" s="16" t="s">
        <v>1362</v>
      </c>
      <c r="B791" s="17">
        <v>2</v>
      </c>
      <c r="C791" s="3">
        <v>67.08</v>
      </c>
      <c r="D791" s="3">
        <v>20.67</v>
      </c>
      <c r="E791" s="3"/>
      <c r="F791" s="3"/>
      <c r="G791" s="16" t="s">
        <v>24</v>
      </c>
    </row>
    <row r="792" spans="1:7" x14ac:dyDescent="0.25">
      <c r="A792" s="16" t="s">
        <v>1362</v>
      </c>
      <c r="B792" s="17">
        <v>3</v>
      </c>
      <c r="C792" s="3">
        <v>126</v>
      </c>
      <c r="D792" s="3">
        <v>127.17</v>
      </c>
      <c r="E792" s="3"/>
      <c r="F792" s="3"/>
      <c r="G792" s="16" t="s">
        <v>43</v>
      </c>
    </row>
    <row r="793" spans="1:7" x14ac:dyDescent="0.25">
      <c r="A793" s="16" t="s">
        <v>1362</v>
      </c>
      <c r="B793" s="17">
        <v>1</v>
      </c>
      <c r="C793" s="3">
        <v>28</v>
      </c>
      <c r="D793" s="3">
        <v>31.5</v>
      </c>
      <c r="E793" s="3"/>
      <c r="F793" s="3"/>
      <c r="G793" s="16" t="s">
        <v>43</v>
      </c>
    </row>
    <row r="794" spans="1:7" x14ac:dyDescent="0.25">
      <c r="A794" s="16" t="s">
        <v>1362</v>
      </c>
      <c r="B794" s="17">
        <v>1</v>
      </c>
      <c r="C794" s="3">
        <v>28</v>
      </c>
      <c r="D794" s="3">
        <v>43.83</v>
      </c>
      <c r="E794" s="3"/>
      <c r="F794" s="3"/>
      <c r="G794" s="16" t="s">
        <v>43</v>
      </c>
    </row>
    <row r="795" spans="1:7" x14ac:dyDescent="0.25">
      <c r="A795" s="16" t="s">
        <v>1362</v>
      </c>
      <c r="B795" s="17">
        <v>1</v>
      </c>
      <c r="C795" s="3">
        <v>28</v>
      </c>
      <c r="D795" s="3">
        <v>31.92</v>
      </c>
      <c r="E795" s="3"/>
      <c r="F795" s="3"/>
      <c r="G795" s="16" t="s">
        <v>43</v>
      </c>
    </row>
    <row r="796" spans="1:7" x14ac:dyDescent="0.25">
      <c r="A796" s="16" t="s">
        <v>1362</v>
      </c>
      <c r="B796" s="17">
        <v>1</v>
      </c>
      <c r="C796" s="3">
        <v>28</v>
      </c>
      <c r="D796" s="3">
        <v>44.58</v>
      </c>
      <c r="E796" s="3"/>
      <c r="F796" s="3"/>
      <c r="G796" s="16" t="s">
        <v>43</v>
      </c>
    </row>
    <row r="797" spans="1:7" x14ac:dyDescent="0.25">
      <c r="A797" s="16" t="s">
        <v>1362</v>
      </c>
      <c r="B797" s="17">
        <v>2</v>
      </c>
      <c r="C797" s="3">
        <v>70</v>
      </c>
      <c r="D797" s="3">
        <v>79.05</v>
      </c>
      <c r="E797" s="3"/>
      <c r="F797" s="3"/>
      <c r="G797" s="16" t="s">
        <v>43</v>
      </c>
    </row>
    <row r="798" spans="1:7" ht="25.5" x14ac:dyDescent="0.25">
      <c r="A798" s="16" t="s">
        <v>1362</v>
      </c>
      <c r="B798" s="17">
        <v>1</v>
      </c>
      <c r="C798" s="3">
        <v>0</v>
      </c>
      <c r="D798" s="3"/>
      <c r="E798" s="3"/>
      <c r="F798" s="3"/>
      <c r="G798" s="16" t="s">
        <v>108</v>
      </c>
    </row>
    <row r="799" spans="1:7" x14ac:dyDescent="0.25">
      <c r="A799" s="16" t="s">
        <v>1362</v>
      </c>
      <c r="B799" s="17">
        <v>2</v>
      </c>
      <c r="C799" s="3">
        <v>70</v>
      </c>
      <c r="D799" s="3"/>
      <c r="E799" s="3"/>
      <c r="F799" s="3"/>
      <c r="G799" s="16" t="s">
        <v>24</v>
      </c>
    </row>
    <row r="800" spans="1:7" x14ac:dyDescent="0.25">
      <c r="A800" s="16" t="s">
        <v>1362</v>
      </c>
      <c r="B800" s="17">
        <v>1</v>
      </c>
      <c r="C800" s="3">
        <v>28</v>
      </c>
      <c r="D800" s="3">
        <v>23.42</v>
      </c>
      <c r="E800" s="3"/>
      <c r="F800" s="3"/>
      <c r="G800" s="16" t="s">
        <v>24</v>
      </c>
    </row>
    <row r="801" spans="1:7" x14ac:dyDescent="0.25">
      <c r="A801" s="16" t="s">
        <v>1362</v>
      </c>
      <c r="B801" s="17">
        <v>2</v>
      </c>
      <c r="C801" s="3">
        <v>70</v>
      </c>
      <c r="D801" s="3">
        <v>12.42</v>
      </c>
      <c r="E801" s="3"/>
      <c r="F801" s="3"/>
      <c r="G801" s="16" t="s">
        <v>24</v>
      </c>
    </row>
    <row r="802" spans="1:7" x14ac:dyDescent="0.25">
      <c r="A802" s="16" t="s">
        <v>1362</v>
      </c>
      <c r="B802" s="17">
        <v>1</v>
      </c>
      <c r="C802" s="3">
        <v>28</v>
      </c>
      <c r="D802" s="3">
        <v>10</v>
      </c>
      <c r="E802" s="3"/>
      <c r="F802" s="3"/>
      <c r="G802" s="16" t="s">
        <v>24</v>
      </c>
    </row>
    <row r="803" spans="1:7" x14ac:dyDescent="0.25">
      <c r="A803" s="16" t="s">
        <v>1362</v>
      </c>
      <c r="B803" s="17">
        <v>1</v>
      </c>
      <c r="C803" s="3">
        <v>28</v>
      </c>
      <c r="D803" s="3"/>
      <c r="E803" s="3"/>
      <c r="F803" s="3"/>
      <c r="G803" s="16" t="s">
        <v>24</v>
      </c>
    </row>
    <row r="804" spans="1:7" x14ac:dyDescent="0.25">
      <c r="A804" s="16" t="s">
        <v>1362</v>
      </c>
      <c r="B804" s="17">
        <v>2</v>
      </c>
      <c r="C804" s="3">
        <v>70</v>
      </c>
      <c r="D804" s="3">
        <v>73.650000000000006</v>
      </c>
      <c r="E804" s="3"/>
      <c r="F804" s="3"/>
      <c r="G804" s="16" t="s">
        <v>43</v>
      </c>
    </row>
    <row r="805" spans="1:7" x14ac:dyDescent="0.25">
      <c r="A805" s="16" t="s">
        <v>1362</v>
      </c>
      <c r="B805" s="17">
        <v>2</v>
      </c>
      <c r="C805" s="3">
        <v>70</v>
      </c>
      <c r="D805" s="3">
        <v>74.08</v>
      </c>
      <c r="E805" s="3"/>
      <c r="F805" s="3"/>
      <c r="G805" s="16" t="s">
        <v>43</v>
      </c>
    </row>
    <row r="806" spans="1:7" x14ac:dyDescent="0.25">
      <c r="A806" s="16" t="s">
        <v>1362</v>
      </c>
      <c r="B806" s="17">
        <v>1</v>
      </c>
      <c r="C806" s="3">
        <v>28</v>
      </c>
      <c r="D806" s="3">
        <v>5.25</v>
      </c>
      <c r="E806" s="3"/>
      <c r="F806" s="3"/>
      <c r="G806" s="16" t="s">
        <v>24</v>
      </c>
    </row>
    <row r="807" spans="1:7" x14ac:dyDescent="0.25">
      <c r="A807" s="16" t="s">
        <v>1362</v>
      </c>
      <c r="B807" s="17">
        <v>2</v>
      </c>
      <c r="C807" s="3">
        <v>33.18</v>
      </c>
      <c r="D807" s="3">
        <v>0</v>
      </c>
      <c r="E807" s="3"/>
      <c r="F807" s="3"/>
      <c r="G807" s="16" t="s">
        <v>24</v>
      </c>
    </row>
    <row r="808" spans="1:7" x14ac:dyDescent="0.25">
      <c r="A808" s="16" t="s">
        <v>1362</v>
      </c>
      <c r="B808" s="17">
        <v>1</v>
      </c>
      <c r="C808" s="3">
        <v>8.52</v>
      </c>
      <c r="D808" s="3">
        <v>64</v>
      </c>
      <c r="E808" s="3"/>
      <c r="F808" s="3"/>
      <c r="G808" s="16" t="s">
        <v>43</v>
      </c>
    </row>
    <row r="809" spans="1:7" x14ac:dyDescent="0.25">
      <c r="A809" s="16" t="s">
        <v>1362</v>
      </c>
      <c r="B809" s="17">
        <v>1</v>
      </c>
      <c r="C809" s="3">
        <v>28</v>
      </c>
      <c r="D809" s="3"/>
      <c r="E809" s="3"/>
      <c r="F809" s="3"/>
      <c r="G809" s="16" t="s">
        <v>24</v>
      </c>
    </row>
    <row r="810" spans="1:7" x14ac:dyDescent="0.25">
      <c r="A810" s="16" t="s">
        <v>1362</v>
      </c>
      <c r="B810" s="17">
        <v>2</v>
      </c>
      <c r="C810" s="3">
        <v>70</v>
      </c>
      <c r="D810" s="3">
        <v>5</v>
      </c>
      <c r="E810" s="3"/>
      <c r="F810" s="3"/>
      <c r="G810" s="16" t="s">
        <v>24</v>
      </c>
    </row>
    <row r="811" spans="1:7" x14ac:dyDescent="0.25">
      <c r="A811" s="16" t="s">
        <v>1362</v>
      </c>
      <c r="B811" s="17">
        <v>1</v>
      </c>
      <c r="C811" s="3">
        <v>28</v>
      </c>
      <c r="D811" s="3">
        <v>36.5</v>
      </c>
      <c r="E811" s="3"/>
      <c r="F811" s="3"/>
      <c r="G811" s="16" t="s">
        <v>43</v>
      </c>
    </row>
    <row r="812" spans="1:7" x14ac:dyDescent="0.25">
      <c r="A812" s="16" t="s">
        <v>1362</v>
      </c>
      <c r="B812" s="17">
        <v>1</v>
      </c>
      <c r="C812" s="3">
        <v>28</v>
      </c>
      <c r="D812" s="3">
        <v>45.17</v>
      </c>
      <c r="E812" s="3"/>
      <c r="F812" s="3"/>
      <c r="G812" s="16" t="s">
        <v>43</v>
      </c>
    </row>
    <row r="813" spans="1:7" x14ac:dyDescent="0.25">
      <c r="A813" s="16" t="s">
        <v>1362</v>
      </c>
      <c r="B813" s="17">
        <v>2</v>
      </c>
      <c r="C813" s="3">
        <v>70</v>
      </c>
      <c r="D813" s="3"/>
      <c r="E813" s="3"/>
      <c r="F813" s="3"/>
      <c r="G813" s="16" t="s">
        <v>24</v>
      </c>
    </row>
    <row r="814" spans="1:7" x14ac:dyDescent="0.25">
      <c r="A814" s="16" t="s">
        <v>1362</v>
      </c>
      <c r="B814" s="17">
        <v>1</v>
      </c>
      <c r="C814" s="3">
        <v>28</v>
      </c>
      <c r="D814" s="3"/>
      <c r="E814" s="3"/>
      <c r="F814" s="3"/>
      <c r="G814" s="16" t="s">
        <v>24</v>
      </c>
    </row>
    <row r="815" spans="1:7" x14ac:dyDescent="0.25">
      <c r="A815" s="16" t="s">
        <v>1362</v>
      </c>
      <c r="B815" s="17">
        <v>1</v>
      </c>
      <c r="C815" s="3">
        <v>28</v>
      </c>
      <c r="D815" s="3">
        <v>0</v>
      </c>
      <c r="E815" s="3"/>
      <c r="F815" s="3"/>
      <c r="G815" s="16" t="s">
        <v>24</v>
      </c>
    </row>
    <row r="816" spans="1:7" x14ac:dyDescent="0.25">
      <c r="A816" s="16" t="s">
        <v>1362</v>
      </c>
      <c r="B816" s="17">
        <v>3</v>
      </c>
      <c r="C816" s="3">
        <v>126</v>
      </c>
      <c r="D816" s="3">
        <v>4.25</v>
      </c>
      <c r="E816" s="3"/>
      <c r="F816" s="3"/>
      <c r="G816" s="16" t="s">
        <v>24</v>
      </c>
    </row>
    <row r="817" spans="1:7" ht="25.5" x14ac:dyDescent="0.25">
      <c r="A817" s="16" t="s">
        <v>1362</v>
      </c>
      <c r="B817" s="17">
        <v>1</v>
      </c>
      <c r="C817" s="3">
        <v>1.46</v>
      </c>
      <c r="D817" s="3">
        <v>1.17</v>
      </c>
      <c r="E817" s="3"/>
      <c r="F817" s="3"/>
      <c r="G817" s="16" t="s">
        <v>108</v>
      </c>
    </row>
    <row r="818" spans="1:7" x14ac:dyDescent="0.25">
      <c r="A818" s="16" t="s">
        <v>1362</v>
      </c>
      <c r="B818" s="17">
        <v>2</v>
      </c>
      <c r="C818" s="3">
        <v>70</v>
      </c>
      <c r="D818" s="3">
        <v>27.75</v>
      </c>
      <c r="E818" s="3"/>
      <c r="F818" s="3"/>
      <c r="G818" s="16" t="s">
        <v>24</v>
      </c>
    </row>
    <row r="819" spans="1:7" x14ac:dyDescent="0.25">
      <c r="A819" s="16" t="s">
        <v>1362</v>
      </c>
      <c r="B819" s="17">
        <v>1</v>
      </c>
      <c r="C819" s="3">
        <v>28</v>
      </c>
      <c r="D819" s="3">
        <v>45.42</v>
      </c>
      <c r="E819" s="3"/>
      <c r="F819" s="3"/>
      <c r="G819" s="16" t="s">
        <v>43</v>
      </c>
    </row>
    <row r="820" spans="1:7" x14ac:dyDescent="0.25">
      <c r="A820" s="16" t="s">
        <v>1362</v>
      </c>
      <c r="B820" s="17">
        <v>1</v>
      </c>
      <c r="C820" s="3">
        <v>28</v>
      </c>
      <c r="D820" s="3"/>
      <c r="E820" s="3"/>
      <c r="F820" s="3"/>
      <c r="G820" s="16" t="s">
        <v>24</v>
      </c>
    </row>
    <row r="821" spans="1:7" x14ac:dyDescent="0.25">
      <c r="A821" s="16" t="s">
        <v>1362</v>
      </c>
      <c r="B821" s="17">
        <v>2</v>
      </c>
      <c r="C821" s="3">
        <v>70</v>
      </c>
      <c r="D821" s="3">
        <v>40.57</v>
      </c>
      <c r="E821" s="3"/>
      <c r="F821" s="3"/>
      <c r="G821" s="16" t="s">
        <v>24</v>
      </c>
    </row>
    <row r="822" spans="1:7" x14ac:dyDescent="0.25">
      <c r="A822" s="16" t="s">
        <v>1362</v>
      </c>
      <c r="B822" s="17">
        <v>2</v>
      </c>
      <c r="C822" s="3">
        <v>70</v>
      </c>
      <c r="D822" s="3">
        <v>97.5</v>
      </c>
      <c r="E822" s="3"/>
      <c r="F822" s="3"/>
      <c r="G822" s="16" t="s">
        <v>43</v>
      </c>
    </row>
    <row r="823" spans="1:7" x14ac:dyDescent="0.25">
      <c r="A823" s="16" t="s">
        <v>1362</v>
      </c>
      <c r="B823" s="17">
        <v>1</v>
      </c>
      <c r="C823" s="3">
        <v>26.24</v>
      </c>
      <c r="D823" s="3"/>
      <c r="E823" s="3"/>
      <c r="F823" s="3"/>
      <c r="G823" s="16" t="s">
        <v>24</v>
      </c>
    </row>
    <row r="824" spans="1:7" x14ac:dyDescent="0.25">
      <c r="A824" s="16" t="s">
        <v>1362</v>
      </c>
      <c r="B824" s="17">
        <v>1</v>
      </c>
      <c r="C824" s="3">
        <v>28</v>
      </c>
      <c r="D824" s="3"/>
      <c r="E824" s="3"/>
      <c r="F824" s="3"/>
      <c r="G824" s="16" t="s">
        <v>24</v>
      </c>
    </row>
    <row r="825" spans="1:7" x14ac:dyDescent="0.25">
      <c r="A825" s="16" t="s">
        <v>1362</v>
      </c>
      <c r="B825" s="17">
        <v>4</v>
      </c>
      <c r="C825" s="3">
        <v>223.57</v>
      </c>
      <c r="D825" s="3">
        <v>228.08</v>
      </c>
      <c r="E825" s="3"/>
      <c r="F825" s="3"/>
      <c r="G825" s="16" t="s">
        <v>43</v>
      </c>
    </row>
    <row r="826" spans="1:7" x14ac:dyDescent="0.25">
      <c r="A826" s="16" t="s">
        <v>1362</v>
      </c>
      <c r="B826" s="17">
        <v>1</v>
      </c>
      <c r="C826" s="3">
        <v>28</v>
      </c>
      <c r="D826" s="3">
        <v>224.67</v>
      </c>
      <c r="E826" s="3"/>
      <c r="F826" s="3"/>
      <c r="G826" s="16" t="s">
        <v>43</v>
      </c>
    </row>
    <row r="827" spans="1:7" x14ac:dyDescent="0.25">
      <c r="A827" s="16" t="s">
        <v>1362</v>
      </c>
      <c r="B827" s="17">
        <v>1</v>
      </c>
      <c r="C827" s="3">
        <v>23.93</v>
      </c>
      <c r="D827" s="3">
        <v>0</v>
      </c>
      <c r="E827" s="3"/>
      <c r="F827" s="3"/>
      <c r="G827" s="16" t="s">
        <v>24</v>
      </c>
    </row>
    <row r="828" spans="1:7" x14ac:dyDescent="0.25">
      <c r="A828" s="16" t="s">
        <v>1362</v>
      </c>
      <c r="B828" s="17">
        <v>1</v>
      </c>
      <c r="C828" s="3">
        <v>28</v>
      </c>
      <c r="D828" s="3">
        <v>34.89</v>
      </c>
      <c r="E828" s="3"/>
      <c r="F828" s="3"/>
      <c r="G828" s="16" t="s">
        <v>43</v>
      </c>
    </row>
    <row r="829" spans="1:7" x14ac:dyDescent="0.25">
      <c r="A829" s="16" t="s">
        <v>1362</v>
      </c>
      <c r="B829" s="17">
        <v>3</v>
      </c>
      <c r="C829" s="3">
        <v>126</v>
      </c>
      <c r="D829" s="3">
        <v>139.58000000000001</v>
      </c>
      <c r="E829" s="3"/>
      <c r="F829" s="3"/>
      <c r="G829" s="16" t="s">
        <v>43</v>
      </c>
    </row>
    <row r="830" spans="1:7" x14ac:dyDescent="0.25">
      <c r="A830" s="16" t="s">
        <v>1362</v>
      </c>
      <c r="B830" s="17">
        <v>1</v>
      </c>
      <c r="C830" s="3">
        <v>28</v>
      </c>
      <c r="D830" s="3">
        <v>24.97</v>
      </c>
      <c r="E830" s="3"/>
      <c r="F830" s="3"/>
      <c r="G830" s="16" t="s">
        <v>24</v>
      </c>
    </row>
    <row r="831" spans="1:7" x14ac:dyDescent="0.25">
      <c r="A831" s="16" t="s">
        <v>1362</v>
      </c>
      <c r="B831" s="17">
        <v>1</v>
      </c>
      <c r="C831" s="3">
        <v>28</v>
      </c>
      <c r="D831" s="3">
        <v>12.75</v>
      </c>
      <c r="E831" s="3"/>
      <c r="F831" s="3"/>
      <c r="G831" s="16" t="s">
        <v>24</v>
      </c>
    </row>
    <row r="832" spans="1:7" x14ac:dyDescent="0.25">
      <c r="A832" s="16" t="s">
        <v>1362</v>
      </c>
      <c r="B832" s="17">
        <v>1</v>
      </c>
      <c r="C832" s="3">
        <v>28</v>
      </c>
      <c r="D832" s="3">
        <v>39.58</v>
      </c>
      <c r="E832" s="3"/>
      <c r="F832" s="3"/>
      <c r="G832" s="16" t="s">
        <v>43</v>
      </c>
    </row>
    <row r="833" spans="1:7" x14ac:dyDescent="0.25">
      <c r="A833" s="16" t="s">
        <v>1362</v>
      </c>
      <c r="B833" s="17">
        <v>2</v>
      </c>
      <c r="C833" s="3">
        <v>70</v>
      </c>
      <c r="D833" s="3">
        <v>167.2</v>
      </c>
      <c r="E833" s="3"/>
      <c r="F833" s="3"/>
      <c r="G833" s="16" t="s">
        <v>43</v>
      </c>
    </row>
    <row r="834" spans="1:7" x14ac:dyDescent="0.25">
      <c r="A834" s="16" t="s">
        <v>1362</v>
      </c>
      <c r="B834" s="17">
        <v>4</v>
      </c>
      <c r="C834" s="3">
        <v>208.99</v>
      </c>
      <c r="D834" s="3">
        <v>241.8</v>
      </c>
      <c r="E834" s="3"/>
      <c r="F834" s="3"/>
      <c r="G834" s="16" t="s">
        <v>43</v>
      </c>
    </row>
    <row r="835" spans="1:7" x14ac:dyDescent="0.25">
      <c r="A835" s="16" t="s">
        <v>1362</v>
      </c>
      <c r="B835" s="17">
        <v>4</v>
      </c>
      <c r="C835" s="3">
        <v>200.62</v>
      </c>
      <c r="D835" s="3">
        <v>64.23</v>
      </c>
      <c r="E835" s="3"/>
      <c r="F835" s="3"/>
      <c r="G835" s="16" t="s">
        <v>24</v>
      </c>
    </row>
    <row r="836" spans="1:7" x14ac:dyDescent="0.25">
      <c r="A836" s="16" t="s">
        <v>1362</v>
      </c>
      <c r="B836" s="17">
        <v>1</v>
      </c>
      <c r="C836" s="3">
        <v>26.85</v>
      </c>
      <c r="D836" s="3">
        <v>34.5</v>
      </c>
      <c r="E836" s="3"/>
      <c r="F836" s="3"/>
      <c r="G836" s="16" t="s">
        <v>43</v>
      </c>
    </row>
    <row r="837" spans="1:7" ht="25.5" x14ac:dyDescent="0.25">
      <c r="A837" s="16" t="s">
        <v>1362</v>
      </c>
      <c r="B837" s="17">
        <v>1</v>
      </c>
      <c r="C837" s="3">
        <v>0.08</v>
      </c>
      <c r="D837" s="3"/>
      <c r="E837" s="3"/>
      <c r="F837" s="3"/>
      <c r="G837" s="16" t="s">
        <v>108</v>
      </c>
    </row>
    <row r="838" spans="1:7" x14ac:dyDescent="0.25">
      <c r="A838" s="16" t="s">
        <v>1362</v>
      </c>
      <c r="B838" s="17">
        <v>4</v>
      </c>
      <c r="C838" s="3">
        <v>204.15</v>
      </c>
      <c r="D838" s="3">
        <v>146.58000000000001</v>
      </c>
      <c r="E838" s="3"/>
      <c r="F838" s="3"/>
      <c r="G838" s="16" t="s">
        <v>24</v>
      </c>
    </row>
    <row r="839" spans="1:7" x14ac:dyDescent="0.25">
      <c r="A839" s="16" t="s">
        <v>1362</v>
      </c>
      <c r="B839" s="17">
        <v>1</v>
      </c>
      <c r="C839" s="3">
        <v>27.77</v>
      </c>
      <c r="D839" s="3">
        <v>110.95</v>
      </c>
      <c r="E839" s="3"/>
      <c r="F839" s="3"/>
      <c r="G839" s="16" t="s">
        <v>43</v>
      </c>
    </row>
    <row r="840" spans="1:7" x14ac:dyDescent="0.25">
      <c r="A840" s="16" t="s">
        <v>1362</v>
      </c>
      <c r="B840" s="17">
        <v>1</v>
      </c>
      <c r="C840" s="3">
        <v>28</v>
      </c>
      <c r="D840" s="3">
        <v>15.75</v>
      </c>
      <c r="E840" s="3"/>
      <c r="F840" s="3"/>
      <c r="G840" s="16" t="s">
        <v>24</v>
      </c>
    </row>
    <row r="841" spans="1:7" x14ac:dyDescent="0.25">
      <c r="A841" s="16" t="s">
        <v>1362</v>
      </c>
      <c r="B841" s="17">
        <v>3</v>
      </c>
      <c r="C841" s="3">
        <v>126</v>
      </c>
      <c r="D841" s="3">
        <v>120.93</v>
      </c>
      <c r="E841" s="3"/>
      <c r="F841" s="3"/>
      <c r="G841" s="16" t="s">
        <v>24</v>
      </c>
    </row>
    <row r="842" spans="1:7" x14ac:dyDescent="0.25">
      <c r="A842" s="16" t="s">
        <v>1362</v>
      </c>
      <c r="B842" s="17">
        <v>1</v>
      </c>
      <c r="C842" s="3">
        <v>8.44</v>
      </c>
      <c r="D842" s="3">
        <v>0</v>
      </c>
      <c r="E842" s="3"/>
      <c r="F842" s="3"/>
      <c r="G842" s="16" t="s">
        <v>24</v>
      </c>
    </row>
    <row r="843" spans="1:7" x14ac:dyDescent="0.25">
      <c r="A843" s="16" t="s">
        <v>1362</v>
      </c>
      <c r="B843" s="17">
        <v>1</v>
      </c>
      <c r="C843" s="3">
        <v>28</v>
      </c>
      <c r="D843" s="3"/>
      <c r="E843" s="3"/>
      <c r="F843" s="3"/>
      <c r="G843" s="16" t="s">
        <v>24</v>
      </c>
    </row>
    <row r="844" spans="1:7" x14ac:dyDescent="0.25">
      <c r="A844" s="16" t="s">
        <v>1362</v>
      </c>
      <c r="B844" s="17">
        <v>1</v>
      </c>
      <c r="C844" s="3">
        <v>28</v>
      </c>
      <c r="D844" s="3">
        <v>28.47</v>
      </c>
      <c r="E844" s="3"/>
      <c r="F844" s="3"/>
      <c r="G844" s="16" t="s">
        <v>43</v>
      </c>
    </row>
    <row r="845" spans="1:7" x14ac:dyDescent="0.25">
      <c r="A845" s="16" t="s">
        <v>1362</v>
      </c>
      <c r="B845" s="17">
        <v>1</v>
      </c>
      <c r="C845" s="3">
        <v>23.78</v>
      </c>
      <c r="D845" s="3">
        <v>30.45</v>
      </c>
      <c r="E845" s="3"/>
      <c r="F845" s="3"/>
      <c r="G845" s="16" t="s">
        <v>43</v>
      </c>
    </row>
    <row r="846" spans="1:7" x14ac:dyDescent="0.25">
      <c r="A846" s="16" t="s">
        <v>1362</v>
      </c>
      <c r="B846" s="17">
        <v>3</v>
      </c>
      <c r="C846" s="3">
        <v>135.80000000000001</v>
      </c>
      <c r="D846" s="3">
        <v>123.07</v>
      </c>
      <c r="E846" s="3"/>
      <c r="F846" s="3"/>
      <c r="G846" s="16" t="s">
        <v>24</v>
      </c>
    </row>
    <row r="847" spans="1:7" x14ac:dyDescent="0.25">
      <c r="A847" s="16" t="s">
        <v>1362</v>
      </c>
      <c r="B847" s="17">
        <v>1</v>
      </c>
      <c r="C847" s="3">
        <v>28</v>
      </c>
      <c r="D847" s="3">
        <v>41.42</v>
      </c>
      <c r="E847" s="3"/>
      <c r="F847" s="3"/>
      <c r="G847" s="16" t="s">
        <v>43</v>
      </c>
    </row>
    <row r="863" spans="1:7" x14ac:dyDescent="0.25">
      <c r="A863" s="13" t="s">
        <v>1363</v>
      </c>
      <c r="B863" s="13" t="s">
        <v>1364</v>
      </c>
      <c r="C863" s="13" t="s">
        <v>1365</v>
      </c>
      <c r="D863" s="13" t="s">
        <v>1366</v>
      </c>
      <c r="E863" s="13" t="s">
        <v>1367</v>
      </c>
      <c r="F863" s="13" t="s">
        <v>1368</v>
      </c>
      <c r="G863" s="13" t="s">
        <v>1369</v>
      </c>
    </row>
    <row r="864" spans="1:7" x14ac:dyDescent="0.25">
      <c r="A864" s="18" t="s">
        <v>1370</v>
      </c>
      <c r="B864" s="18">
        <v>183</v>
      </c>
      <c r="C864" s="18">
        <v>318</v>
      </c>
      <c r="D864" s="19">
        <v>0.3551912568306011</v>
      </c>
      <c r="E864" s="20">
        <v>11507.7</v>
      </c>
      <c r="F864" s="20">
        <v>9551.1999999999989</v>
      </c>
      <c r="G864" s="19">
        <f>F864/E864</f>
        <v>0.82998340241751156</v>
      </c>
    </row>
    <row r="865" spans="1:7" x14ac:dyDescent="0.25">
      <c r="A865" s="12" t="s">
        <v>1371</v>
      </c>
      <c r="B865" s="12">
        <v>152</v>
      </c>
      <c r="C865" s="12">
        <v>353</v>
      </c>
      <c r="D865" s="14">
        <v>0.45814230698697966</v>
      </c>
      <c r="E865" s="20">
        <v>15181.390000000001</v>
      </c>
      <c r="F865" s="20">
        <v>13766.749999999998</v>
      </c>
      <c r="G865" s="19">
        <f t="shared" ref="G865:G870" si="0">F865/E865</f>
        <v>0.90681749167895676</v>
      </c>
    </row>
    <row r="866" spans="1:7" x14ac:dyDescent="0.25">
      <c r="A866" s="12" t="s">
        <v>1372</v>
      </c>
      <c r="B866" s="12">
        <v>120</v>
      </c>
      <c r="C866" s="12">
        <v>405</v>
      </c>
      <c r="D866" s="14">
        <v>0.6027065527065526</v>
      </c>
      <c r="E866" s="20">
        <v>18953.850000000002</v>
      </c>
      <c r="F866" s="20">
        <v>17760.61</v>
      </c>
      <c r="G866" s="19">
        <f t="shared" si="0"/>
        <v>0.93704498030743089</v>
      </c>
    </row>
    <row r="867" spans="1:7" x14ac:dyDescent="0.25">
      <c r="A867" s="12" t="s">
        <v>1373</v>
      </c>
      <c r="B867" s="12">
        <v>145</v>
      </c>
      <c r="C867" s="12">
        <v>680</v>
      </c>
      <c r="D867" s="14">
        <v>0.57723913043478259</v>
      </c>
      <c r="E867" s="20">
        <v>37333.01</v>
      </c>
      <c r="F867" s="20">
        <v>36842.909999999996</v>
      </c>
      <c r="G867" s="19">
        <f t="shared" si="0"/>
        <v>0.98687220773251327</v>
      </c>
    </row>
    <row r="868" spans="1:7" x14ac:dyDescent="0.25">
      <c r="A868" s="12" t="s">
        <v>1374</v>
      </c>
      <c r="B868" s="12">
        <v>107</v>
      </c>
      <c r="C868" s="12">
        <v>641</v>
      </c>
      <c r="D868" s="14">
        <v>0.67500000000000004</v>
      </c>
      <c r="E868" s="20">
        <v>40198.450000000004</v>
      </c>
      <c r="F868" s="20">
        <v>33486.300000000003</v>
      </c>
      <c r="G868" s="19">
        <f t="shared" si="0"/>
        <v>0.8330246564233198</v>
      </c>
    </row>
    <row r="869" spans="1:7" x14ac:dyDescent="0.25">
      <c r="A869" s="12" t="s">
        <v>1375</v>
      </c>
      <c r="B869" s="12">
        <v>139</v>
      </c>
      <c r="C869" s="12">
        <v>1037</v>
      </c>
      <c r="D869" s="14">
        <v>0.85849056603773577</v>
      </c>
      <c r="E869" s="20">
        <v>58528.200000000004</v>
      </c>
      <c r="F869" s="20">
        <v>61622.14</v>
      </c>
      <c r="G869" s="19">
        <f t="shared" si="0"/>
        <v>1.0528623808693929</v>
      </c>
    </row>
    <row r="870" spans="1:7" x14ac:dyDescent="0.25">
      <c r="E870" s="5">
        <f>SUM(E864:E869)</f>
        <v>181702.60000000003</v>
      </c>
      <c r="F870" s="5">
        <f>SUM(F864:F869)</f>
        <v>173029.91</v>
      </c>
      <c r="G870" s="19">
        <f t="shared" si="0"/>
        <v>0.95226986295187832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"/>
  <sheetViews>
    <sheetView topLeftCell="A5" workbookViewId="0">
      <selection sqref="A1:I71"/>
    </sheetView>
  </sheetViews>
  <sheetFormatPr defaultRowHeight="15" x14ac:dyDescent="0.25"/>
  <cols>
    <col min="4" max="4" width="9.85546875" bestFit="1" customWidth="1"/>
    <col min="5" max="5" width="13.42578125" bestFit="1" customWidth="1"/>
    <col min="6" max="6" width="12.42578125" bestFit="1" customWidth="1"/>
    <col min="7" max="7" width="15.5703125" bestFit="1" customWidth="1"/>
  </cols>
  <sheetData>
    <row r="1" spans="1:9" ht="51" x14ac:dyDescent="0.25">
      <c r="A1" s="2" t="s">
        <v>1</v>
      </c>
      <c r="B1" s="2" t="s">
        <v>1364</v>
      </c>
      <c r="C1" s="2" t="s">
        <v>1365</v>
      </c>
      <c r="D1" s="2" t="s">
        <v>1367</v>
      </c>
      <c r="E1" s="2" t="s">
        <v>1376</v>
      </c>
      <c r="F1" s="2" t="s">
        <v>1366</v>
      </c>
      <c r="G1" s="2" t="s">
        <v>1377</v>
      </c>
      <c r="H1" s="2" t="s">
        <v>1378</v>
      </c>
      <c r="I1" s="2" t="s">
        <v>1379</v>
      </c>
    </row>
    <row r="2" spans="1:9" x14ac:dyDescent="0.25">
      <c r="A2" s="16" t="s">
        <v>20</v>
      </c>
      <c r="B2">
        <f>COUNTIF(Grupos!A:A,A2)</f>
        <v>4</v>
      </c>
      <c r="C2">
        <f ca="1">SUMIF(Grupos!A:B,A2,Grupos!B:B)</f>
        <v>15</v>
      </c>
      <c r="D2">
        <f ca="1">SUMIF(Grupos!A:C,A2,Grupos!C:C)</f>
        <v>906.01</v>
      </c>
      <c r="E2">
        <f ca="1">SUMIF(Grupos!A:D,A2,Grupos!D:D)</f>
        <v>595.18000000000006</v>
      </c>
      <c r="F2">
        <f>COUNTIFS(Grupos!A:A,A2,Grupos!G:G,"SIM")</f>
        <v>0</v>
      </c>
      <c r="G2">
        <f>COUNTIFS(Grupos!A:A,A2,Grupos!G:G,"NÃO")</f>
        <v>4</v>
      </c>
      <c r="H2" s="6">
        <f>F2/B2</f>
        <v>0</v>
      </c>
      <c r="I2" s="6">
        <f ca="1">E2/D2</f>
        <v>0.65692431650864791</v>
      </c>
    </row>
    <row r="3" spans="1:9" x14ac:dyDescent="0.25">
      <c r="A3" s="16" t="s">
        <v>34</v>
      </c>
      <c r="B3">
        <f>COUNTIF(Grupos!A:A,A3)</f>
        <v>10</v>
      </c>
      <c r="C3">
        <f ca="1">SUMIF(Grupos!A:B,A3,Grupos!B:B)</f>
        <v>25</v>
      </c>
      <c r="D3">
        <f ca="1">SUMIF(Grupos!A:C,A3,Grupos!C:C)</f>
        <v>1072.71</v>
      </c>
      <c r="E3">
        <f ca="1">SUMIF(Grupos!A:D,A3,Grupos!D:D)</f>
        <v>1083.3900000000001</v>
      </c>
      <c r="F3">
        <f>COUNTIFS(Grupos!A:A,A3,Grupos!G:G,"SIM")</f>
        <v>7</v>
      </c>
      <c r="G3">
        <f>COUNTIFS(Grupos!A:A,A3,Grupos!G:G,"NÃO")</f>
        <v>3</v>
      </c>
      <c r="H3" s="6">
        <f t="shared" ref="H3:H66" si="0">F3/B3</f>
        <v>0.7</v>
      </c>
      <c r="I3" s="6">
        <f t="shared" ref="I3:I66" ca="1" si="1">E3/D3</f>
        <v>1.0099560925133542</v>
      </c>
    </row>
    <row r="4" spans="1:9" x14ac:dyDescent="0.25">
      <c r="A4" s="16" t="s">
        <v>61</v>
      </c>
      <c r="B4">
        <f>COUNTIF(Grupos!A:A,A4)</f>
        <v>1</v>
      </c>
      <c r="C4">
        <f ca="1">SUMIF(Grupos!A:B,A4,Grupos!B:B)</f>
        <v>2</v>
      </c>
      <c r="D4">
        <f ca="1">SUMIF(Grupos!A:C,A4,Grupos!C:C)</f>
        <v>70</v>
      </c>
      <c r="E4">
        <f ca="1">SUMIF(Grupos!A:D,A4,Grupos!D:D)</f>
        <v>79.87</v>
      </c>
      <c r="F4">
        <f>COUNTIFS(Grupos!A:A,A4,Grupos!G:G,"SIM")</f>
        <v>1</v>
      </c>
      <c r="G4">
        <f>COUNTIFS(Grupos!A:A,A4,Grupos!G:G,"NÃO")</f>
        <v>0</v>
      </c>
      <c r="H4" s="6">
        <f t="shared" si="0"/>
        <v>1</v>
      </c>
      <c r="I4" s="6">
        <f t="shared" ca="1" si="1"/>
        <v>1.141</v>
      </c>
    </row>
    <row r="5" spans="1:9" x14ac:dyDescent="0.25">
      <c r="A5" s="16" t="s">
        <v>65</v>
      </c>
      <c r="B5">
        <f>COUNTIF(Grupos!A:A,A5)</f>
        <v>30</v>
      </c>
      <c r="C5">
        <f ca="1">SUMIF(Grupos!A:B,A5,Grupos!B:B)</f>
        <v>154</v>
      </c>
      <c r="D5">
        <f ca="1">SUMIF(Grupos!A:C,A5,Grupos!C:C)</f>
        <v>12037.009999999998</v>
      </c>
      <c r="E5">
        <f ca="1">SUMIF(Grupos!A:D,A5,Grupos!D:D)</f>
        <v>4581.09</v>
      </c>
      <c r="F5">
        <f>COUNTIFS(Grupos!A:A,A5,Grupos!G:G,"SIM")</f>
        <v>0</v>
      </c>
      <c r="G5">
        <f>COUNTIFS(Grupos!A:A,A5,Grupos!G:G,"NÃO")</f>
        <v>29</v>
      </c>
      <c r="H5" s="6">
        <f t="shared" si="0"/>
        <v>0</v>
      </c>
      <c r="I5" s="6">
        <f t="shared" ca="1" si="1"/>
        <v>0.38058371638803995</v>
      </c>
    </row>
    <row r="6" spans="1:9" ht="25.5" x14ac:dyDescent="0.25">
      <c r="A6" s="16" t="s">
        <v>114</v>
      </c>
      <c r="B6">
        <f>COUNTIF(Grupos!A:A,A6)</f>
        <v>25</v>
      </c>
      <c r="C6">
        <f ca="1">SUMIF(Grupos!A:B,A6,Grupos!B:B)</f>
        <v>84</v>
      </c>
      <c r="D6">
        <f ca="1">SUMIF(Grupos!A:C,A6,Grupos!C:C)</f>
        <v>4160.59</v>
      </c>
      <c r="E6">
        <f ca="1">SUMIF(Grupos!A:D,A6,Grupos!D:D)</f>
        <v>2808.68</v>
      </c>
      <c r="F6">
        <f>COUNTIFS(Grupos!A:A,A6,Grupos!G:G,"SIM")</f>
        <v>2</v>
      </c>
      <c r="G6">
        <f>COUNTIFS(Grupos!A:A,A6,Grupos!G:G,"NÃO")</f>
        <v>23</v>
      </c>
      <c r="H6" s="6">
        <f t="shared" si="0"/>
        <v>0.08</v>
      </c>
      <c r="I6" s="6">
        <f t="shared" ca="1" si="1"/>
        <v>0.67506771876104099</v>
      </c>
    </row>
    <row r="7" spans="1:9" ht="25.5" x14ac:dyDescent="0.25">
      <c r="A7" s="16" t="s">
        <v>146</v>
      </c>
      <c r="B7">
        <f>COUNTIF(Grupos!A:A,A7)</f>
        <v>5</v>
      </c>
      <c r="C7">
        <f ca="1">SUMIF(Grupos!A:B,A7,Grupos!B:B)</f>
        <v>6</v>
      </c>
      <c r="D7">
        <f ca="1">SUMIF(Grupos!A:C,A7,Grupos!C:C)</f>
        <v>163.97</v>
      </c>
      <c r="E7">
        <f ca="1">SUMIF(Grupos!A:D,A7,Grupos!D:D)</f>
        <v>430.73</v>
      </c>
      <c r="F7">
        <f>COUNTIFS(Grupos!A:A,A7,Grupos!G:G,"SIM")</f>
        <v>5</v>
      </c>
      <c r="G7">
        <f>COUNTIFS(Grupos!A:A,A7,Grupos!G:G,"NÃO")</f>
        <v>0</v>
      </c>
      <c r="H7" s="6">
        <f t="shared" si="0"/>
        <v>1</v>
      </c>
      <c r="I7" s="6">
        <f t="shared" ca="1" si="1"/>
        <v>2.626882966396292</v>
      </c>
    </row>
    <row r="8" spans="1:9" ht="25.5" x14ac:dyDescent="0.25">
      <c r="A8" s="16" t="s">
        <v>157</v>
      </c>
      <c r="B8">
        <f>COUNTIF(Grupos!A:A,A8)</f>
        <v>23</v>
      </c>
      <c r="C8">
        <f ca="1">SUMIF(Grupos!A:B,A8,Grupos!B:B)</f>
        <v>87</v>
      </c>
      <c r="D8">
        <f ca="1">SUMIF(Grupos!A:C,A8,Grupos!C:C)</f>
        <v>4703.78</v>
      </c>
      <c r="E8">
        <f ca="1">SUMIF(Grupos!A:D,A8,Grupos!D:D)</f>
        <v>3554.1299999999997</v>
      </c>
      <c r="F8">
        <f>COUNTIFS(Grupos!A:A,A8,Grupos!G:G,"SIM")</f>
        <v>5</v>
      </c>
      <c r="G8">
        <f>COUNTIFS(Grupos!A:A,A8,Grupos!G:G,"NÃO")</f>
        <v>17</v>
      </c>
      <c r="H8" s="6">
        <f t="shared" si="0"/>
        <v>0.21739130434782608</v>
      </c>
      <c r="I8" s="6">
        <f t="shared" ca="1" si="1"/>
        <v>0.75559018491511076</v>
      </c>
    </row>
    <row r="9" spans="1:9" x14ac:dyDescent="0.25">
      <c r="A9" s="16" t="s">
        <v>201</v>
      </c>
      <c r="B9">
        <f>COUNTIF(Grupos!A:A,A9)</f>
        <v>21</v>
      </c>
      <c r="C9">
        <f ca="1">SUMIF(Grupos!A:B,A9,Grupos!B:B)</f>
        <v>42</v>
      </c>
      <c r="D9">
        <f ca="1">SUMIF(Grupos!A:C,A9,Grupos!C:C)</f>
        <v>1239.1399999999999</v>
      </c>
      <c r="E9">
        <f ca="1">SUMIF(Grupos!A:D,A9,Grupos!D:D)</f>
        <v>1450.35</v>
      </c>
      <c r="F9">
        <f>COUNTIFS(Grupos!A:A,A9,Grupos!G:G,"SIM")</f>
        <v>18</v>
      </c>
      <c r="G9">
        <f>COUNTIFS(Grupos!A:A,A9,Grupos!G:G,"NÃO")</f>
        <v>3</v>
      </c>
      <c r="H9" s="6">
        <f t="shared" si="0"/>
        <v>0.8571428571428571</v>
      </c>
      <c r="I9" s="6">
        <f t="shared" ca="1" si="1"/>
        <v>1.1704488596930129</v>
      </c>
    </row>
    <row r="10" spans="1:9" ht="51" x14ac:dyDescent="0.25">
      <c r="A10" s="16" t="s">
        <v>234</v>
      </c>
      <c r="B10">
        <f>COUNTIF(Grupos!A:A,A10)</f>
        <v>3</v>
      </c>
      <c r="C10">
        <f ca="1">SUMIF(Grupos!A:B,A10,Grupos!B:B)</f>
        <v>3</v>
      </c>
      <c r="D10">
        <f ca="1">SUMIF(Grupos!A:C,A10,Grupos!C:C)</f>
        <v>63.82</v>
      </c>
      <c r="E10">
        <f ca="1">SUMIF(Grupos!A:D,A10,Grupos!D:D)</f>
        <v>54.42</v>
      </c>
      <c r="F10">
        <f>COUNTIFS(Grupos!A:A,A10,Grupos!G:G,"SIM")</f>
        <v>1</v>
      </c>
      <c r="G10">
        <f>COUNTIFS(Grupos!A:A,A10,Grupos!G:G,"NÃO")</f>
        <v>2</v>
      </c>
      <c r="H10" s="6">
        <f t="shared" si="0"/>
        <v>0.33333333333333331</v>
      </c>
      <c r="I10" s="6">
        <f t="shared" ca="1" si="1"/>
        <v>0.85271074898151056</v>
      </c>
    </row>
    <row r="11" spans="1:9" ht="25.5" x14ac:dyDescent="0.25">
      <c r="A11" s="16" t="s">
        <v>240</v>
      </c>
      <c r="B11">
        <f>COUNTIF(Grupos!A:A,A11)</f>
        <v>4</v>
      </c>
      <c r="C11">
        <f ca="1">SUMIF(Grupos!A:B,A11,Grupos!B:B)</f>
        <v>7</v>
      </c>
      <c r="D11">
        <f ca="1">SUMIF(Grupos!A:C,A11,Grupos!C:C)</f>
        <v>238</v>
      </c>
      <c r="E11">
        <f ca="1">SUMIF(Grupos!A:D,A11,Grupos!D:D)</f>
        <v>355.44</v>
      </c>
      <c r="F11">
        <f>COUNTIFS(Grupos!A:A,A11,Grupos!G:G,"SIM")</f>
        <v>4</v>
      </c>
      <c r="G11">
        <f>COUNTIFS(Grupos!A:A,A11,Grupos!G:G,"NÃO")</f>
        <v>0</v>
      </c>
      <c r="H11" s="6">
        <f t="shared" si="0"/>
        <v>1</v>
      </c>
      <c r="I11" s="6">
        <f t="shared" ca="1" si="1"/>
        <v>1.4934453781512604</v>
      </c>
    </row>
    <row r="12" spans="1:9" ht="25.5" x14ac:dyDescent="0.25">
      <c r="A12" s="16" t="s">
        <v>246</v>
      </c>
      <c r="B12">
        <f>COUNTIF(Grupos!A:A,A12)</f>
        <v>3</v>
      </c>
      <c r="C12">
        <f ca="1">SUMIF(Grupos!A:B,A12,Grupos!B:B)</f>
        <v>3</v>
      </c>
      <c r="D12">
        <f ca="1">SUMIF(Grupos!A:C,A12,Grupos!C:C)</f>
        <v>84</v>
      </c>
      <c r="E12">
        <f ca="1">SUMIF(Grupos!A:D,A12,Grupos!D:D)</f>
        <v>125.94999999999999</v>
      </c>
      <c r="F12">
        <f>COUNTIFS(Grupos!A:A,A12,Grupos!G:G,"SIM")</f>
        <v>3</v>
      </c>
      <c r="G12">
        <f>COUNTIFS(Grupos!A:A,A12,Grupos!G:G,"NÃO")</f>
        <v>0</v>
      </c>
      <c r="H12" s="6">
        <f t="shared" si="0"/>
        <v>1</v>
      </c>
      <c r="I12" s="6">
        <f t="shared" ca="1" si="1"/>
        <v>1.4994047619047617</v>
      </c>
    </row>
    <row r="13" spans="1:9" ht="25.5" x14ac:dyDescent="0.25">
      <c r="A13" s="16" t="s">
        <v>251</v>
      </c>
      <c r="B13">
        <f>COUNTIF(Grupos!A:A,A13)</f>
        <v>2</v>
      </c>
      <c r="C13">
        <f ca="1">SUMIF(Grupos!A:B,A13,Grupos!B:B)</f>
        <v>4</v>
      </c>
      <c r="D13">
        <f ca="1">SUMIF(Grupos!A:C,A13,Grupos!C:C)</f>
        <v>101.07</v>
      </c>
      <c r="E13">
        <f ca="1">SUMIF(Grupos!A:D,A13,Grupos!D:D)</f>
        <v>28.92</v>
      </c>
      <c r="F13">
        <f>COUNTIFS(Grupos!A:A,A13,Grupos!G:G,"SIM")</f>
        <v>0</v>
      </c>
      <c r="G13">
        <f>COUNTIFS(Grupos!A:A,A13,Grupos!G:G,"NÃO")</f>
        <v>2</v>
      </c>
      <c r="H13" s="6">
        <f t="shared" si="0"/>
        <v>0</v>
      </c>
      <c r="I13" s="6">
        <f t="shared" ca="1" si="1"/>
        <v>0.28613831997625411</v>
      </c>
    </row>
    <row r="14" spans="1:9" x14ac:dyDescent="0.25">
      <c r="A14" s="16" t="s">
        <v>257</v>
      </c>
      <c r="B14">
        <f>COUNTIF(Grupos!A:A,A14)</f>
        <v>3</v>
      </c>
      <c r="C14">
        <f ca="1">SUMIF(Grupos!A:B,A14,Grupos!B:B)</f>
        <v>8</v>
      </c>
      <c r="D14">
        <f ca="1">SUMIF(Grupos!A:C,A14,Grupos!C:C)</f>
        <v>226.3</v>
      </c>
      <c r="E14">
        <f ca="1">SUMIF(Grupos!A:D,A14,Grupos!D:D)</f>
        <v>317.31</v>
      </c>
      <c r="F14">
        <f>COUNTIFS(Grupos!A:A,A14,Grupos!G:G,"SIM")</f>
        <v>3</v>
      </c>
      <c r="G14">
        <f>COUNTIFS(Grupos!A:A,A14,Grupos!G:G,"NÃO")</f>
        <v>0</v>
      </c>
      <c r="H14" s="6">
        <f t="shared" si="0"/>
        <v>1</v>
      </c>
      <c r="I14" s="6">
        <f t="shared" ca="1" si="1"/>
        <v>1.4021652673442333</v>
      </c>
    </row>
    <row r="15" spans="1:9" x14ac:dyDescent="0.25">
      <c r="A15" s="16" t="s">
        <v>261</v>
      </c>
      <c r="B15">
        <f>COUNTIF(Grupos!A:A,A15)</f>
        <v>12</v>
      </c>
      <c r="C15">
        <f ca="1">SUMIF(Grupos!A:B,A15,Grupos!B:B)</f>
        <v>69</v>
      </c>
      <c r="D15">
        <f ca="1">SUMIF(Grupos!A:C,A15,Grupos!C:C)</f>
        <v>4053.48</v>
      </c>
      <c r="E15">
        <f ca="1">SUMIF(Grupos!A:D,A15,Grupos!D:D)</f>
        <v>4494.2</v>
      </c>
      <c r="F15">
        <f>COUNTIFS(Grupos!A:A,A15,Grupos!G:G,"SIM")</f>
        <v>7</v>
      </c>
      <c r="G15">
        <f>COUNTIFS(Grupos!A:A,A15,Grupos!G:G,"NÃO")</f>
        <v>5</v>
      </c>
      <c r="H15" s="6">
        <f t="shared" si="0"/>
        <v>0.58333333333333337</v>
      </c>
      <c r="I15" s="6">
        <f t="shared" ca="1" si="1"/>
        <v>1.108726328981517</v>
      </c>
    </row>
    <row r="16" spans="1:9" ht="25.5" x14ac:dyDescent="0.25">
      <c r="A16" s="16" t="s">
        <v>278</v>
      </c>
      <c r="B16">
        <f>COUNTIF(Grupos!A:A,A16)</f>
        <v>16</v>
      </c>
      <c r="C16">
        <f ca="1">SUMIF(Grupos!A:B,A16,Grupos!B:B)</f>
        <v>83</v>
      </c>
      <c r="D16">
        <f ca="1">SUMIF(Grupos!A:C,A16,Grupos!C:C)</f>
        <v>4804.66</v>
      </c>
      <c r="E16">
        <f ca="1">SUMIF(Grupos!A:D,A16,Grupos!D:D)</f>
        <v>5024.7500000000009</v>
      </c>
      <c r="F16">
        <f>COUNTIFS(Grupos!A:A,A16,Grupos!G:G,"SIM")</f>
        <v>10</v>
      </c>
      <c r="G16">
        <f>COUNTIFS(Grupos!A:A,A16,Grupos!G:G,"NÃO")</f>
        <v>6</v>
      </c>
      <c r="H16" s="6">
        <f t="shared" si="0"/>
        <v>0.625</v>
      </c>
      <c r="I16" s="6">
        <f t="shared" ca="1" si="1"/>
        <v>1.0458076117769002</v>
      </c>
    </row>
    <row r="17" spans="1:9" ht="25.5" x14ac:dyDescent="0.25">
      <c r="A17" s="16" t="s">
        <v>308</v>
      </c>
      <c r="B17">
        <f>COUNTIF(Grupos!A:A,A17)</f>
        <v>1</v>
      </c>
      <c r="C17">
        <f ca="1">SUMIF(Grupos!A:B,A17,Grupos!B:B)</f>
        <v>2</v>
      </c>
      <c r="D17">
        <f ca="1">SUMIF(Grupos!A:C,A17,Grupos!C:C)</f>
        <v>70</v>
      </c>
      <c r="E17">
        <f ca="1">SUMIF(Grupos!A:D,A17,Grupos!D:D)</f>
        <v>59.25</v>
      </c>
      <c r="F17">
        <f>COUNTIFS(Grupos!A:A,A17,Grupos!G:G,"SIM")</f>
        <v>0</v>
      </c>
      <c r="G17">
        <f>COUNTIFS(Grupos!A:A,A17,Grupos!G:G,"NÃO")</f>
        <v>1</v>
      </c>
      <c r="H17" s="6">
        <f t="shared" si="0"/>
        <v>0</v>
      </c>
      <c r="I17" s="6">
        <f t="shared" ca="1" si="1"/>
        <v>0.84642857142857142</v>
      </c>
    </row>
    <row r="18" spans="1:9" ht="25.5" x14ac:dyDescent="0.25">
      <c r="A18" s="16" t="s">
        <v>311</v>
      </c>
      <c r="B18">
        <f>COUNTIF(Grupos!A:A,A18)</f>
        <v>2</v>
      </c>
      <c r="C18">
        <f ca="1">SUMIF(Grupos!A:B,A18,Grupos!B:B)</f>
        <v>6</v>
      </c>
      <c r="D18">
        <f ca="1">SUMIF(Grupos!A:C,A18,Grupos!C:C)</f>
        <v>294.95</v>
      </c>
      <c r="E18">
        <f ca="1">SUMIF(Grupos!A:D,A18,Grupos!D:D)</f>
        <v>277.39999999999998</v>
      </c>
      <c r="F18">
        <f>COUNTIFS(Grupos!A:A,A18,Grupos!G:G,"SIM")</f>
        <v>1</v>
      </c>
      <c r="G18">
        <f>COUNTIFS(Grupos!A:A,A18,Grupos!G:G,"NÃO")</f>
        <v>1</v>
      </c>
      <c r="H18" s="6">
        <f t="shared" si="0"/>
        <v>0.5</v>
      </c>
      <c r="I18" s="6">
        <f t="shared" ca="1" si="1"/>
        <v>0.94049838955755205</v>
      </c>
    </row>
    <row r="19" spans="1:9" ht="25.5" x14ac:dyDescent="0.25">
      <c r="A19" s="16" t="s">
        <v>316</v>
      </c>
      <c r="B19">
        <f>COUNTIF(Grupos!A:A,A19)</f>
        <v>10</v>
      </c>
      <c r="C19">
        <f ca="1">SUMIF(Grupos!A:B,A19,Grupos!B:B)</f>
        <v>45</v>
      </c>
      <c r="D19">
        <f ca="1">SUMIF(Grupos!A:C,A19,Grupos!C:C)</f>
        <v>2507.06</v>
      </c>
      <c r="E19">
        <f ca="1">SUMIF(Grupos!A:D,A19,Grupos!D:D)</f>
        <v>2069.39</v>
      </c>
      <c r="F19">
        <f>COUNTIFS(Grupos!A:A,A19,Grupos!G:G,"SIM")</f>
        <v>6</v>
      </c>
      <c r="G19">
        <f>COUNTIFS(Grupos!A:A,A19,Grupos!G:G,"NÃO")</f>
        <v>4</v>
      </c>
      <c r="H19" s="6">
        <f t="shared" si="0"/>
        <v>0.6</v>
      </c>
      <c r="I19" s="6">
        <f t="shared" ca="1" si="1"/>
        <v>0.82542499980056316</v>
      </c>
    </row>
    <row r="20" spans="1:9" ht="25.5" x14ac:dyDescent="0.25">
      <c r="A20" s="16" t="s">
        <v>329</v>
      </c>
      <c r="B20">
        <f>COUNTIF(Grupos!A:A,A20)</f>
        <v>86</v>
      </c>
      <c r="C20">
        <f ca="1">SUMIF(Grupos!A:B,A20,Grupos!B:B)</f>
        <v>641</v>
      </c>
      <c r="D20">
        <f ca="1">SUMIF(Grupos!A:C,A20,Grupos!C:C)</f>
        <v>36135.449999999997</v>
      </c>
      <c r="E20">
        <f ca="1">SUMIF(Grupos!A:D,A20,Grupos!D:D)</f>
        <v>40763.419999999991</v>
      </c>
      <c r="F20">
        <f>COUNTIFS(Grupos!A:A,A20,Grupos!G:G,"SIM")</f>
        <v>86</v>
      </c>
      <c r="G20">
        <f>COUNTIFS(Grupos!A:A,A20,Grupos!G:G,"NÃO")</f>
        <v>0</v>
      </c>
      <c r="H20" s="6">
        <f t="shared" si="0"/>
        <v>1</v>
      </c>
      <c r="I20" s="6">
        <f t="shared" ca="1" si="1"/>
        <v>1.1280728481311286</v>
      </c>
    </row>
    <row r="21" spans="1:9" ht="25.5" x14ac:dyDescent="0.25">
      <c r="A21" s="16" t="s">
        <v>439</v>
      </c>
      <c r="B21">
        <f>COUNTIF(Grupos!A:A,A21)</f>
        <v>4</v>
      </c>
      <c r="C21">
        <f ca="1">SUMIF(Grupos!A:B,A21,Grupos!B:B)</f>
        <v>4</v>
      </c>
      <c r="D21">
        <f ca="1">SUMIF(Grupos!A:C,A21,Grupos!C:C)</f>
        <v>95.43</v>
      </c>
      <c r="E21">
        <f ca="1">SUMIF(Grupos!A:D,A21,Grupos!D:D)</f>
        <v>158.25</v>
      </c>
      <c r="F21">
        <f>COUNTIFS(Grupos!A:A,A21,Grupos!G:G,"SIM")</f>
        <v>4</v>
      </c>
      <c r="G21">
        <f>COUNTIFS(Grupos!A:A,A21,Grupos!G:G,"NÃO")</f>
        <v>0</v>
      </c>
      <c r="H21" s="6">
        <f t="shared" si="0"/>
        <v>1</v>
      </c>
      <c r="I21" s="6">
        <f t="shared" ca="1" si="1"/>
        <v>1.6582835586293616</v>
      </c>
    </row>
    <row r="22" spans="1:9" ht="25.5" x14ac:dyDescent="0.25">
      <c r="A22" s="16" t="s">
        <v>447</v>
      </c>
      <c r="B22">
        <f>COUNTIF(Grupos!A:A,A22)</f>
        <v>2</v>
      </c>
      <c r="C22">
        <f ca="1">SUMIF(Grupos!A:B,A22,Grupos!B:B)</f>
        <v>3</v>
      </c>
      <c r="D22">
        <f ca="1">SUMIF(Grupos!A:C,A22,Grupos!C:C)</f>
        <v>98</v>
      </c>
      <c r="E22">
        <f ca="1">SUMIF(Grupos!A:D,A22,Grupos!D:D)</f>
        <v>118.05</v>
      </c>
      <c r="F22">
        <f>COUNTIFS(Grupos!A:A,A22,Grupos!G:G,"SIM")</f>
        <v>2</v>
      </c>
      <c r="G22">
        <f>COUNTIFS(Grupos!A:A,A22,Grupos!G:G,"NÃO")</f>
        <v>0</v>
      </c>
      <c r="H22" s="6">
        <f t="shared" si="0"/>
        <v>1</v>
      </c>
      <c r="I22" s="6">
        <f t="shared" ca="1" si="1"/>
        <v>1.2045918367346939</v>
      </c>
    </row>
    <row r="23" spans="1:9" ht="25.5" x14ac:dyDescent="0.25">
      <c r="A23" s="16" t="s">
        <v>452</v>
      </c>
      <c r="B23">
        <f>COUNTIF(Grupos!A:A,A23)</f>
        <v>2</v>
      </c>
      <c r="C23">
        <f ca="1">SUMIF(Grupos!A:B,A23,Grupos!B:B)</f>
        <v>11</v>
      </c>
      <c r="D23">
        <f ca="1">SUMIF(Grupos!A:C,A23,Grupos!C:C)</f>
        <v>591.47</v>
      </c>
      <c r="E23">
        <f ca="1">SUMIF(Grupos!A:D,A23,Grupos!D:D)</f>
        <v>675.32</v>
      </c>
      <c r="F23">
        <f>COUNTIFS(Grupos!A:A,A23,Grupos!G:G,"SIM")</f>
        <v>2</v>
      </c>
      <c r="G23">
        <f>COUNTIFS(Grupos!A:A,A23,Grupos!G:G,"NÃO")</f>
        <v>0</v>
      </c>
      <c r="H23" s="6">
        <f t="shared" si="0"/>
        <v>1</v>
      </c>
      <c r="I23" s="6">
        <f t="shared" ca="1" si="1"/>
        <v>1.1417654318900368</v>
      </c>
    </row>
    <row r="24" spans="1:9" ht="25.5" x14ac:dyDescent="0.25">
      <c r="A24" s="16" t="s">
        <v>456</v>
      </c>
      <c r="B24">
        <f>COUNTIF(Grupos!A:A,A24)</f>
        <v>6</v>
      </c>
      <c r="C24">
        <f ca="1">SUMIF(Grupos!A:B,A24,Grupos!B:B)</f>
        <v>18</v>
      </c>
      <c r="D24">
        <f ca="1">SUMIF(Grupos!A:C,A24,Grupos!C:C)</f>
        <v>861.4799999999999</v>
      </c>
      <c r="E24">
        <f ca="1">SUMIF(Grupos!A:D,A24,Grupos!D:D)</f>
        <v>796.22</v>
      </c>
      <c r="F24">
        <f>COUNTIFS(Grupos!A:A,A24,Grupos!G:G,"SIM")</f>
        <v>3</v>
      </c>
      <c r="G24">
        <f>COUNTIFS(Grupos!A:A,A24,Grupos!G:G,"NÃO")</f>
        <v>3</v>
      </c>
      <c r="H24" s="6">
        <f t="shared" si="0"/>
        <v>0.5</v>
      </c>
      <c r="I24" s="6">
        <f t="shared" ca="1" si="1"/>
        <v>0.92424664530807465</v>
      </c>
    </row>
    <row r="25" spans="1:9" ht="25.5" x14ac:dyDescent="0.25">
      <c r="A25" s="16" t="s">
        <v>467</v>
      </c>
      <c r="B25">
        <f>COUNTIF(Grupos!A:A,A25)</f>
        <v>53</v>
      </c>
      <c r="C25">
        <f ca="1">SUMIF(Grupos!A:B,A25,Grupos!B:B)</f>
        <v>396</v>
      </c>
      <c r="D25">
        <f ca="1">SUMIF(Grupos!A:C,A25,Grupos!C:C)</f>
        <v>22392.750000000007</v>
      </c>
      <c r="E25">
        <f ca="1">SUMIF(Grupos!A:D,A25,Grupos!D:D)</f>
        <v>20858.720000000005</v>
      </c>
      <c r="F25">
        <f>COUNTIFS(Grupos!A:A,A25,Grupos!G:G,"SIM")</f>
        <v>38</v>
      </c>
      <c r="G25">
        <f>COUNTIFS(Grupos!A:A,A25,Grupos!G:G,"NÃO")</f>
        <v>13</v>
      </c>
      <c r="H25" s="6">
        <f t="shared" si="0"/>
        <v>0.71698113207547165</v>
      </c>
      <c r="I25" s="6">
        <f t="shared" ca="1" si="1"/>
        <v>0.93149434526799957</v>
      </c>
    </row>
    <row r="26" spans="1:9" ht="25.5" x14ac:dyDescent="0.25">
      <c r="A26" s="16" t="s">
        <v>525</v>
      </c>
      <c r="B26">
        <f>COUNTIF(Grupos!A:A,A26)</f>
        <v>12</v>
      </c>
      <c r="C26">
        <f ca="1">SUMIF(Grupos!A:B,A26,Grupos!B:B)</f>
        <v>37</v>
      </c>
      <c r="D26">
        <f ca="1">SUMIF(Grupos!A:C,A26,Grupos!C:C)</f>
        <v>1808.7300000000002</v>
      </c>
      <c r="E26">
        <f ca="1">SUMIF(Grupos!A:D,A26,Grupos!D:D)</f>
        <v>1676.7500000000002</v>
      </c>
      <c r="F26">
        <f>COUNTIFS(Grupos!A:A,A26,Grupos!G:G,"SIM")</f>
        <v>8</v>
      </c>
      <c r="G26">
        <f>COUNTIFS(Grupos!A:A,A26,Grupos!G:G,"NÃO")</f>
        <v>4</v>
      </c>
      <c r="H26" s="6">
        <f t="shared" si="0"/>
        <v>0.66666666666666663</v>
      </c>
      <c r="I26" s="6">
        <f t="shared" ca="1" si="1"/>
        <v>0.92703167415811094</v>
      </c>
    </row>
    <row r="27" spans="1:9" ht="25.5" x14ac:dyDescent="0.25">
      <c r="A27" s="16" t="s">
        <v>542</v>
      </c>
      <c r="B27">
        <f>COUNTIF(Grupos!A:A,A27)</f>
        <v>30</v>
      </c>
      <c r="C27">
        <f ca="1">SUMIF(Grupos!A:B,A27,Grupos!B:B)</f>
        <v>178</v>
      </c>
      <c r="D27">
        <f ca="1">SUMIF(Grupos!A:C,A27,Grupos!C:C)</f>
        <v>9172.6400000000012</v>
      </c>
      <c r="E27">
        <f ca="1">SUMIF(Grupos!A:D,A27,Grupos!D:D)</f>
        <v>8985.42</v>
      </c>
      <c r="F27">
        <f>COUNTIFS(Grupos!A:A,A27,Grupos!G:G,"SIM")</f>
        <v>21</v>
      </c>
      <c r="G27">
        <f>COUNTIFS(Grupos!A:A,A27,Grupos!G:G,"NÃO")</f>
        <v>5</v>
      </c>
      <c r="H27" s="6">
        <f t="shared" si="0"/>
        <v>0.7</v>
      </c>
      <c r="I27" s="6">
        <f t="shared" ca="1" si="1"/>
        <v>0.97958930035409642</v>
      </c>
    </row>
    <row r="28" spans="1:9" ht="25.5" x14ac:dyDescent="0.25">
      <c r="A28" s="16" t="s">
        <v>580</v>
      </c>
      <c r="B28">
        <f>COUNTIF(Grupos!A:A,A28)</f>
        <v>7</v>
      </c>
      <c r="C28">
        <f ca="1">SUMIF(Grupos!A:B,A28,Grupos!B:B)</f>
        <v>27</v>
      </c>
      <c r="D28">
        <f ca="1">SUMIF(Grupos!A:C,A28,Grupos!C:C)</f>
        <v>1148.03</v>
      </c>
      <c r="E28">
        <f ca="1">SUMIF(Grupos!A:D,A28,Grupos!D:D)</f>
        <v>1084.5</v>
      </c>
      <c r="F28">
        <f>COUNTIFS(Grupos!A:A,A28,Grupos!G:G,"SIM")</f>
        <v>1</v>
      </c>
      <c r="G28">
        <f>COUNTIFS(Grupos!A:A,A28,Grupos!G:G,"NÃO")</f>
        <v>5</v>
      </c>
      <c r="H28" s="6">
        <f t="shared" si="0"/>
        <v>0.14285714285714285</v>
      </c>
      <c r="I28" s="6">
        <f t="shared" ca="1" si="1"/>
        <v>0.94466172486781708</v>
      </c>
    </row>
    <row r="29" spans="1:9" ht="25.5" x14ac:dyDescent="0.25">
      <c r="A29" s="16" t="s">
        <v>589</v>
      </c>
      <c r="B29">
        <f>COUNTIF(Grupos!A:A,A29)</f>
        <v>1</v>
      </c>
      <c r="C29">
        <f ca="1">SUMIF(Grupos!A:B,A29,Grupos!B:B)</f>
        <v>6</v>
      </c>
      <c r="D29">
        <f ca="1">SUMIF(Grupos!A:C,A29,Grupos!C:C)</f>
        <v>378</v>
      </c>
      <c r="E29">
        <f ca="1">SUMIF(Grupos!A:D,A29,Grupos!D:D)</f>
        <v>416.63</v>
      </c>
      <c r="F29">
        <f>COUNTIFS(Grupos!A:A,A29,Grupos!G:G,"SIM")</f>
        <v>1</v>
      </c>
      <c r="G29">
        <f>COUNTIFS(Grupos!A:A,A29,Grupos!G:G,"NÃO")</f>
        <v>0</v>
      </c>
      <c r="H29" s="6">
        <f t="shared" si="0"/>
        <v>1</v>
      </c>
      <c r="I29" s="6">
        <f t="shared" ca="1" si="1"/>
        <v>1.1021957671957672</v>
      </c>
    </row>
    <row r="30" spans="1:9" x14ac:dyDescent="0.25">
      <c r="A30" s="16" t="s">
        <v>592</v>
      </c>
      <c r="B30">
        <f>COUNTIF(Grupos!A:A,A30)</f>
        <v>13</v>
      </c>
      <c r="C30">
        <f ca="1">SUMIF(Grupos!A:B,A30,Grupos!B:B)</f>
        <v>69</v>
      </c>
      <c r="D30">
        <f ca="1">SUMIF(Grupos!A:C,A30,Grupos!C:C)</f>
        <v>3702.9</v>
      </c>
      <c r="E30">
        <f ca="1">SUMIF(Grupos!A:D,A30,Grupos!D:D)</f>
        <v>4986.9000000000005</v>
      </c>
      <c r="F30">
        <f>COUNTIFS(Grupos!A:A,A30,Grupos!G:G,"SIM")</f>
        <v>13</v>
      </c>
      <c r="G30">
        <f>COUNTIFS(Grupos!A:A,A30,Grupos!G:G,"NÃO")</f>
        <v>0</v>
      </c>
      <c r="H30" s="6">
        <f t="shared" si="0"/>
        <v>1</v>
      </c>
      <c r="I30" s="6">
        <f t="shared" ca="1" si="1"/>
        <v>1.3467552458883578</v>
      </c>
    </row>
    <row r="31" spans="1:9" ht="25.5" x14ac:dyDescent="0.25">
      <c r="A31" s="16" t="s">
        <v>619</v>
      </c>
      <c r="B31">
        <f>COUNTIF(Grupos!A:A,A31)</f>
        <v>5</v>
      </c>
      <c r="C31">
        <f ca="1">SUMIF(Grupos!A:B,A31,Grupos!B:B)</f>
        <v>17</v>
      </c>
      <c r="D31">
        <f ca="1">SUMIF(Grupos!A:C,A31,Grupos!C:C)</f>
        <v>774.03</v>
      </c>
      <c r="E31">
        <f ca="1">SUMIF(Grupos!A:D,A31,Grupos!D:D)</f>
        <v>910.0200000000001</v>
      </c>
      <c r="F31">
        <f>COUNTIFS(Grupos!A:A,A31,Grupos!G:G,"SIM")</f>
        <v>3</v>
      </c>
      <c r="G31">
        <f>COUNTIFS(Grupos!A:A,A31,Grupos!G:G,"NÃO")</f>
        <v>2</v>
      </c>
      <c r="H31" s="6">
        <f t="shared" si="0"/>
        <v>0.6</v>
      </c>
      <c r="I31" s="6">
        <f t="shared" ca="1" si="1"/>
        <v>1.1756908646951669</v>
      </c>
    </row>
    <row r="32" spans="1:9" ht="51" x14ac:dyDescent="0.25">
      <c r="A32" s="16" t="s">
        <v>631</v>
      </c>
      <c r="B32">
        <f>COUNTIF(Grupos!A:A,A32)</f>
        <v>6</v>
      </c>
      <c r="C32">
        <f ca="1">SUMIF(Grupos!A:B,A32,Grupos!B:B)</f>
        <v>27</v>
      </c>
      <c r="D32">
        <f ca="1">SUMIF(Grupos!A:C,A32,Grupos!C:C)</f>
        <v>1827.6799999999998</v>
      </c>
      <c r="E32">
        <f ca="1">SUMIF(Grupos!A:D,A32,Grupos!D:D)</f>
        <v>1026.5899999999999</v>
      </c>
      <c r="F32">
        <f>COUNTIFS(Grupos!A:A,A32,Grupos!G:G,"SIM")</f>
        <v>0</v>
      </c>
      <c r="G32">
        <f>COUNTIFS(Grupos!A:A,A32,Grupos!G:G,"NÃO")</f>
        <v>6</v>
      </c>
      <c r="H32" s="6">
        <f t="shared" si="0"/>
        <v>0</v>
      </c>
      <c r="I32" s="6">
        <f t="shared" ca="1" si="1"/>
        <v>0.56169023023724063</v>
      </c>
    </row>
    <row r="33" spans="1:9" x14ac:dyDescent="0.25">
      <c r="A33" s="16" t="s">
        <v>639</v>
      </c>
      <c r="B33">
        <f>COUNTIF(Grupos!A:A,A33)</f>
        <v>10</v>
      </c>
      <c r="C33">
        <f ca="1">SUMIF(Grupos!A:B,A33,Grupos!B:B)</f>
        <v>53</v>
      </c>
      <c r="D33">
        <f ca="1">SUMIF(Grupos!A:C,A33,Grupos!C:C)</f>
        <v>3140</v>
      </c>
      <c r="E33">
        <f ca="1">SUMIF(Grupos!A:D,A33,Grupos!D:D)</f>
        <v>3261.4100000000008</v>
      </c>
      <c r="F33">
        <f>COUNTIFS(Grupos!A:A,A33,Grupos!G:G,"SIM")</f>
        <v>6</v>
      </c>
      <c r="G33">
        <f>COUNTIFS(Grupos!A:A,A33,Grupos!G:G,"NÃO")</f>
        <v>4</v>
      </c>
      <c r="H33" s="6">
        <f t="shared" si="0"/>
        <v>0.6</v>
      </c>
      <c r="I33" s="6">
        <f t="shared" ca="1" si="1"/>
        <v>1.0386656050955416</v>
      </c>
    </row>
    <row r="34" spans="1:9" ht="25.5" x14ac:dyDescent="0.25">
      <c r="A34" s="16" t="s">
        <v>652</v>
      </c>
      <c r="B34">
        <f>COUNTIF(Grupos!A:A,A34)</f>
        <v>9</v>
      </c>
      <c r="C34">
        <f ca="1">SUMIF(Grupos!A:B,A34,Grupos!B:B)</f>
        <v>30</v>
      </c>
      <c r="D34">
        <f ca="1">SUMIF(Grupos!A:C,A34,Grupos!C:C)</f>
        <v>932.37</v>
      </c>
      <c r="E34">
        <f ca="1">SUMIF(Grupos!A:D,A34,Grupos!D:D)</f>
        <v>1053.25</v>
      </c>
      <c r="F34">
        <f>COUNTIFS(Grupos!A:A,A34,Grupos!G:G,"SIM")</f>
        <v>8</v>
      </c>
      <c r="G34">
        <f>COUNTIFS(Grupos!A:A,A34,Grupos!G:G,"NÃO")</f>
        <v>0</v>
      </c>
      <c r="H34" s="6">
        <f t="shared" si="0"/>
        <v>0.88888888888888884</v>
      </c>
      <c r="I34" s="6">
        <f t="shared" ca="1" si="1"/>
        <v>1.1296481010757531</v>
      </c>
    </row>
    <row r="35" spans="1:9" ht="25.5" x14ac:dyDescent="0.25">
      <c r="A35" s="16" t="s">
        <v>663</v>
      </c>
      <c r="B35">
        <f>COUNTIF(Grupos!A:A,A35)</f>
        <v>13</v>
      </c>
      <c r="C35">
        <f ca="1">SUMIF(Grupos!A:B,A35,Grupos!B:B)</f>
        <v>36</v>
      </c>
      <c r="D35">
        <f ca="1">SUMIF(Grupos!A:C,A35,Grupos!C:C)</f>
        <v>1622.0900000000001</v>
      </c>
      <c r="E35">
        <f ca="1">SUMIF(Grupos!A:D,A35,Grupos!D:D)</f>
        <v>1166.8899999999999</v>
      </c>
      <c r="F35">
        <f>COUNTIFS(Grupos!A:A,A35,Grupos!G:G,"SIM")</f>
        <v>1</v>
      </c>
      <c r="G35">
        <f>COUNTIFS(Grupos!A:A,A35,Grupos!G:G,"NÃO")</f>
        <v>12</v>
      </c>
      <c r="H35" s="6">
        <f t="shared" si="0"/>
        <v>7.6923076923076927E-2</v>
      </c>
      <c r="I35" s="6">
        <f t="shared" ca="1" si="1"/>
        <v>0.71937438736444947</v>
      </c>
    </row>
    <row r="36" spans="1:9" ht="25.5" x14ac:dyDescent="0.25">
      <c r="A36" s="16" t="s">
        <v>679</v>
      </c>
      <c r="B36">
        <f>COUNTIF(Grupos!A:A,A36)</f>
        <v>2</v>
      </c>
      <c r="C36">
        <f ca="1">SUMIF(Grupos!A:B,A36,Grupos!B:B)</f>
        <v>4</v>
      </c>
      <c r="D36">
        <f ca="1">SUMIF(Grupos!A:C,A36,Grupos!C:C)</f>
        <v>140</v>
      </c>
      <c r="E36">
        <f ca="1">SUMIF(Grupos!A:D,A36,Grupos!D:D)</f>
        <v>0</v>
      </c>
      <c r="F36">
        <f>COUNTIFS(Grupos!A:A,A36,Grupos!G:G,"SIM")</f>
        <v>0</v>
      </c>
      <c r="G36">
        <f>COUNTIFS(Grupos!A:A,A36,Grupos!G:G,"NÃO")</f>
        <v>2</v>
      </c>
      <c r="H36" s="6">
        <f t="shared" si="0"/>
        <v>0</v>
      </c>
      <c r="I36" s="6">
        <f t="shared" ca="1" si="1"/>
        <v>0</v>
      </c>
    </row>
    <row r="37" spans="1:9" ht="25.5" x14ac:dyDescent="0.25">
      <c r="A37" s="16" t="s">
        <v>683</v>
      </c>
      <c r="B37">
        <f>COUNTIF(Grupos!A:A,A37)</f>
        <v>7</v>
      </c>
      <c r="C37">
        <f ca="1">SUMIF(Grupos!A:B,A37,Grupos!B:B)</f>
        <v>8</v>
      </c>
      <c r="D37">
        <f ca="1">SUMIF(Grupos!A:C,A37,Grupos!C:C)</f>
        <v>150.62</v>
      </c>
      <c r="E37">
        <f ca="1">SUMIF(Grupos!A:D,A37,Grupos!D:D)</f>
        <v>512.5</v>
      </c>
      <c r="F37">
        <f>COUNTIFS(Grupos!A:A,A37,Grupos!G:G,"SIM")</f>
        <v>3</v>
      </c>
      <c r="G37">
        <f>COUNTIFS(Grupos!A:A,A37,Grupos!G:G,"NÃO")</f>
        <v>0</v>
      </c>
      <c r="H37" s="6">
        <f t="shared" si="0"/>
        <v>0.42857142857142855</v>
      </c>
      <c r="I37" s="6">
        <f t="shared" ca="1" si="1"/>
        <v>3.4026025760191208</v>
      </c>
    </row>
    <row r="38" spans="1:9" ht="25.5" x14ac:dyDescent="0.25">
      <c r="A38" s="16" t="s">
        <v>698</v>
      </c>
      <c r="B38">
        <f>COUNTIF(Grupos!A:A,A38)</f>
        <v>34</v>
      </c>
      <c r="C38">
        <f ca="1">SUMIF(Grupos!A:B,A38,Grupos!B:B)</f>
        <v>196</v>
      </c>
      <c r="D38">
        <f ca="1">SUMIF(Grupos!A:C,A38,Grupos!C:C)</f>
        <v>12670.800000000001</v>
      </c>
      <c r="E38">
        <f ca="1">SUMIF(Grupos!A:D,A38,Grupos!D:D)</f>
        <v>12675.460000000001</v>
      </c>
      <c r="F38">
        <f>COUNTIFS(Grupos!A:A,A38,Grupos!G:G,"SIM")</f>
        <v>34</v>
      </c>
      <c r="G38">
        <f>COUNTIFS(Grupos!A:A,A38,Grupos!G:G,"NÃO")</f>
        <v>0</v>
      </c>
      <c r="H38" s="6">
        <f t="shared" si="0"/>
        <v>1</v>
      </c>
      <c r="I38" s="6">
        <f t="shared" ca="1" si="1"/>
        <v>1.0003677747261419</v>
      </c>
    </row>
    <row r="39" spans="1:9" x14ac:dyDescent="0.25">
      <c r="A39" s="16" t="s">
        <v>737</v>
      </c>
      <c r="B39">
        <f>COUNTIF(Grupos!A:A,A39)</f>
        <v>6</v>
      </c>
      <c r="C39">
        <f ca="1">SUMIF(Grupos!A:B,A39,Grupos!B:B)</f>
        <v>16</v>
      </c>
      <c r="D39">
        <f ca="1">SUMIF(Grupos!A:C,A39,Grupos!C:C)</f>
        <v>667.05</v>
      </c>
      <c r="E39">
        <f ca="1">SUMIF(Grupos!A:D,A39,Grupos!D:D)</f>
        <v>526.41999999999996</v>
      </c>
      <c r="F39">
        <f>COUNTIFS(Grupos!A:A,A39,Grupos!G:G,"SIM")</f>
        <v>0</v>
      </c>
      <c r="G39">
        <f>COUNTIFS(Grupos!A:A,A39,Grupos!G:G,"NÃO")</f>
        <v>6</v>
      </c>
      <c r="H39" s="6">
        <f t="shared" si="0"/>
        <v>0</v>
      </c>
      <c r="I39" s="6">
        <f t="shared" ca="1" si="1"/>
        <v>0.78917622367138895</v>
      </c>
    </row>
    <row r="40" spans="1:9" ht="38.25" x14ac:dyDescent="0.25">
      <c r="A40" s="16" t="s">
        <v>745</v>
      </c>
      <c r="B40">
        <f>COUNTIF(Grupos!A:A,A40)</f>
        <v>3</v>
      </c>
      <c r="C40">
        <f ca="1">SUMIF(Grupos!A:B,A40,Grupos!B:B)</f>
        <v>12</v>
      </c>
      <c r="D40">
        <f ca="1">SUMIF(Grupos!A:C,A40,Grupos!C:C)</f>
        <v>685.16000000000008</v>
      </c>
      <c r="E40">
        <f ca="1">SUMIF(Grupos!A:D,A40,Grupos!D:D)</f>
        <v>389.82</v>
      </c>
      <c r="F40">
        <f>COUNTIFS(Grupos!A:A,A40,Grupos!G:G,"SIM")</f>
        <v>0</v>
      </c>
      <c r="G40">
        <f>COUNTIFS(Grupos!A:A,A40,Grupos!G:G,"NÃO")</f>
        <v>3</v>
      </c>
      <c r="H40" s="6">
        <f t="shared" si="0"/>
        <v>0</v>
      </c>
      <c r="I40" s="6">
        <f t="shared" ca="1" si="1"/>
        <v>0.56894739914764425</v>
      </c>
    </row>
    <row r="41" spans="1:9" ht="51" x14ac:dyDescent="0.25">
      <c r="A41" s="16" t="s">
        <v>750</v>
      </c>
      <c r="B41">
        <f>COUNTIF(Grupos!A:A,A41)</f>
        <v>2</v>
      </c>
      <c r="C41">
        <f ca="1">SUMIF(Grupos!A:B,A41,Grupos!B:B)</f>
        <v>2</v>
      </c>
      <c r="D41">
        <f ca="1">SUMIF(Grupos!A:C,A41,Grupos!C:C)</f>
        <v>56</v>
      </c>
      <c r="E41">
        <f ca="1">SUMIF(Grupos!A:D,A41,Grupos!D:D)</f>
        <v>75.5</v>
      </c>
      <c r="F41">
        <f>COUNTIFS(Grupos!A:A,A41,Grupos!G:G,"SIM")</f>
        <v>2</v>
      </c>
      <c r="G41">
        <f>COUNTIFS(Grupos!A:A,A41,Grupos!G:G,"NÃO")</f>
        <v>0</v>
      </c>
      <c r="H41" s="6">
        <f t="shared" si="0"/>
        <v>1</v>
      </c>
      <c r="I41" s="6">
        <f t="shared" ca="1" si="1"/>
        <v>1.3482142857142858</v>
      </c>
    </row>
    <row r="42" spans="1:9" x14ac:dyDescent="0.25">
      <c r="A42" s="16" t="s">
        <v>754</v>
      </c>
      <c r="B42">
        <f>COUNTIF(Grupos!A:A,A42)</f>
        <v>10</v>
      </c>
      <c r="C42">
        <f ca="1">SUMIF(Grupos!A:B,A42,Grupos!B:B)</f>
        <v>40</v>
      </c>
      <c r="D42">
        <f ca="1">SUMIF(Grupos!A:C,A42,Grupos!C:C)</f>
        <v>1912.0400000000002</v>
      </c>
      <c r="E42">
        <f ca="1">SUMIF(Grupos!A:D,A42,Grupos!D:D)</f>
        <v>1807.2700000000002</v>
      </c>
      <c r="F42">
        <f>COUNTIFS(Grupos!A:A,A42,Grupos!G:G,"SIM")</f>
        <v>3</v>
      </c>
      <c r="G42">
        <f>COUNTIFS(Grupos!A:A,A42,Grupos!G:G,"NÃO")</f>
        <v>7</v>
      </c>
      <c r="H42" s="6">
        <f t="shared" si="0"/>
        <v>0.3</v>
      </c>
      <c r="I42" s="6">
        <f t="shared" ca="1" si="1"/>
        <v>0.94520512123177336</v>
      </c>
    </row>
    <row r="43" spans="1:9" x14ac:dyDescent="0.25">
      <c r="A43" s="16" t="s">
        <v>766</v>
      </c>
      <c r="B43">
        <f>COUNTIF(Grupos!A:A,A43)</f>
        <v>3</v>
      </c>
      <c r="C43">
        <f ca="1">SUMIF(Grupos!A:B,A43,Grupos!B:B)</f>
        <v>3</v>
      </c>
      <c r="D43">
        <f ca="1">SUMIF(Grupos!A:C,A43,Grupos!C:C)</f>
        <v>56.92</v>
      </c>
      <c r="E43">
        <f ca="1">SUMIF(Grupos!A:D,A43,Grupos!D:D)</f>
        <v>103.06</v>
      </c>
      <c r="F43">
        <f>COUNTIFS(Grupos!A:A,A43,Grupos!G:G,"SIM")</f>
        <v>2</v>
      </c>
      <c r="G43">
        <f>COUNTIFS(Grupos!A:A,A43,Grupos!G:G,"NÃO")</f>
        <v>0</v>
      </c>
      <c r="H43" s="6">
        <f t="shared" si="0"/>
        <v>0.66666666666666663</v>
      </c>
      <c r="I43" s="6">
        <f t="shared" ca="1" si="1"/>
        <v>1.8106113843991567</v>
      </c>
    </row>
    <row r="44" spans="1:9" ht="25.5" x14ac:dyDescent="0.25">
      <c r="A44" s="16" t="s">
        <v>771</v>
      </c>
      <c r="B44">
        <f>COUNTIF(Grupos!A:A,A44)</f>
        <v>2</v>
      </c>
      <c r="C44">
        <f ca="1">SUMIF(Grupos!A:B,A44,Grupos!B:B)</f>
        <v>4</v>
      </c>
      <c r="D44">
        <f ca="1">SUMIF(Grupos!A:C,A44,Grupos!C:C)</f>
        <v>140</v>
      </c>
      <c r="E44">
        <f ca="1">SUMIF(Grupos!A:D,A44,Grupos!D:D)</f>
        <v>79.25</v>
      </c>
      <c r="F44">
        <f>COUNTIFS(Grupos!A:A,A44,Grupos!G:G,"SIM")</f>
        <v>0</v>
      </c>
      <c r="G44">
        <f>COUNTIFS(Grupos!A:A,A44,Grupos!G:G,"NÃO")</f>
        <v>2</v>
      </c>
      <c r="H44" s="6">
        <f t="shared" si="0"/>
        <v>0</v>
      </c>
      <c r="I44" s="6">
        <f t="shared" ca="1" si="1"/>
        <v>0.56607142857142856</v>
      </c>
    </row>
    <row r="45" spans="1:9" ht="25.5" x14ac:dyDescent="0.25">
      <c r="A45" s="16" t="s">
        <v>775</v>
      </c>
      <c r="B45">
        <f>COUNTIF(Grupos!A:A,A45)</f>
        <v>3</v>
      </c>
      <c r="C45">
        <f ca="1">SUMIF(Grupos!A:B,A45,Grupos!B:B)</f>
        <v>13</v>
      </c>
      <c r="D45">
        <f ca="1">SUMIF(Grupos!A:C,A45,Grupos!C:C)</f>
        <v>675.22</v>
      </c>
      <c r="E45">
        <f ca="1">SUMIF(Grupos!A:D,A45,Grupos!D:D)</f>
        <v>560.51</v>
      </c>
      <c r="F45">
        <f>COUNTIFS(Grupos!A:A,A45,Grupos!G:G,"SIM")</f>
        <v>1</v>
      </c>
      <c r="G45">
        <f>COUNTIFS(Grupos!A:A,A45,Grupos!G:G,"NÃO")</f>
        <v>2</v>
      </c>
      <c r="H45" s="6">
        <f t="shared" si="0"/>
        <v>0.33333333333333331</v>
      </c>
      <c r="I45" s="6">
        <f t="shared" ca="1" si="1"/>
        <v>0.83011462930600388</v>
      </c>
    </row>
    <row r="46" spans="1:9" ht="25.5" x14ac:dyDescent="0.25">
      <c r="A46" s="16" t="s">
        <v>780</v>
      </c>
      <c r="B46">
        <f>COUNTIF(Grupos!A:A,A46)</f>
        <v>9</v>
      </c>
      <c r="C46">
        <f ca="1">SUMIF(Grupos!A:B,A46,Grupos!B:B)</f>
        <v>24</v>
      </c>
      <c r="D46">
        <f ca="1">SUMIF(Grupos!A:C,A46,Grupos!C:C)</f>
        <v>911.31999999999994</v>
      </c>
      <c r="E46">
        <f ca="1">SUMIF(Grupos!A:D,A46,Grupos!D:D)</f>
        <v>1010.4699999999999</v>
      </c>
      <c r="F46">
        <f>COUNTIFS(Grupos!A:A,A46,Grupos!G:G,"SIM")</f>
        <v>9</v>
      </c>
      <c r="G46">
        <f>COUNTIFS(Grupos!A:A,A46,Grupos!G:G,"NÃO")</f>
        <v>0</v>
      </c>
      <c r="H46" s="6">
        <f t="shared" si="0"/>
        <v>1</v>
      </c>
      <c r="I46" s="6">
        <f t="shared" ca="1" si="1"/>
        <v>1.1087982267480139</v>
      </c>
    </row>
    <row r="47" spans="1:9" ht="25.5" x14ac:dyDescent="0.25">
      <c r="A47" s="16" t="s">
        <v>796</v>
      </c>
      <c r="B47">
        <f>COUNTIF(Grupos!A:A,A47)</f>
        <v>4</v>
      </c>
      <c r="C47">
        <f ca="1">SUMIF(Grupos!A:B,A47,Grupos!B:B)</f>
        <v>6</v>
      </c>
      <c r="D47">
        <f ca="1">SUMIF(Grupos!A:C,A47,Grupos!C:C)</f>
        <v>191.78</v>
      </c>
      <c r="E47">
        <f ca="1">SUMIF(Grupos!A:D,A47,Grupos!D:D)</f>
        <v>173.95</v>
      </c>
      <c r="F47">
        <f>COUNTIFS(Grupos!A:A,A47,Grupos!G:G,"SIM")</f>
        <v>2</v>
      </c>
      <c r="G47">
        <f>COUNTIFS(Grupos!A:A,A47,Grupos!G:G,"NÃO")</f>
        <v>2</v>
      </c>
      <c r="H47" s="6">
        <f t="shared" si="0"/>
        <v>0.5</v>
      </c>
      <c r="I47" s="6">
        <f t="shared" ca="1" si="1"/>
        <v>0.90702888726665964</v>
      </c>
    </row>
    <row r="48" spans="1:9" ht="51" x14ac:dyDescent="0.25">
      <c r="A48" s="16" t="s">
        <v>803</v>
      </c>
      <c r="B48">
        <f>COUNTIF(Grupos!A:A,A48)</f>
        <v>10</v>
      </c>
      <c r="C48">
        <f ca="1">SUMIF(Grupos!A:B,A48,Grupos!B:B)</f>
        <v>46</v>
      </c>
      <c r="D48">
        <f ca="1">SUMIF(Grupos!A:C,A48,Grupos!C:C)</f>
        <v>2514.6800000000003</v>
      </c>
      <c r="E48">
        <f ca="1">SUMIF(Grupos!A:D,A48,Grupos!D:D)</f>
        <v>2745.05</v>
      </c>
      <c r="F48">
        <f>COUNTIFS(Grupos!A:A,A48,Grupos!G:G,"SIM")</f>
        <v>10</v>
      </c>
      <c r="G48">
        <f>COUNTIFS(Grupos!A:A,A48,Grupos!G:G,"NÃO")</f>
        <v>0</v>
      </c>
      <c r="H48" s="6">
        <f t="shared" si="0"/>
        <v>1</v>
      </c>
      <c r="I48" s="6">
        <f t="shared" ca="1" si="1"/>
        <v>1.0916100656942433</v>
      </c>
    </row>
    <row r="49" spans="1:9" ht="38.25" x14ac:dyDescent="0.25">
      <c r="A49" s="16" t="s">
        <v>820</v>
      </c>
      <c r="B49">
        <f>COUNTIF(Grupos!A:A,A49)</f>
        <v>12</v>
      </c>
      <c r="C49">
        <f ca="1">SUMIF(Grupos!A:B,A49,Grupos!B:B)</f>
        <v>61</v>
      </c>
      <c r="D49">
        <f ca="1">SUMIF(Grupos!A:C,A49,Grupos!C:C)</f>
        <v>3659.9399999999996</v>
      </c>
      <c r="E49">
        <f ca="1">SUMIF(Grupos!A:D,A49,Grupos!D:D)</f>
        <v>3712.08</v>
      </c>
      <c r="F49">
        <f>COUNTIFS(Grupos!A:A,A49,Grupos!G:G,"SIM")</f>
        <v>11</v>
      </c>
      <c r="G49">
        <f>COUNTIFS(Grupos!A:A,A49,Grupos!G:G,"NÃO")</f>
        <v>0</v>
      </c>
      <c r="H49" s="6">
        <f t="shared" si="0"/>
        <v>0.91666666666666663</v>
      </c>
      <c r="I49" s="6">
        <f t="shared" ca="1" si="1"/>
        <v>1.014246135182544</v>
      </c>
    </row>
    <row r="50" spans="1:9" ht="25.5" x14ac:dyDescent="0.25">
      <c r="A50" s="16" t="s">
        <v>835</v>
      </c>
      <c r="B50">
        <f>COUNTIF(Grupos!A:A,A50)</f>
        <v>14</v>
      </c>
      <c r="C50">
        <f ca="1">SUMIF(Grupos!A:B,A50,Grupos!B:B)</f>
        <v>53</v>
      </c>
      <c r="D50">
        <f ca="1">SUMIF(Grupos!A:C,A50,Grupos!C:C)</f>
        <v>2693.5</v>
      </c>
      <c r="E50">
        <f ca="1">SUMIF(Grupos!A:D,A50,Grupos!D:D)</f>
        <v>1984.2599999999998</v>
      </c>
      <c r="F50">
        <f>COUNTIFS(Grupos!A:A,A50,Grupos!G:G,"SIM")</f>
        <v>0</v>
      </c>
      <c r="G50">
        <f>COUNTIFS(Grupos!A:A,A50,Grupos!G:G,"NÃO")</f>
        <v>14</v>
      </c>
      <c r="H50" s="6">
        <f t="shared" si="0"/>
        <v>0</v>
      </c>
      <c r="I50" s="6">
        <f t="shared" ca="1" si="1"/>
        <v>0.73668461110079808</v>
      </c>
    </row>
    <row r="51" spans="1:9" x14ac:dyDescent="0.25">
      <c r="A51" s="16" t="s">
        <v>852</v>
      </c>
      <c r="B51">
        <f>COUNTIF(Grupos!A:A,A51)</f>
        <v>4</v>
      </c>
      <c r="C51">
        <f ca="1">SUMIF(Grupos!A:B,A51,Grupos!B:B)</f>
        <v>16</v>
      </c>
      <c r="D51">
        <f ca="1">SUMIF(Grupos!A:C,A51,Grupos!C:C)</f>
        <v>843.28</v>
      </c>
      <c r="E51">
        <f ca="1">SUMIF(Grupos!A:D,A51,Grupos!D:D)</f>
        <v>795.55</v>
      </c>
      <c r="F51">
        <f>COUNTIFS(Grupos!A:A,A51,Grupos!G:G,"SIM")</f>
        <v>2</v>
      </c>
      <c r="G51">
        <f>COUNTIFS(Grupos!A:A,A51,Grupos!G:G,"NÃO")</f>
        <v>2</v>
      </c>
      <c r="H51" s="6">
        <f t="shared" si="0"/>
        <v>0.5</v>
      </c>
      <c r="I51" s="6">
        <f t="shared" ca="1" si="1"/>
        <v>0.94339958258229772</v>
      </c>
    </row>
    <row r="52" spans="1:9" ht="25.5" x14ac:dyDescent="0.25">
      <c r="A52" s="16" t="s">
        <v>860</v>
      </c>
      <c r="B52">
        <f>COUNTIF(Grupos!A:A,A52)</f>
        <v>4</v>
      </c>
      <c r="C52">
        <f ca="1">SUMIF(Grupos!A:B,A52,Grupos!B:B)</f>
        <v>9</v>
      </c>
      <c r="D52">
        <f ca="1">SUMIF(Grupos!A:C,A52,Grupos!C:C)</f>
        <v>336</v>
      </c>
      <c r="E52">
        <f ca="1">SUMIF(Grupos!A:D,A52,Grupos!D:D)</f>
        <v>327.43</v>
      </c>
      <c r="F52">
        <f>COUNTIFS(Grupos!A:A,A52,Grupos!G:G,"SIM")</f>
        <v>3</v>
      </c>
      <c r="G52">
        <f>COUNTIFS(Grupos!A:A,A52,Grupos!G:G,"NÃO")</f>
        <v>1</v>
      </c>
      <c r="H52" s="6">
        <f t="shared" si="0"/>
        <v>0.75</v>
      </c>
      <c r="I52" s="6">
        <f t="shared" ca="1" si="1"/>
        <v>0.97449404761904768</v>
      </c>
    </row>
    <row r="53" spans="1:9" ht="38.25" x14ac:dyDescent="0.25">
      <c r="A53" s="16" t="s">
        <v>866</v>
      </c>
      <c r="B53">
        <f>COUNTIF(Grupos!A:A,A53)</f>
        <v>3</v>
      </c>
      <c r="C53">
        <f ca="1">SUMIF(Grupos!A:B,A53,Grupos!B:B)</f>
        <v>15</v>
      </c>
      <c r="D53">
        <f ca="1">SUMIF(Grupos!A:C,A53,Grupos!C:C)</f>
        <v>778.3</v>
      </c>
      <c r="E53">
        <f ca="1">SUMIF(Grupos!A:D,A53,Grupos!D:D)</f>
        <v>556.54</v>
      </c>
      <c r="F53">
        <f>COUNTIFS(Grupos!A:A,A53,Grupos!G:G,"SIM")</f>
        <v>0</v>
      </c>
      <c r="G53">
        <f>COUNTIFS(Grupos!A:A,A53,Grupos!G:G,"NÃO")</f>
        <v>3</v>
      </c>
      <c r="H53" s="6">
        <f t="shared" si="0"/>
        <v>0</v>
      </c>
      <c r="I53" s="6">
        <f t="shared" ca="1" si="1"/>
        <v>0.71507130926378004</v>
      </c>
    </row>
    <row r="54" spans="1:9" ht="25.5" x14ac:dyDescent="0.25">
      <c r="A54" s="16" t="s">
        <v>873</v>
      </c>
      <c r="B54">
        <f>COUNTIF(Grupos!A:A,A54)</f>
        <v>12</v>
      </c>
      <c r="C54">
        <f ca="1">SUMIF(Grupos!A:B,A54,Grupos!B:B)</f>
        <v>57</v>
      </c>
      <c r="D54">
        <f ca="1">SUMIF(Grupos!A:C,A54,Grupos!C:C)</f>
        <v>2816.59</v>
      </c>
      <c r="E54">
        <f ca="1">SUMIF(Grupos!A:D,A54,Grupos!D:D)</f>
        <v>3095.83</v>
      </c>
      <c r="F54">
        <f>COUNTIFS(Grupos!A:A,A54,Grupos!G:G,"SIM")</f>
        <v>9</v>
      </c>
      <c r="G54">
        <f>COUNTIFS(Grupos!A:A,A54,Grupos!G:G,"NÃO")</f>
        <v>0</v>
      </c>
      <c r="H54" s="6">
        <f t="shared" si="0"/>
        <v>0.75</v>
      </c>
      <c r="I54" s="6">
        <f t="shared" ca="1" si="1"/>
        <v>1.0991411600552441</v>
      </c>
    </row>
    <row r="55" spans="1:9" x14ac:dyDescent="0.25">
      <c r="A55" s="16" t="s">
        <v>888</v>
      </c>
      <c r="B55">
        <f>COUNTIF(Grupos!A:A,A55)</f>
        <v>5</v>
      </c>
      <c r="C55">
        <f ca="1">SUMIF(Grupos!A:B,A55,Grupos!B:B)</f>
        <v>15</v>
      </c>
      <c r="D55">
        <f ca="1">SUMIF(Grupos!A:C,A55,Grupos!C:C)</f>
        <v>505.85</v>
      </c>
      <c r="E55">
        <f ca="1">SUMIF(Grupos!A:D,A55,Grupos!D:D)</f>
        <v>344.75</v>
      </c>
      <c r="F55">
        <f>COUNTIFS(Grupos!A:A,A55,Grupos!G:G,"SIM")</f>
        <v>2</v>
      </c>
      <c r="G55">
        <f>COUNTIFS(Grupos!A:A,A55,Grupos!G:G,"NÃO")</f>
        <v>2</v>
      </c>
      <c r="H55" s="6">
        <f t="shared" si="0"/>
        <v>0.4</v>
      </c>
      <c r="I55" s="6">
        <f t="shared" ca="1" si="1"/>
        <v>0.68152614411386769</v>
      </c>
    </row>
    <row r="56" spans="1:9" x14ac:dyDescent="0.25">
      <c r="A56" s="16" t="s">
        <v>895</v>
      </c>
      <c r="B56">
        <f>COUNTIF(Grupos!A:A,A56)</f>
        <v>5</v>
      </c>
      <c r="C56">
        <f ca="1">SUMIF(Grupos!A:B,A56,Grupos!B:B)</f>
        <v>10</v>
      </c>
      <c r="D56">
        <f ca="1">SUMIF(Grupos!A:C,A56,Grupos!C:C)</f>
        <v>335.7</v>
      </c>
      <c r="E56">
        <f ca="1">SUMIF(Grupos!A:D,A56,Grupos!D:D)</f>
        <v>299.75</v>
      </c>
      <c r="F56">
        <f>COUNTIFS(Grupos!A:A,A56,Grupos!G:G,"SIM")</f>
        <v>1</v>
      </c>
      <c r="G56">
        <f>COUNTIFS(Grupos!A:A,A56,Grupos!G:G,"NÃO")</f>
        <v>3</v>
      </c>
      <c r="H56" s="6">
        <f t="shared" si="0"/>
        <v>0.2</v>
      </c>
      <c r="I56" s="6">
        <f t="shared" ca="1" si="1"/>
        <v>0.89291033661006858</v>
      </c>
    </row>
    <row r="57" spans="1:9" ht="25.5" x14ac:dyDescent="0.25">
      <c r="A57" s="16" t="s">
        <v>905</v>
      </c>
      <c r="B57">
        <f>COUNTIF(Grupos!A:A,A57)</f>
        <v>2</v>
      </c>
      <c r="C57">
        <f ca="1">SUMIF(Grupos!A:B,A57,Grupos!B:B)</f>
        <v>9</v>
      </c>
      <c r="D57">
        <f ca="1">SUMIF(Grupos!A:C,A57,Grupos!C:C)</f>
        <v>476</v>
      </c>
      <c r="E57">
        <f ca="1">SUMIF(Grupos!A:D,A57,Grupos!D:D)</f>
        <v>544.73</v>
      </c>
      <c r="F57">
        <f>COUNTIFS(Grupos!A:A,A57,Grupos!G:G,"SIM")</f>
        <v>2</v>
      </c>
      <c r="G57">
        <f>COUNTIFS(Grupos!A:A,A57,Grupos!G:G,"NÃO")</f>
        <v>0</v>
      </c>
      <c r="H57" s="6">
        <f t="shared" si="0"/>
        <v>1</v>
      </c>
      <c r="I57" s="6">
        <f t="shared" ca="1" si="1"/>
        <v>1.1443907563025211</v>
      </c>
    </row>
    <row r="58" spans="1:9" x14ac:dyDescent="0.25">
      <c r="A58" s="16" t="s">
        <v>909</v>
      </c>
      <c r="B58">
        <f>COUNTIF(Grupos!A:A,A58)</f>
        <v>4</v>
      </c>
      <c r="C58">
        <f ca="1">SUMIF(Grupos!A:B,A58,Grupos!B:B)</f>
        <v>17</v>
      </c>
      <c r="D58">
        <f ca="1">SUMIF(Grupos!A:C,A58,Grupos!C:C)</f>
        <v>924</v>
      </c>
      <c r="E58">
        <f ca="1">SUMIF(Grupos!A:D,A58,Grupos!D:D)</f>
        <v>460.82000000000005</v>
      </c>
      <c r="F58">
        <f>COUNTIFS(Grupos!A:A,A58,Grupos!G:G,"SIM")</f>
        <v>0</v>
      </c>
      <c r="G58">
        <f>COUNTIFS(Grupos!A:A,A58,Grupos!G:G,"NÃO")</f>
        <v>4</v>
      </c>
      <c r="H58" s="6">
        <f t="shared" si="0"/>
        <v>0</v>
      </c>
      <c r="I58" s="6">
        <f t="shared" ca="1" si="1"/>
        <v>0.49872294372294379</v>
      </c>
    </row>
    <row r="59" spans="1:9" ht="25.5" x14ac:dyDescent="0.25">
      <c r="A59" s="16" t="s">
        <v>917</v>
      </c>
      <c r="B59">
        <f>COUNTIF(Grupos!A:A,A59)</f>
        <v>3</v>
      </c>
      <c r="C59">
        <f ca="1">SUMIF(Grupos!A:B,A59,Grupos!B:B)</f>
        <v>4</v>
      </c>
      <c r="D59">
        <f ca="1">SUMIF(Grupos!A:C,A59,Grupos!C:C)</f>
        <v>126</v>
      </c>
      <c r="E59">
        <f ca="1">SUMIF(Grupos!A:D,A59,Grupos!D:D)</f>
        <v>195.07</v>
      </c>
      <c r="F59">
        <f>COUNTIFS(Grupos!A:A,A59,Grupos!G:G,"SIM")</f>
        <v>2</v>
      </c>
      <c r="G59">
        <f>COUNTIFS(Grupos!A:A,A59,Grupos!G:G,"NÃO")</f>
        <v>1</v>
      </c>
      <c r="H59" s="6">
        <f t="shared" si="0"/>
        <v>0.66666666666666663</v>
      </c>
      <c r="I59" s="6">
        <f t="shared" ca="1" si="1"/>
        <v>1.5481746031746031</v>
      </c>
    </row>
    <row r="60" spans="1:9" x14ac:dyDescent="0.25">
      <c r="A60" s="16" t="s">
        <v>922</v>
      </c>
      <c r="B60">
        <f>COUNTIF(Grupos!A:A,A60)</f>
        <v>3</v>
      </c>
      <c r="C60">
        <f ca="1">SUMIF(Grupos!A:B,A60,Grupos!B:B)</f>
        <v>13</v>
      </c>
      <c r="D60">
        <f ca="1">SUMIF(Grupos!A:C,A60,Grupos!C:C)</f>
        <v>827.31</v>
      </c>
      <c r="E60">
        <f ca="1">SUMIF(Grupos!A:D,A60,Grupos!D:D)</f>
        <v>509.97</v>
      </c>
      <c r="F60">
        <f>COUNTIFS(Grupos!A:A,A60,Grupos!G:G,"SIM")</f>
        <v>0</v>
      </c>
      <c r="G60">
        <f>COUNTIFS(Grupos!A:A,A60,Grupos!G:G,"NÃO")</f>
        <v>3</v>
      </c>
      <c r="H60" s="6">
        <f t="shared" si="0"/>
        <v>0</v>
      </c>
      <c r="I60" s="6">
        <f t="shared" ca="1" si="1"/>
        <v>0.61641948000145053</v>
      </c>
    </row>
    <row r="61" spans="1:9" x14ac:dyDescent="0.25">
      <c r="A61" s="16" t="s">
        <v>927</v>
      </c>
      <c r="B61">
        <f>COUNTIF(Grupos!A:A,A61)</f>
        <v>19</v>
      </c>
      <c r="C61">
        <f ca="1">SUMIF(Grupos!A:B,A61,Grupos!B:B)</f>
        <v>20</v>
      </c>
      <c r="D61">
        <f ca="1">SUMIF(Grupos!A:C,A61,Grupos!C:C)</f>
        <v>574</v>
      </c>
      <c r="E61">
        <f ca="1">SUMIF(Grupos!A:D,A61,Grupos!D:D)</f>
        <v>477.26000000000005</v>
      </c>
      <c r="F61">
        <f>COUNTIFS(Grupos!A:A,A61,Grupos!G:G,"SIM")</f>
        <v>2</v>
      </c>
      <c r="G61">
        <f>COUNTIFS(Grupos!A:A,A61,Grupos!G:G,"NÃO")</f>
        <v>17</v>
      </c>
      <c r="H61" s="6">
        <f t="shared" si="0"/>
        <v>0.10526315789473684</v>
      </c>
      <c r="I61" s="6">
        <f t="shared" ca="1" si="1"/>
        <v>0.83146341463414641</v>
      </c>
    </row>
    <row r="62" spans="1:9" ht="38.25" x14ac:dyDescent="0.25">
      <c r="A62" s="16" t="s">
        <v>948</v>
      </c>
      <c r="B62">
        <f>COUNTIF(Grupos!A:A,A62)</f>
        <v>3</v>
      </c>
      <c r="C62">
        <f ca="1">SUMIF(Grupos!A:B,A62,Grupos!B:B)</f>
        <v>8</v>
      </c>
      <c r="D62">
        <f ca="1">SUMIF(Grupos!A:C,A62,Grupos!C:C)</f>
        <v>336</v>
      </c>
      <c r="E62">
        <f ca="1">SUMIF(Grupos!A:D,A62,Grupos!D:D)</f>
        <v>187.76</v>
      </c>
      <c r="F62">
        <f>COUNTIFS(Grupos!A:A,A62,Grupos!G:G,"SIM")</f>
        <v>0</v>
      </c>
      <c r="G62">
        <f>COUNTIFS(Grupos!A:A,A62,Grupos!G:G,"NÃO")</f>
        <v>3</v>
      </c>
      <c r="H62" s="6">
        <f t="shared" si="0"/>
        <v>0</v>
      </c>
      <c r="I62" s="6">
        <f t="shared" ca="1" si="1"/>
        <v>0.55880952380952376</v>
      </c>
    </row>
    <row r="63" spans="1:9" ht="25.5" x14ac:dyDescent="0.25">
      <c r="A63" s="16" t="s">
        <v>954</v>
      </c>
      <c r="B63">
        <f>COUNTIF(Grupos!A:A,A63)</f>
        <v>2</v>
      </c>
      <c r="C63">
        <f ca="1">SUMIF(Grupos!A:B,A63,Grupos!B:B)</f>
        <v>9</v>
      </c>
      <c r="D63">
        <f ca="1">SUMIF(Grupos!A:C,A63,Grupos!C:C)</f>
        <v>476</v>
      </c>
      <c r="E63">
        <f ca="1">SUMIF(Grupos!A:D,A63,Grupos!D:D)</f>
        <v>469.11</v>
      </c>
      <c r="F63">
        <f>COUNTIFS(Grupos!A:A,A63,Grupos!G:G,"SIM")</f>
        <v>1</v>
      </c>
      <c r="G63">
        <f>COUNTIFS(Grupos!A:A,A63,Grupos!G:G,"NÃO")</f>
        <v>1</v>
      </c>
      <c r="H63" s="6">
        <f t="shared" si="0"/>
        <v>0.5</v>
      </c>
      <c r="I63" s="6">
        <f t="shared" ca="1" si="1"/>
        <v>0.9855252100840336</v>
      </c>
    </row>
    <row r="64" spans="1:9" ht="25.5" x14ac:dyDescent="0.25">
      <c r="A64" s="16" t="s">
        <v>958</v>
      </c>
      <c r="B64">
        <f>COUNTIF(Grupos!A:A,A64)</f>
        <v>2</v>
      </c>
      <c r="C64">
        <f ca="1">SUMIF(Grupos!A:B,A64,Grupos!B:B)</f>
        <v>7</v>
      </c>
      <c r="D64">
        <f ca="1">SUMIF(Grupos!A:C,A64,Grupos!C:C)</f>
        <v>322</v>
      </c>
      <c r="E64">
        <f ca="1">SUMIF(Grupos!A:D,A64,Grupos!D:D)</f>
        <v>194.32999999999998</v>
      </c>
      <c r="F64">
        <f>COUNTIFS(Grupos!A:A,A64,Grupos!G:G,"SIM")</f>
        <v>0</v>
      </c>
      <c r="G64">
        <f>COUNTIFS(Grupos!A:A,A64,Grupos!G:G,"NÃO")</f>
        <v>2</v>
      </c>
      <c r="H64" s="6">
        <f t="shared" si="0"/>
        <v>0</v>
      </c>
      <c r="I64" s="6">
        <f t="shared" ca="1" si="1"/>
        <v>0.60350931677018627</v>
      </c>
    </row>
    <row r="65" spans="1:9" x14ac:dyDescent="0.25">
      <c r="A65" s="16" t="s">
        <v>962</v>
      </c>
      <c r="B65">
        <f>COUNTIF(Grupos!A:A,A65)</f>
        <v>13</v>
      </c>
      <c r="C65">
        <f ca="1">SUMIF(Grupos!A:B,A65,Grupos!B:B)</f>
        <v>113</v>
      </c>
      <c r="D65">
        <f ca="1">SUMIF(Grupos!A:C,A65,Grupos!C:C)</f>
        <v>6318</v>
      </c>
      <c r="E65">
        <f ca="1">SUMIF(Grupos!A:D,A65,Grupos!D:D)</f>
        <v>7244.33</v>
      </c>
      <c r="F65">
        <f>COUNTIFS(Grupos!A:A,A65,Grupos!G:G,"SIM")</f>
        <v>13</v>
      </c>
      <c r="G65">
        <f>COUNTIFS(Grupos!A:A,A65,Grupos!G:G,"NÃO")</f>
        <v>0</v>
      </c>
      <c r="H65" s="6">
        <f t="shared" si="0"/>
        <v>1</v>
      </c>
      <c r="I65" s="6">
        <f t="shared" ca="1" si="1"/>
        <v>1.1466176005064894</v>
      </c>
    </row>
    <row r="66" spans="1:9" ht="25.5" x14ac:dyDescent="0.25">
      <c r="A66" s="16" t="s">
        <v>978</v>
      </c>
      <c r="B66">
        <f>COUNTIF(Grupos!A:A,A66)</f>
        <v>3</v>
      </c>
      <c r="C66">
        <f ca="1">SUMIF(Grupos!A:B,A66,Grupos!B:B)</f>
        <v>26</v>
      </c>
      <c r="D66">
        <f ca="1">SUMIF(Grupos!A:C,A66,Grupos!C:C)</f>
        <v>1458</v>
      </c>
      <c r="E66">
        <f ca="1">SUMIF(Grupos!A:D,A66,Grupos!D:D)</f>
        <v>1586.7099999999998</v>
      </c>
      <c r="F66">
        <f>COUNTIFS(Grupos!A:A,A66,Grupos!G:G,"SIM")</f>
        <v>3</v>
      </c>
      <c r="G66">
        <f>COUNTIFS(Grupos!A:A,A66,Grupos!G:G,"NÃO")</f>
        <v>0</v>
      </c>
      <c r="H66" s="6">
        <f t="shared" si="0"/>
        <v>1</v>
      </c>
      <c r="I66" s="6">
        <f t="shared" ca="1" si="1"/>
        <v>1.0882784636488338</v>
      </c>
    </row>
    <row r="67" spans="1:9" ht="25.5" x14ac:dyDescent="0.25">
      <c r="A67" s="16" t="s">
        <v>983</v>
      </c>
      <c r="B67">
        <f>COUNTIF(Grupos!A:A,A67)</f>
        <v>8</v>
      </c>
      <c r="C67">
        <f ca="1">SUMIF(Grupos!A:B,A67,Grupos!B:B)</f>
        <v>64</v>
      </c>
      <c r="D67">
        <f ca="1">SUMIF(Grupos!A:C,A67,Grupos!C:C)</f>
        <v>3597.5699999999997</v>
      </c>
      <c r="E67">
        <f ca="1">SUMIF(Grupos!A:D,A67,Grupos!D:D)</f>
        <v>3920.6699999999996</v>
      </c>
      <c r="F67">
        <f>COUNTIFS(Grupos!A:A,A67,Grupos!G:G,"SIM")</f>
        <v>8</v>
      </c>
      <c r="G67">
        <f>COUNTIFS(Grupos!A:A,A67,Grupos!G:G,"NÃO")</f>
        <v>0</v>
      </c>
      <c r="H67" s="6">
        <f t="shared" ref="H67:H71" si="2">F67/B67</f>
        <v>1</v>
      </c>
      <c r="I67" s="6">
        <f t="shared" ref="I67:I71" ca="1" si="3">E67/D67</f>
        <v>1.0898106221699646</v>
      </c>
    </row>
    <row r="68" spans="1:9" x14ac:dyDescent="0.25">
      <c r="A68" s="16" t="s">
        <v>993</v>
      </c>
      <c r="B68">
        <f>COUNTIF(Grupos!A:A,A68)</f>
        <v>10</v>
      </c>
      <c r="C68">
        <f ca="1">SUMIF(Grupos!A:B,A68,Grupos!B:B)</f>
        <v>15</v>
      </c>
      <c r="D68">
        <f ca="1">SUMIF(Grupos!A:C,A68,Grupos!C:C)</f>
        <v>457.66999999999996</v>
      </c>
      <c r="E68">
        <f ca="1">SUMIF(Grupos!A:D,A68,Grupos!D:D)</f>
        <v>583.70999999999992</v>
      </c>
      <c r="F68">
        <f>COUNTIFS(Grupos!A:A,A68,Grupos!G:G,"SIM")</f>
        <v>8</v>
      </c>
      <c r="G68">
        <f>COUNTIFS(Grupos!A:A,A68,Grupos!G:G,"NÃO")</f>
        <v>2</v>
      </c>
      <c r="H68" s="6">
        <f t="shared" si="2"/>
        <v>0.8</v>
      </c>
      <c r="I68" s="6">
        <f t="shared" ca="1" si="3"/>
        <v>1.2753949352153298</v>
      </c>
    </row>
    <row r="69" spans="1:9" ht="25.5" x14ac:dyDescent="0.25">
      <c r="A69" s="16" t="s">
        <v>1005</v>
      </c>
      <c r="B69">
        <f>COUNTIF(Grupos!A:A,A69)</f>
        <v>1</v>
      </c>
      <c r="C69">
        <f ca="1">SUMIF(Grupos!A:B,A69,Grupos!B:B)</f>
        <v>1</v>
      </c>
      <c r="D69">
        <f ca="1">SUMIF(Grupos!A:C,A69,Grupos!C:C)</f>
        <v>28</v>
      </c>
      <c r="E69">
        <f ca="1">SUMIF(Grupos!A:D,A69,Grupos!D:D)</f>
        <v>0</v>
      </c>
      <c r="F69">
        <f>COUNTIFS(Grupos!A:A,A69,Grupos!G:G,"SIM")</f>
        <v>0</v>
      </c>
      <c r="G69">
        <f>COUNTIFS(Grupos!A:A,A69,Grupos!G:G,"NÃO")</f>
        <v>1</v>
      </c>
      <c r="H69" s="6">
        <f t="shared" si="2"/>
        <v>0</v>
      </c>
      <c r="I69" s="6">
        <f t="shared" ca="1" si="3"/>
        <v>0</v>
      </c>
    </row>
    <row r="70" spans="1:9" ht="25.5" x14ac:dyDescent="0.25">
      <c r="A70" s="16" t="s">
        <v>1008</v>
      </c>
      <c r="B70">
        <f>COUNTIF(Grupos!A:A,A70)</f>
        <v>2</v>
      </c>
      <c r="C70">
        <f ca="1">SUMIF(Grupos!A:B,A70,Grupos!B:B)</f>
        <v>2</v>
      </c>
      <c r="D70">
        <f ca="1">SUMIF(Grupos!A:C,A70,Grupos!C:C)</f>
        <v>56</v>
      </c>
      <c r="E70">
        <f ca="1">SUMIF(Grupos!A:D,A70,Grupos!D:D)</f>
        <v>0</v>
      </c>
      <c r="F70">
        <f>COUNTIFS(Grupos!A:A,A70,Grupos!G:G,"SIM")</f>
        <v>0</v>
      </c>
      <c r="G70">
        <f>COUNTIFS(Grupos!A:A,A70,Grupos!G:G,"NÃO")</f>
        <v>2</v>
      </c>
      <c r="H70" s="6">
        <f t="shared" si="2"/>
        <v>0</v>
      </c>
      <c r="I70" s="6">
        <f t="shared" ca="1" si="3"/>
        <v>0</v>
      </c>
    </row>
    <row r="71" spans="1:9" ht="25.5" x14ac:dyDescent="0.25">
      <c r="A71" s="16" t="s">
        <v>1362</v>
      </c>
      <c r="B71">
        <f>COUNTIF(Grupos!A:A,A71)</f>
        <v>183</v>
      </c>
      <c r="C71">
        <f ca="1">SUMIF(Grupos!A:B,A71,Grupos!B:B)</f>
        <v>318</v>
      </c>
      <c r="D71">
        <f ca="1">SUMIF(Grupos!A:C,A71,Grupos!C:C)</f>
        <v>11507.7</v>
      </c>
      <c r="E71">
        <f ca="1">SUMIF(Grupos!A:D,A71,Grupos!D:D)</f>
        <v>9551.1999999999989</v>
      </c>
      <c r="F71">
        <f>COUNTIFS(Grupos!A:A,A71,Grupos!G:G,"SIM")</f>
        <v>65</v>
      </c>
      <c r="G71">
        <f>COUNTIFS(Grupos!A:A,A71,Grupos!G:G,"NÃO")</f>
        <v>111</v>
      </c>
      <c r="H71" s="6">
        <f t="shared" si="2"/>
        <v>0.3551912568306011</v>
      </c>
      <c r="I71" s="6">
        <f t="shared" ca="1" si="3"/>
        <v>0.82998340241751156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2"/>
  <sheetViews>
    <sheetView topLeftCell="A14" workbookViewId="0">
      <selection activeCell="D42" sqref="D42"/>
    </sheetView>
  </sheetViews>
  <sheetFormatPr defaultRowHeight="15" x14ac:dyDescent="0.25"/>
  <cols>
    <col min="1" max="1" width="22.7109375" bestFit="1" customWidth="1"/>
    <col min="2" max="2" width="10.85546875" bestFit="1" customWidth="1"/>
    <col min="3" max="3" width="5.42578125" bestFit="1" customWidth="1"/>
    <col min="4" max="4" width="9.85546875" bestFit="1" customWidth="1"/>
    <col min="5" max="5" width="13.42578125" bestFit="1" customWidth="1"/>
    <col min="6" max="6" width="12.42578125" bestFit="1" customWidth="1"/>
    <col min="7" max="7" width="15.5703125" bestFit="1" customWidth="1"/>
  </cols>
  <sheetData>
    <row r="1" spans="1:11" ht="51" x14ac:dyDescent="0.25">
      <c r="A1" s="2" t="s">
        <v>1</v>
      </c>
      <c r="B1" s="2" t="s">
        <v>1364</v>
      </c>
      <c r="C1" s="2" t="s">
        <v>1365</v>
      </c>
      <c r="D1" s="2" t="s">
        <v>1367</v>
      </c>
      <c r="E1" s="2" t="s">
        <v>1376</v>
      </c>
      <c r="F1" s="2" t="s">
        <v>1366</v>
      </c>
      <c r="G1" s="2" t="s">
        <v>1377</v>
      </c>
      <c r="H1" s="2" t="s">
        <v>1378</v>
      </c>
      <c r="I1" s="2" t="s">
        <v>1379</v>
      </c>
      <c r="J1" s="2" t="s">
        <v>1380</v>
      </c>
      <c r="K1" s="2" t="s">
        <v>1381</v>
      </c>
    </row>
    <row r="2" spans="1:11" x14ac:dyDescent="0.25">
      <c r="A2" s="16" t="s">
        <v>1382</v>
      </c>
      <c r="B2">
        <v>1</v>
      </c>
      <c r="C2">
        <v>1</v>
      </c>
      <c r="D2">
        <v>28</v>
      </c>
      <c r="E2">
        <v>0</v>
      </c>
      <c r="F2">
        <v>0</v>
      </c>
      <c r="G2">
        <v>1</v>
      </c>
      <c r="H2" s="6">
        <v>0</v>
      </c>
      <c r="I2" s="6">
        <v>0</v>
      </c>
      <c r="J2">
        <f>SUM(D2:D42)</f>
        <v>15181.390000000001</v>
      </c>
      <c r="K2">
        <f>SUM(E2:E42)</f>
        <v>13766.749999999998</v>
      </c>
    </row>
    <row r="3" spans="1:11" x14ac:dyDescent="0.25">
      <c r="A3" s="16" t="s">
        <v>1383</v>
      </c>
      <c r="B3">
        <v>1</v>
      </c>
      <c r="C3">
        <v>2</v>
      </c>
      <c r="D3">
        <v>70</v>
      </c>
      <c r="E3">
        <v>79.87</v>
      </c>
      <c r="F3">
        <v>1</v>
      </c>
      <c r="G3">
        <v>0</v>
      </c>
      <c r="H3" s="6">
        <v>1</v>
      </c>
      <c r="I3" s="6">
        <v>1.141</v>
      </c>
      <c r="K3">
        <f>K2/J2</f>
        <v>0.90681749167895676</v>
      </c>
    </row>
    <row r="4" spans="1:11" x14ac:dyDescent="0.25">
      <c r="A4" s="16" t="s">
        <v>1384</v>
      </c>
      <c r="B4">
        <v>1</v>
      </c>
      <c r="C4">
        <v>2</v>
      </c>
      <c r="D4">
        <v>70</v>
      </c>
      <c r="E4">
        <v>59.25</v>
      </c>
      <c r="F4">
        <v>0</v>
      </c>
      <c r="G4">
        <v>1</v>
      </c>
      <c r="H4" s="6">
        <v>0</v>
      </c>
      <c r="I4" s="6">
        <v>0.84642857142857142</v>
      </c>
    </row>
    <row r="5" spans="1:11" x14ac:dyDescent="0.25">
      <c r="A5" s="16" t="s">
        <v>1385</v>
      </c>
      <c r="B5">
        <v>2</v>
      </c>
      <c r="C5">
        <v>2</v>
      </c>
      <c r="D5">
        <v>56</v>
      </c>
      <c r="E5">
        <v>75.5</v>
      </c>
      <c r="F5">
        <v>2</v>
      </c>
      <c r="G5">
        <v>0</v>
      </c>
      <c r="H5" s="6">
        <v>1</v>
      </c>
      <c r="I5" s="6">
        <v>1.3482142857142858</v>
      </c>
    </row>
    <row r="6" spans="1:11" x14ac:dyDescent="0.25">
      <c r="A6" s="16" t="s">
        <v>1386</v>
      </c>
      <c r="B6">
        <v>2</v>
      </c>
      <c r="C6">
        <v>2</v>
      </c>
      <c r="D6">
        <v>56</v>
      </c>
      <c r="E6">
        <v>0</v>
      </c>
      <c r="F6">
        <v>0</v>
      </c>
      <c r="G6">
        <v>2</v>
      </c>
      <c r="H6" s="6">
        <v>0</v>
      </c>
      <c r="I6" s="6">
        <v>0</v>
      </c>
    </row>
    <row r="7" spans="1:11" ht="25.5" x14ac:dyDescent="0.25">
      <c r="A7" s="16" t="s">
        <v>1387</v>
      </c>
      <c r="B7">
        <v>3</v>
      </c>
      <c r="C7">
        <v>3</v>
      </c>
      <c r="D7">
        <v>63.82</v>
      </c>
      <c r="E7">
        <v>54.42</v>
      </c>
      <c r="F7">
        <v>1</v>
      </c>
      <c r="G7">
        <v>2</v>
      </c>
      <c r="H7" s="6">
        <v>0.33333333333333331</v>
      </c>
      <c r="I7" s="6">
        <v>0.85271074898151056</v>
      </c>
    </row>
    <row r="8" spans="1:11" x14ac:dyDescent="0.25">
      <c r="A8" s="16" t="s">
        <v>1388</v>
      </c>
      <c r="B8">
        <v>3</v>
      </c>
      <c r="C8">
        <v>3</v>
      </c>
      <c r="D8">
        <v>84</v>
      </c>
      <c r="E8">
        <v>125.94999999999999</v>
      </c>
      <c r="F8">
        <v>3</v>
      </c>
      <c r="G8">
        <v>0</v>
      </c>
      <c r="H8" s="6">
        <v>1</v>
      </c>
      <c r="I8" s="6">
        <v>1.4994047619047617</v>
      </c>
    </row>
    <row r="9" spans="1:11" x14ac:dyDescent="0.25">
      <c r="A9" s="16" t="s">
        <v>1389</v>
      </c>
      <c r="B9">
        <v>2</v>
      </c>
      <c r="C9">
        <v>3</v>
      </c>
      <c r="D9">
        <v>98</v>
      </c>
      <c r="E9">
        <v>118.05</v>
      </c>
      <c r="F9">
        <v>2</v>
      </c>
      <c r="G9">
        <v>0</v>
      </c>
      <c r="H9" s="6">
        <v>1</v>
      </c>
      <c r="I9" s="6">
        <v>1.2045918367346939</v>
      </c>
    </row>
    <row r="10" spans="1:11" x14ac:dyDescent="0.25">
      <c r="A10" s="16" t="s">
        <v>1390</v>
      </c>
      <c r="B10">
        <v>3</v>
      </c>
      <c r="C10">
        <v>3</v>
      </c>
      <c r="D10">
        <v>56.92</v>
      </c>
      <c r="E10">
        <v>103.06</v>
      </c>
      <c r="F10">
        <v>2</v>
      </c>
      <c r="G10">
        <v>0</v>
      </c>
      <c r="H10" s="6">
        <v>0.66666666666666663</v>
      </c>
      <c r="I10" s="6">
        <v>1.8106113843991567</v>
      </c>
      <c r="J10" s="6"/>
      <c r="K10" s="6"/>
    </row>
    <row r="11" spans="1:11" x14ac:dyDescent="0.25">
      <c r="A11" s="16" t="s">
        <v>1391</v>
      </c>
      <c r="B11">
        <v>2</v>
      </c>
      <c r="C11">
        <v>4</v>
      </c>
      <c r="D11">
        <v>101.07</v>
      </c>
      <c r="E11">
        <v>28.92</v>
      </c>
      <c r="F11">
        <v>0</v>
      </c>
      <c r="G11">
        <v>2</v>
      </c>
      <c r="H11" s="6">
        <v>0</v>
      </c>
      <c r="I11" s="6">
        <v>0.28613831997625411</v>
      </c>
    </row>
    <row r="12" spans="1:11" x14ac:dyDescent="0.25">
      <c r="A12" s="16" t="s">
        <v>1392</v>
      </c>
      <c r="B12">
        <v>4</v>
      </c>
      <c r="C12">
        <v>4</v>
      </c>
      <c r="D12">
        <v>95.43</v>
      </c>
      <c r="E12">
        <v>158.25</v>
      </c>
      <c r="F12">
        <v>4</v>
      </c>
      <c r="G12">
        <v>0</v>
      </c>
      <c r="H12" s="6">
        <v>1</v>
      </c>
      <c r="I12" s="6">
        <v>1.6582835586293616</v>
      </c>
    </row>
    <row r="13" spans="1:11" x14ac:dyDescent="0.25">
      <c r="A13" s="16" t="s">
        <v>1393</v>
      </c>
      <c r="B13">
        <v>2</v>
      </c>
      <c r="C13">
        <v>4</v>
      </c>
      <c r="D13">
        <v>140</v>
      </c>
      <c r="E13">
        <v>0</v>
      </c>
      <c r="F13">
        <v>0</v>
      </c>
      <c r="G13">
        <v>2</v>
      </c>
      <c r="H13" s="6">
        <v>0</v>
      </c>
      <c r="I13" s="6">
        <v>0</v>
      </c>
    </row>
    <row r="14" spans="1:11" x14ac:dyDescent="0.25">
      <c r="A14" s="16" t="s">
        <v>1394</v>
      </c>
      <c r="B14">
        <v>2</v>
      </c>
      <c r="C14">
        <v>4</v>
      </c>
      <c r="D14">
        <v>140</v>
      </c>
      <c r="E14">
        <v>79.25</v>
      </c>
      <c r="F14">
        <v>0</v>
      </c>
      <c r="G14">
        <v>2</v>
      </c>
      <c r="H14" s="6">
        <v>0</v>
      </c>
      <c r="I14" s="6">
        <v>0.56607142857142856</v>
      </c>
    </row>
    <row r="15" spans="1:11" x14ac:dyDescent="0.25">
      <c r="A15" s="16" t="s">
        <v>1395</v>
      </c>
      <c r="B15">
        <v>3</v>
      </c>
      <c r="C15">
        <v>4</v>
      </c>
      <c r="D15">
        <v>126</v>
      </c>
      <c r="E15">
        <v>195.07</v>
      </c>
      <c r="F15">
        <v>2</v>
      </c>
      <c r="G15">
        <v>1</v>
      </c>
      <c r="H15" s="6">
        <v>0.66666666666666663</v>
      </c>
      <c r="I15" s="6">
        <v>1.5481746031746031</v>
      </c>
      <c r="J15" s="6"/>
    </row>
    <row r="16" spans="1:11" x14ac:dyDescent="0.25">
      <c r="A16" s="16" t="s">
        <v>1396</v>
      </c>
      <c r="B16">
        <v>5</v>
      </c>
      <c r="C16">
        <v>6</v>
      </c>
      <c r="D16">
        <v>163.97</v>
      </c>
      <c r="E16">
        <v>430.73</v>
      </c>
      <c r="F16">
        <v>5</v>
      </c>
      <c r="G16">
        <v>0</v>
      </c>
      <c r="H16" s="6">
        <v>1</v>
      </c>
      <c r="I16" s="6">
        <v>2.626882966396292</v>
      </c>
    </row>
    <row r="17" spans="1:10" x14ac:dyDescent="0.25">
      <c r="A17" s="16" t="s">
        <v>1397</v>
      </c>
      <c r="B17">
        <v>2</v>
      </c>
      <c r="C17">
        <v>6</v>
      </c>
      <c r="D17">
        <v>294.95</v>
      </c>
      <c r="E17">
        <v>277.39999999999998</v>
      </c>
      <c r="F17">
        <v>1</v>
      </c>
      <c r="G17">
        <v>1</v>
      </c>
      <c r="H17" s="6">
        <v>0.5</v>
      </c>
      <c r="I17" s="6">
        <v>0.94049838955755205</v>
      </c>
    </row>
    <row r="18" spans="1:10" x14ac:dyDescent="0.25">
      <c r="A18" s="16" t="s">
        <v>1398</v>
      </c>
      <c r="B18">
        <v>1</v>
      </c>
      <c r="C18">
        <v>6</v>
      </c>
      <c r="D18">
        <v>378</v>
      </c>
      <c r="E18">
        <v>416.63</v>
      </c>
      <c r="F18">
        <v>1</v>
      </c>
      <c r="G18">
        <v>0</v>
      </c>
      <c r="H18" s="6">
        <v>1</v>
      </c>
      <c r="I18" s="6">
        <v>1.1021957671957672</v>
      </c>
    </row>
    <row r="19" spans="1:10" x14ac:dyDescent="0.25">
      <c r="A19" s="16" t="s">
        <v>1399</v>
      </c>
      <c r="B19">
        <v>4</v>
      </c>
      <c r="C19">
        <v>6</v>
      </c>
      <c r="D19">
        <v>191.78</v>
      </c>
      <c r="E19">
        <v>173.95</v>
      </c>
      <c r="F19">
        <v>2</v>
      </c>
      <c r="G19">
        <v>2</v>
      </c>
      <c r="H19" s="6">
        <v>0.5</v>
      </c>
      <c r="I19" s="6">
        <v>0.90702888726665964</v>
      </c>
      <c r="J19" s="6"/>
    </row>
    <row r="20" spans="1:10" x14ac:dyDescent="0.25">
      <c r="A20" s="16" t="s">
        <v>1400</v>
      </c>
      <c r="B20">
        <v>4</v>
      </c>
      <c r="C20">
        <v>7</v>
      </c>
      <c r="D20">
        <v>238</v>
      </c>
      <c r="E20">
        <v>355.44</v>
      </c>
      <c r="F20">
        <v>4</v>
      </c>
      <c r="G20">
        <v>0</v>
      </c>
      <c r="H20" s="6">
        <v>1</v>
      </c>
      <c r="I20" s="6">
        <v>1.4934453781512604</v>
      </c>
    </row>
    <row r="21" spans="1:10" x14ac:dyDescent="0.25">
      <c r="A21" s="16" t="s">
        <v>1401</v>
      </c>
      <c r="B21">
        <v>2</v>
      </c>
      <c r="C21">
        <v>7</v>
      </c>
      <c r="D21">
        <v>322</v>
      </c>
      <c r="E21">
        <v>194.32999999999998</v>
      </c>
      <c r="F21">
        <v>0</v>
      </c>
      <c r="G21">
        <v>2</v>
      </c>
      <c r="H21" s="6">
        <v>0</v>
      </c>
      <c r="I21" s="6">
        <v>0.60350931677018627</v>
      </c>
    </row>
    <row r="22" spans="1:10" x14ac:dyDescent="0.25">
      <c r="A22" s="16" t="s">
        <v>1402</v>
      </c>
      <c r="B22">
        <v>3</v>
      </c>
      <c r="C22">
        <v>8</v>
      </c>
      <c r="D22">
        <v>226.3</v>
      </c>
      <c r="E22">
        <v>317.31</v>
      </c>
      <c r="F22">
        <v>3</v>
      </c>
      <c r="G22">
        <v>0</v>
      </c>
      <c r="H22" s="6">
        <v>1</v>
      </c>
      <c r="I22" s="6">
        <v>1.4021652673442333</v>
      </c>
    </row>
    <row r="23" spans="1:10" x14ac:dyDescent="0.25">
      <c r="A23" s="16" t="s">
        <v>1403</v>
      </c>
      <c r="B23">
        <v>7</v>
      </c>
      <c r="C23">
        <v>8</v>
      </c>
      <c r="D23">
        <v>150.62</v>
      </c>
      <c r="E23">
        <v>512.5</v>
      </c>
      <c r="F23">
        <v>3</v>
      </c>
      <c r="G23">
        <v>0</v>
      </c>
      <c r="H23" s="6">
        <v>0.42857142857142855</v>
      </c>
      <c r="I23" s="6">
        <v>3.4026025760191208</v>
      </c>
    </row>
    <row r="24" spans="1:10" x14ac:dyDescent="0.25">
      <c r="A24" s="16" t="s">
        <v>1404</v>
      </c>
      <c r="B24">
        <v>3</v>
      </c>
      <c r="C24">
        <v>8</v>
      </c>
      <c r="D24">
        <v>336</v>
      </c>
      <c r="E24">
        <v>187.76</v>
      </c>
      <c r="F24">
        <v>0</v>
      </c>
      <c r="G24">
        <v>3</v>
      </c>
      <c r="H24" s="6">
        <v>0</v>
      </c>
      <c r="I24" s="6">
        <v>0.55880952380952376</v>
      </c>
    </row>
    <row r="25" spans="1:10" x14ac:dyDescent="0.25">
      <c r="A25" s="16" t="s">
        <v>1405</v>
      </c>
      <c r="B25">
        <v>4</v>
      </c>
      <c r="C25">
        <v>9</v>
      </c>
      <c r="D25">
        <v>336</v>
      </c>
      <c r="E25">
        <v>327.43</v>
      </c>
      <c r="F25">
        <v>3</v>
      </c>
      <c r="G25">
        <v>1</v>
      </c>
      <c r="H25" s="6">
        <v>0.75</v>
      </c>
      <c r="I25" s="6">
        <v>0.97449404761904768</v>
      </c>
    </row>
    <row r="26" spans="1:10" x14ac:dyDescent="0.25">
      <c r="A26" s="16" t="s">
        <v>1406</v>
      </c>
      <c r="B26">
        <v>2</v>
      </c>
      <c r="C26">
        <v>9</v>
      </c>
      <c r="D26">
        <v>476</v>
      </c>
      <c r="E26">
        <v>544.73</v>
      </c>
      <c r="F26">
        <v>2</v>
      </c>
      <c r="G26">
        <v>0</v>
      </c>
      <c r="H26" s="6">
        <v>1</v>
      </c>
      <c r="I26" s="6">
        <v>1.1443907563025211</v>
      </c>
    </row>
    <row r="27" spans="1:10" x14ac:dyDescent="0.25">
      <c r="A27" s="16" t="s">
        <v>1407</v>
      </c>
      <c r="B27">
        <v>2</v>
      </c>
      <c r="C27">
        <v>9</v>
      </c>
      <c r="D27">
        <v>476</v>
      </c>
      <c r="E27">
        <v>469.11</v>
      </c>
      <c r="F27">
        <v>1</v>
      </c>
      <c r="G27">
        <v>1</v>
      </c>
      <c r="H27" s="6">
        <v>0.5</v>
      </c>
      <c r="I27" s="6">
        <v>0.9855252100840336</v>
      </c>
    </row>
    <row r="28" spans="1:10" x14ac:dyDescent="0.25">
      <c r="A28" s="16" t="s">
        <v>1408</v>
      </c>
      <c r="B28">
        <v>5</v>
      </c>
      <c r="C28">
        <v>10</v>
      </c>
      <c r="D28">
        <v>335.7</v>
      </c>
      <c r="E28">
        <v>299.75</v>
      </c>
      <c r="F28">
        <v>1</v>
      </c>
      <c r="G28">
        <v>3</v>
      </c>
      <c r="H28" s="6">
        <v>0.2</v>
      </c>
      <c r="I28" s="6">
        <v>0.89291033661006858</v>
      </c>
    </row>
    <row r="29" spans="1:10" x14ac:dyDescent="0.25">
      <c r="A29" s="16" t="s">
        <v>1409</v>
      </c>
      <c r="B29">
        <v>2</v>
      </c>
      <c r="C29">
        <v>11</v>
      </c>
      <c r="D29">
        <v>591.47</v>
      </c>
      <c r="E29">
        <v>675.32</v>
      </c>
      <c r="F29">
        <v>2</v>
      </c>
      <c r="G29">
        <v>0</v>
      </c>
      <c r="H29" s="6">
        <v>1</v>
      </c>
      <c r="I29" s="6">
        <v>1.1417654318900368</v>
      </c>
    </row>
    <row r="30" spans="1:10" x14ac:dyDescent="0.25">
      <c r="A30" s="16" t="s">
        <v>1410</v>
      </c>
      <c r="B30">
        <v>3</v>
      </c>
      <c r="C30">
        <v>12</v>
      </c>
      <c r="D30">
        <v>685.16000000000008</v>
      </c>
      <c r="E30">
        <v>389.82</v>
      </c>
      <c r="F30">
        <v>0</v>
      </c>
      <c r="G30">
        <v>3</v>
      </c>
      <c r="H30" s="6">
        <v>0</v>
      </c>
      <c r="I30" s="6">
        <v>0.56894739914764425</v>
      </c>
    </row>
    <row r="31" spans="1:10" x14ac:dyDescent="0.25">
      <c r="A31" s="16" t="s">
        <v>1411</v>
      </c>
      <c r="B31">
        <v>3</v>
      </c>
      <c r="C31">
        <v>13</v>
      </c>
      <c r="D31">
        <v>675.22</v>
      </c>
      <c r="E31">
        <v>560.51</v>
      </c>
      <c r="F31">
        <v>1</v>
      </c>
      <c r="G31">
        <v>2</v>
      </c>
      <c r="H31" s="6">
        <v>0.33333333333333331</v>
      </c>
      <c r="I31" s="6">
        <v>0.83011462930600388</v>
      </c>
    </row>
    <row r="32" spans="1:10" x14ac:dyDescent="0.25">
      <c r="A32" s="16" t="s">
        <v>1412</v>
      </c>
      <c r="B32">
        <v>3</v>
      </c>
      <c r="C32">
        <v>13</v>
      </c>
      <c r="D32">
        <v>827.31</v>
      </c>
      <c r="E32">
        <v>509.97</v>
      </c>
      <c r="F32">
        <v>0</v>
      </c>
      <c r="G32">
        <v>3</v>
      </c>
      <c r="H32" s="6">
        <v>0</v>
      </c>
      <c r="I32" s="6">
        <v>0.61641948000145053</v>
      </c>
    </row>
    <row r="33" spans="1:14" x14ac:dyDescent="0.25">
      <c r="A33" s="16" t="s">
        <v>1413</v>
      </c>
      <c r="B33">
        <v>4</v>
      </c>
      <c r="C33">
        <v>15</v>
      </c>
      <c r="D33">
        <v>906.01</v>
      </c>
      <c r="E33">
        <v>595.18000000000006</v>
      </c>
      <c r="F33">
        <v>0</v>
      </c>
      <c r="G33">
        <v>4</v>
      </c>
      <c r="H33" s="6">
        <v>0</v>
      </c>
      <c r="I33" s="6">
        <v>0.65692431650864791</v>
      </c>
    </row>
    <row r="34" spans="1:14" x14ac:dyDescent="0.25">
      <c r="A34" s="16" t="s">
        <v>1414</v>
      </c>
      <c r="B34">
        <v>3</v>
      </c>
      <c r="C34">
        <v>15</v>
      </c>
      <c r="D34">
        <v>778.3</v>
      </c>
      <c r="E34">
        <v>556.54</v>
      </c>
      <c r="F34">
        <v>0</v>
      </c>
      <c r="G34">
        <v>3</v>
      </c>
      <c r="H34" s="6">
        <v>0</v>
      </c>
      <c r="I34" s="6">
        <v>0.71507130926378004</v>
      </c>
    </row>
    <row r="35" spans="1:14" x14ac:dyDescent="0.25">
      <c r="A35" s="16" t="s">
        <v>1415</v>
      </c>
      <c r="B35">
        <v>5</v>
      </c>
      <c r="C35">
        <v>15</v>
      </c>
      <c r="D35">
        <v>505.85</v>
      </c>
      <c r="E35">
        <v>344.75</v>
      </c>
      <c r="F35">
        <v>2</v>
      </c>
      <c r="G35">
        <v>2</v>
      </c>
      <c r="H35" s="6">
        <v>0.4</v>
      </c>
      <c r="I35" s="6">
        <v>0.68152614411386769</v>
      </c>
    </row>
    <row r="36" spans="1:14" x14ac:dyDescent="0.25">
      <c r="A36" s="16" t="s">
        <v>1416</v>
      </c>
      <c r="B36">
        <v>10</v>
      </c>
      <c r="C36">
        <v>15</v>
      </c>
      <c r="D36">
        <v>457.66999999999996</v>
      </c>
      <c r="E36">
        <v>583.70999999999992</v>
      </c>
      <c r="F36">
        <v>8</v>
      </c>
      <c r="G36">
        <v>2</v>
      </c>
      <c r="H36" s="6">
        <v>0.8</v>
      </c>
      <c r="I36" s="6">
        <v>1.2753949352153298</v>
      </c>
    </row>
    <row r="37" spans="1:14" x14ac:dyDescent="0.25">
      <c r="A37" s="16" t="s">
        <v>1417</v>
      </c>
      <c r="B37">
        <v>6</v>
      </c>
      <c r="C37">
        <v>16</v>
      </c>
      <c r="D37">
        <v>667.05</v>
      </c>
      <c r="E37">
        <v>526.41999999999996</v>
      </c>
      <c r="F37">
        <v>0</v>
      </c>
      <c r="G37">
        <v>6</v>
      </c>
      <c r="H37" s="6">
        <v>0</v>
      </c>
      <c r="I37" s="6">
        <v>0.78917622367138895</v>
      </c>
    </row>
    <row r="38" spans="1:14" x14ac:dyDescent="0.25">
      <c r="A38" s="16" t="s">
        <v>1418</v>
      </c>
      <c r="B38">
        <v>4</v>
      </c>
      <c r="C38">
        <v>16</v>
      </c>
      <c r="D38">
        <v>843.28</v>
      </c>
      <c r="E38">
        <v>795.55</v>
      </c>
      <c r="F38">
        <v>2</v>
      </c>
      <c r="G38">
        <v>2</v>
      </c>
      <c r="H38" s="6">
        <v>0.5</v>
      </c>
      <c r="I38" s="6">
        <v>0.94339958258229772</v>
      </c>
    </row>
    <row r="39" spans="1:14" x14ac:dyDescent="0.25">
      <c r="A39" s="16" t="s">
        <v>1419</v>
      </c>
      <c r="B39">
        <v>5</v>
      </c>
      <c r="C39">
        <v>17</v>
      </c>
      <c r="D39">
        <v>774.03</v>
      </c>
      <c r="E39">
        <v>910.0200000000001</v>
      </c>
      <c r="F39">
        <v>3</v>
      </c>
      <c r="G39">
        <v>2</v>
      </c>
      <c r="H39" s="6">
        <v>0.6</v>
      </c>
      <c r="I39" s="6">
        <v>1.1756908646951669</v>
      </c>
    </row>
    <row r="40" spans="1:14" x14ac:dyDescent="0.25">
      <c r="A40" s="16" t="s">
        <v>1420</v>
      </c>
      <c r="B40">
        <v>4</v>
      </c>
      <c r="C40">
        <v>17</v>
      </c>
      <c r="D40">
        <v>924</v>
      </c>
      <c r="E40">
        <v>460.82000000000005</v>
      </c>
      <c r="F40">
        <v>0</v>
      </c>
      <c r="G40">
        <v>4</v>
      </c>
      <c r="H40" s="6">
        <v>0</v>
      </c>
      <c r="I40" s="6">
        <v>0.49872294372294379</v>
      </c>
    </row>
    <row r="41" spans="1:14" x14ac:dyDescent="0.25">
      <c r="A41" s="16" t="s">
        <v>1421</v>
      </c>
      <c r="B41">
        <v>6</v>
      </c>
      <c r="C41">
        <v>18</v>
      </c>
      <c r="D41">
        <v>861.4799999999999</v>
      </c>
      <c r="E41">
        <v>796.22</v>
      </c>
      <c r="F41">
        <v>3</v>
      </c>
      <c r="G41">
        <v>3</v>
      </c>
      <c r="H41" s="6">
        <v>0.5</v>
      </c>
      <c r="I41" s="6">
        <v>0.92424664530807465</v>
      </c>
    </row>
    <row r="42" spans="1:14" x14ac:dyDescent="0.25">
      <c r="A42" s="16" t="s">
        <v>1422</v>
      </c>
      <c r="B42">
        <v>19</v>
      </c>
      <c r="C42">
        <v>20</v>
      </c>
      <c r="D42">
        <v>574</v>
      </c>
      <c r="E42">
        <v>477.26000000000005</v>
      </c>
      <c r="F42">
        <v>2</v>
      </c>
      <c r="G42">
        <v>17</v>
      </c>
      <c r="H42" s="6">
        <v>0.10526315789473684</v>
      </c>
      <c r="I42" s="6">
        <v>0.83146341463414641</v>
      </c>
      <c r="J42" s="6">
        <f>AVERAGE(H2:H42)</f>
        <v>0.45814230698697966</v>
      </c>
      <c r="K42" s="6">
        <f>AVERAGE(I2:I42)</f>
        <v>1.0108524693341869</v>
      </c>
      <c r="M42">
        <f>SUM(B43:B54)</f>
        <v>120</v>
      </c>
      <c r="N42">
        <f>SUM(C43:C54)</f>
        <v>405</v>
      </c>
    </row>
    <row r="43" spans="1:14" x14ac:dyDescent="0.25">
      <c r="A43" s="16" t="s">
        <v>1423</v>
      </c>
      <c r="B43">
        <v>9</v>
      </c>
      <c r="C43">
        <v>24</v>
      </c>
      <c r="D43">
        <v>911.31999999999994</v>
      </c>
      <c r="E43">
        <v>1010.4699999999999</v>
      </c>
      <c r="F43">
        <v>9</v>
      </c>
      <c r="G43">
        <v>0</v>
      </c>
      <c r="H43" s="6">
        <v>1</v>
      </c>
      <c r="I43" s="6">
        <v>1.1087982267480139</v>
      </c>
    </row>
    <row r="44" spans="1:14" x14ac:dyDescent="0.25">
      <c r="A44" s="16" t="s">
        <v>1424</v>
      </c>
      <c r="B44">
        <v>10</v>
      </c>
      <c r="C44">
        <v>25</v>
      </c>
      <c r="D44">
        <v>1072.71</v>
      </c>
      <c r="E44">
        <v>1083.3900000000001</v>
      </c>
      <c r="F44">
        <v>7</v>
      </c>
      <c r="G44">
        <v>3</v>
      </c>
      <c r="H44" s="6">
        <v>0.7</v>
      </c>
      <c r="I44" s="6">
        <v>1.0099560925133542</v>
      </c>
      <c r="J44">
        <f>SUM(D43:D54)</f>
        <v>18953.850000000002</v>
      </c>
      <c r="K44">
        <f>SUM(E43:E54)</f>
        <v>17760.61</v>
      </c>
    </row>
    <row r="45" spans="1:14" x14ac:dyDescent="0.25">
      <c r="A45" s="16" t="s">
        <v>1425</v>
      </c>
      <c r="B45">
        <v>3</v>
      </c>
      <c r="C45">
        <v>26</v>
      </c>
      <c r="D45">
        <v>1458</v>
      </c>
      <c r="E45">
        <v>1586.7099999999998</v>
      </c>
      <c r="F45">
        <v>3</v>
      </c>
      <c r="G45">
        <v>0</v>
      </c>
      <c r="H45" s="6">
        <v>1</v>
      </c>
      <c r="I45" s="6">
        <v>1.0882784636488338</v>
      </c>
    </row>
    <row r="46" spans="1:14" x14ac:dyDescent="0.25">
      <c r="A46" s="16" t="s">
        <v>1426</v>
      </c>
      <c r="B46">
        <v>7</v>
      </c>
      <c r="C46">
        <v>27</v>
      </c>
      <c r="D46">
        <v>1148.03</v>
      </c>
      <c r="E46">
        <v>1084.5</v>
      </c>
      <c r="F46">
        <v>1</v>
      </c>
      <c r="G46">
        <v>5</v>
      </c>
      <c r="H46" s="6">
        <v>0.14285714285714285</v>
      </c>
      <c r="I46" s="6">
        <v>0.94466172486781708</v>
      </c>
    </row>
    <row r="47" spans="1:14" x14ac:dyDescent="0.25">
      <c r="A47" s="16" t="s">
        <v>1427</v>
      </c>
      <c r="B47">
        <v>6</v>
      </c>
      <c r="C47">
        <v>27</v>
      </c>
      <c r="D47">
        <v>1827.6799999999998</v>
      </c>
      <c r="E47">
        <v>1026.5899999999999</v>
      </c>
      <c r="F47">
        <v>0</v>
      </c>
      <c r="G47">
        <v>6</v>
      </c>
      <c r="H47" s="6">
        <v>0</v>
      </c>
      <c r="I47" s="6">
        <v>0.56169023023724063</v>
      </c>
    </row>
    <row r="48" spans="1:14" x14ac:dyDescent="0.25">
      <c r="A48" s="16" t="s">
        <v>1428</v>
      </c>
      <c r="B48">
        <v>9</v>
      </c>
      <c r="C48">
        <v>30</v>
      </c>
      <c r="D48">
        <v>932.37</v>
      </c>
      <c r="E48">
        <v>1053.25</v>
      </c>
      <c r="F48">
        <v>8</v>
      </c>
      <c r="G48">
        <v>0</v>
      </c>
      <c r="H48" s="6">
        <v>0.88888888888888884</v>
      </c>
      <c r="I48" s="6">
        <v>1.1296481010757531</v>
      </c>
    </row>
    <row r="49" spans="1:14" x14ac:dyDescent="0.25">
      <c r="A49" s="16" t="s">
        <v>1429</v>
      </c>
      <c r="B49">
        <v>13</v>
      </c>
      <c r="C49">
        <v>36</v>
      </c>
      <c r="D49">
        <v>1622.0900000000001</v>
      </c>
      <c r="E49">
        <v>1166.8899999999999</v>
      </c>
      <c r="F49">
        <v>1</v>
      </c>
      <c r="G49">
        <v>12</v>
      </c>
      <c r="H49" s="6">
        <v>7.6923076923076927E-2</v>
      </c>
      <c r="I49" s="6">
        <v>0.71937438736444947</v>
      </c>
    </row>
    <row r="50" spans="1:14" x14ac:dyDescent="0.25">
      <c r="A50" s="16" t="s">
        <v>1430</v>
      </c>
      <c r="B50">
        <v>12</v>
      </c>
      <c r="C50">
        <v>37</v>
      </c>
      <c r="D50">
        <v>1808.7300000000002</v>
      </c>
      <c r="E50">
        <v>1676.7500000000002</v>
      </c>
      <c r="F50">
        <v>8</v>
      </c>
      <c r="G50">
        <v>4</v>
      </c>
      <c r="H50" s="6">
        <v>0.66666666666666663</v>
      </c>
      <c r="I50" s="6">
        <v>0.92703167415811094</v>
      </c>
    </row>
    <row r="51" spans="1:14" x14ac:dyDescent="0.25">
      <c r="A51" s="16" t="s">
        <v>1431</v>
      </c>
      <c r="B51">
        <v>10</v>
      </c>
      <c r="C51">
        <v>40</v>
      </c>
      <c r="D51">
        <v>1912.0400000000002</v>
      </c>
      <c r="E51">
        <v>1807.2700000000002</v>
      </c>
      <c r="F51">
        <v>3</v>
      </c>
      <c r="G51">
        <v>7</v>
      </c>
      <c r="H51" s="6">
        <v>0.3</v>
      </c>
      <c r="I51" s="6">
        <v>0.94520512123177336</v>
      </c>
    </row>
    <row r="52" spans="1:14" x14ac:dyDescent="0.25">
      <c r="A52" s="16" t="s">
        <v>1432</v>
      </c>
      <c r="B52">
        <v>21</v>
      </c>
      <c r="C52">
        <v>42</v>
      </c>
      <c r="D52">
        <v>1239.1399999999999</v>
      </c>
      <c r="E52">
        <v>1450.35</v>
      </c>
      <c r="F52">
        <v>18</v>
      </c>
      <c r="G52">
        <v>3</v>
      </c>
      <c r="H52" s="6">
        <v>0.8571428571428571</v>
      </c>
      <c r="I52" s="6">
        <v>1.1704488596930129</v>
      </c>
    </row>
    <row r="53" spans="1:14" x14ac:dyDescent="0.25">
      <c r="A53" s="16" t="s">
        <v>1433</v>
      </c>
      <c r="B53">
        <v>10</v>
      </c>
      <c r="C53">
        <v>45</v>
      </c>
      <c r="D53">
        <v>2507.06</v>
      </c>
      <c r="E53">
        <v>2069.39</v>
      </c>
      <c r="F53">
        <v>6</v>
      </c>
      <c r="G53">
        <v>4</v>
      </c>
      <c r="H53" s="6">
        <v>0.6</v>
      </c>
      <c r="I53" s="6">
        <v>0.82542499980056316</v>
      </c>
    </row>
    <row r="54" spans="1:14" ht="25.5" x14ac:dyDescent="0.25">
      <c r="A54" s="16" t="s">
        <v>1434</v>
      </c>
      <c r="B54">
        <v>10</v>
      </c>
      <c r="C54">
        <v>46</v>
      </c>
      <c r="D54">
        <v>2514.6800000000003</v>
      </c>
      <c r="E54">
        <v>2745.05</v>
      </c>
      <c r="F54">
        <v>10</v>
      </c>
      <c r="G54">
        <v>0</v>
      </c>
      <c r="H54" s="6">
        <v>1</v>
      </c>
      <c r="I54" s="6">
        <v>1.0916100656942433</v>
      </c>
      <c r="J54" s="6">
        <f>AVERAGE(H43:H54)</f>
        <v>0.6027065527065526</v>
      </c>
      <c r="K54" s="6">
        <f>AVERAGE(I43:I54)</f>
        <v>0.96017732891943053</v>
      </c>
      <c r="L54">
        <f>SUM(D43:D54)</f>
        <v>18953.850000000002</v>
      </c>
      <c r="M54">
        <f>SUM(E43:E54)</f>
        <v>17760.61</v>
      </c>
      <c r="N54">
        <f>M54/L54</f>
        <v>0.93704498030743089</v>
      </c>
    </row>
    <row r="55" spans="1:14" x14ac:dyDescent="0.25">
      <c r="A55" s="16" t="s">
        <v>1435</v>
      </c>
      <c r="B55">
        <v>10</v>
      </c>
      <c r="C55">
        <v>53</v>
      </c>
      <c r="D55">
        <v>3140</v>
      </c>
      <c r="E55">
        <v>3261.4100000000008</v>
      </c>
      <c r="F55">
        <v>6</v>
      </c>
      <c r="G55">
        <v>4</v>
      </c>
      <c r="H55" s="6">
        <v>0.6</v>
      </c>
      <c r="I55" s="6">
        <v>1.0386656050955416</v>
      </c>
    </row>
    <row r="56" spans="1:14" x14ac:dyDescent="0.25">
      <c r="A56" s="16" t="s">
        <v>1436</v>
      </c>
      <c r="B56">
        <v>14</v>
      </c>
      <c r="C56">
        <v>53</v>
      </c>
      <c r="D56">
        <v>2693.5</v>
      </c>
      <c r="E56">
        <v>1984.2599999999998</v>
      </c>
      <c r="F56">
        <v>0</v>
      </c>
      <c r="G56">
        <v>14</v>
      </c>
      <c r="H56" s="6">
        <v>0</v>
      </c>
      <c r="I56" s="6">
        <v>0.73668461110079808</v>
      </c>
      <c r="J56">
        <f>SUM(D55:D64)</f>
        <v>37333.01</v>
      </c>
      <c r="K56">
        <f>SUM(E55:E64)</f>
        <v>36842.909999999996</v>
      </c>
    </row>
    <row r="57" spans="1:14" x14ac:dyDescent="0.25">
      <c r="A57" s="16" t="s">
        <v>1437</v>
      </c>
      <c r="B57">
        <v>12</v>
      </c>
      <c r="C57">
        <v>57</v>
      </c>
      <c r="D57">
        <v>2816.59</v>
      </c>
      <c r="E57">
        <v>3095.83</v>
      </c>
      <c r="F57">
        <v>9</v>
      </c>
      <c r="G57">
        <v>0</v>
      </c>
      <c r="H57" s="6">
        <v>0.75</v>
      </c>
      <c r="I57" s="6">
        <v>1.0991411600552441</v>
      </c>
    </row>
    <row r="58" spans="1:14" ht="25.5" x14ac:dyDescent="0.25">
      <c r="A58" s="16" t="s">
        <v>1438</v>
      </c>
      <c r="B58">
        <v>12</v>
      </c>
      <c r="C58">
        <v>61</v>
      </c>
      <c r="D58">
        <v>3659.9399999999996</v>
      </c>
      <c r="E58">
        <v>3712.08</v>
      </c>
      <c r="F58">
        <v>11</v>
      </c>
      <c r="G58">
        <v>0</v>
      </c>
      <c r="H58" s="6">
        <v>0.91666666666666663</v>
      </c>
      <c r="I58" s="6">
        <v>1.014246135182544</v>
      </c>
    </row>
    <row r="59" spans="1:14" x14ac:dyDescent="0.25">
      <c r="A59" s="16" t="s">
        <v>1439</v>
      </c>
      <c r="B59">
        <v>8</v>
      </c>
      <c r="C59">
        <v>64</v>
      </c>
      <c r="D59">
        <v>3597.5699999999997</v>
      </c>
      <c r="E59">
        <v>3920.6699999999996</v>
      </c>
      <c r="F59">
        <v>8</v>
      </c>
      <c r="G59">
        <v>0</v>
      </c>
      <c r="H59" s="6">
        <v>1</v>
      </c>
      <c r="I59" s="6">
        <v>1.0898106221699646</v>
      </c>
    </row>
    <row r="60" spans="1:14" x14ac:dyDescent="0.25">
      <c r="A60" s="16" t="s">
        <v>1440</v>
      </c>
      <c r="B60">
        <v>12</v>
      </c>
      <c r="C60">
        <v>69</v>
      </c>
      <c r="D60">
        <v>4053.48</v>
      </c>
      <c r="E60">
        <v>4494.2</v>
      </c>
      <c r="F60">
        <v>7</v>
      </c>
      <c r="G60">
        <v>5</v>
      </c>
      <c r="H60" s="6">
        <v>0.58333333333333337</v>
      </c>
      <c r="I60" s="6">
        <v>1.108726328981517</v>
      </c>
    </row>
    <row r="61" spans="1:14" x14ac:dyDescent="0.25">
      <c r="A61" s="16" t="s">
        <v>1441</v>
      </c>
      <c r="B61">
        <v>13</v>
      </c>
      <c r="C61">
        <v>69</v>
      </c>
      <c r="D61">
        <v>3702.9</v>
      </c>
      <c r="E61">
        <v>4986.9000000000005</v>
      </c>
      <c r="F61">
        <v>13</v>
      </c>
      <c r="G61">
        <v>0</v>
      </c>
      <c r="H61" s="6">
        <v>1</v>
      </c>
      <c r="I61" s="6">
        <v>1.3467552458883578</v>
      </c>
    </row>
    <row r="62" spans="1:14" x14ac:dyDescent="0.25">
      <c r="A62" s="16" t="s">
        <v>1442</v>
      </c>
      <c r="B62">
        <v>16</v>
      </c>
      <c r="C62">
        <v>83</v>
      </c>
      <c r="D62">
        <v>4804.66</v>
      </c>
      <c r="E62">
        <v>5024.7500000000009</v>
      </c>
      <c r="F62">
        <v>10</v>
      </c>
      <c r="G62">
        <v>6</v>
      </c>
      <c r="H62" s="6">
        <v>0.625</v>
      </c>
      <c r="I62" s="6">
        <v>1.0458076117769002</v>
      </c>
    </row>
    <row r="63" spans="1:14" x14ac:dyDescent="0.25">
      <c r="A63" s="16" t="s">
        <v>1443</v>
      </c>
      <c r="B63">
        <v>25</v>
      </c>
      <c r="C63">
        <v>84</v>
      </c>
      <c r="D63">
        <v>4160.59</v>
      </c>
      <c r="E63">
        <v>2808.68</v>
      </c>
      <c r="F63">
        <v>2</v>
      </c>
      <c r="G63">
        <v>23</v>
      </c>
      <c r="H63" s="6">
        <v>0.08</v>
      </c>
      <c r="I63" s="6">
        <v>0.67506771876104099</v>
      </c>
    </row>
    <row r="64" spans="1:14" x14ac:dyDescent="0.25">
      <c r="A64" s="16" t="s">
        <v>1444</v>
      </c>
      <c r="B64">
        <v>23</v>
      </c>
      <c r="C64">
        <v>87</v>
      </c>
      <c r="D64">
        <v>4703.78</v>
      </c>
      <c r="E64">
        <v>3554.1299999999997</v>
      </c>
      <c r="F64">
        <v>5</v>
      </c>
      <c r="G64">
        <v>17</v>
      </c>
      <c r="H64" s="6">
        <v>0.21739130434782608</v>
      </c>
      <c r="I64" s="6">
        <v>0.75559018491511076</v>
      </c>
      <c r="J64" s="6">
        <f>AVERAGE(H55:H64)</f>
        <v>0.57723913043478259</v>
      </c>
      <c r="K64" s="6">
        <f>AVERAGE(I55:I64)</f>
        <v>0.99104952239270183</v>
      </c>
      <c r="M64">
        <f>SUM(B55:B64)</f>
        <v>145</v>
      </c>
      <c r="N64">
        <f>SUM(C55:C64)</f>
        <v>680</v>
      </c>
    </row>
    <row r="65" spans="1:14" x14ac:dyDescent="0.25">
      <c r="A65" s="16" t="s">
        <v>1445</v>
      </c>
      <c r="B65">
        <v>13</v>
      </c>
      <c r="C65">
        <v>113</v>
      </c>
      <c r="D65">
        <v>6318</v>
      </c>
      <c r="E65">
        <v>7244.33</v>
      </c>
      <c r="F65">
        <v>13</v>
      </c>
      <c r="G65">
        <v>0</v>
      </c>
      <c r="H65" s="6">
        <v>1</v>
      </c>
      <c r="I65" s="6">
        <v>1.1466176005064894</v>
      </c>
    </row>
    <row r="66" spans="1:14" x14ac:dyDescent="0.25">
      <c r="A66" s="16" t="s">
        <v>1446</v>
      </c>
      <c r="B66">
        <v>30</v>
      </c>
      <c r="C66">
        <v>154</v>
      </c>
      <c r="D66">
        <v>12037.009999999998</v>
      </c>
      <c r="E66">
        <v>4581.09</v>
      </c>
      <c r="F66">
        <v>0</v>
      </c>
      <c r="G66">
        <v>29</v>
      </c>
      <c r="H66" s="6">
        <v>0</v>
      </c>
      <c r="I66" s="6">
        <v>0.38058371638803995</v>
      </c>
    </row>
    <row r="67" spans="1:14" x14ac:dyDescent="0.25">
      <c r="A67" s="16" t="s">
        <v>1447</v>
      </c>
      <c r="B67">
        <v>30</v>
      </c>
      <c r="C67">
        <v>178</v>
      </c>
      <c r="D67">
        <v>9172.6400000000012</v>
      </c>
      <c r="E67">
        <v>8985.42</v>
      </c>
      <c r="F67">
        <v>21</v>
      </c>
      <c r="G67">
        <v>5</v>
      </c>
      <c r="H67" s="6">
        <v>0.7</v>
      </c>
      <c r="I67" s="6">
        <v>0.97958930035409642</v>
      </c>
      <c r="J67">
        <f>SUM(C65:C68)</f>
        <v>641</v>
      </c>
      <c r="K67">
        <f>SUM(D65:D68)</f>
        <v>40198.450000000004</v>
      </c>
      <c r="L67">
        <f>SUM(E65:E68)</f>
        <v>33486.300000000003</v>
      </c>
    </row>
    <row r="68" spans="1:14" x14ac:dyDescent="0.25">
      <c r="A68" s="16" t="s">
        <v>1448</v>
      </c>
      <c r="B68">
        <v>34</v>
      </c>
      <c r="C68">
        <v>196</v>
      </c>
      <c r="D68">
        <v>12670.800000000001</v>
      </c>
      <c r="E68">
        <v>12675.460000000001</v>
      </c>
      <c r="F68">
        <v>34</v>
      </c>
      <c r="G68">
        <v>0</v>
      </c>
      <c r="H68" s="6">
        <v>1</v>
      </c>
      <c r="I68" s="6">
        <v>1.0003677747261419</v>
      </c>
      <c r="J68" s="6">
        <f>AVERAGE(H65:H68)</f>
        <v>0.67500000000000004</v>
      </c>
      <c r="K68" s="6">
        <f>AVERAGE(I65:I68)</f>
        <v>0.87678959799369194</v>
      </c>
      <c r="M68">
        <f>SUM(B65:B68)</f>
        <v>107</v>
      </c>
      <c r="N68">
        <f>SUM(C65:C68)</f>
        <v>641</v>
      </c>
    </row>
    <row r="69" spans="1:14" x14ac:dyDescent="0.25">
      <c r="A69" s="16" t="s">
        <v>1362</v>
      </c>
      <c r="B69">
        <v>183</v>
      </c>
      <c r="C69">
        <v>318</v>
      </c>
      <c r="D69">
        <v>11507.7</v>
      </c>
      <c r="E69">
        <v>9551.1999999999989</v>
      </c>
      <c r="F69">
        <v>65</v>
      </c>
      <c r="G69">
        <v>111</v>
      </c>
      <c r="H69" s="6">
        <v>0.3551912568306011</v>
      </c>
      <c r="I69" s="6">
        <v>0.82998340241751156</v>
      </c>
    </row>
    <row r="70" spans="1:14" x14ac:dyDescent="0.25">
      <c r="A70" s="16" t="s">
        <v>1449</v>
      </c>
      <c r="B70">
        <v>53</v>
      </c>
      <c r="C70">
        <v>396</v>
      </c>
      <c r="D70">
        <v>22392.750000000007</v>
      </c>
      <c r="E70">
        <v>20858.720000000005</v>
      </c>
      <c r="F70">
        <v>38</v>
      </c>
      <c r="G70">
        <v>13</v>
      </c>
      <c r="H70" s="6">
        <v>0.71698113207547165</v>
      </c>
      <c r="I70" s="6">
        <v>0.93149434526799957</v>
      </c>
      <c r="M70">
        <f>SUM(B70:B71)</f>
        <v>139</v>
      </c>
      <c r="N70">
        <f>SUM(C70:C71)</f>
        <v>1037</v>
      </c>
    </row>
    <row r="71" spans="1:14" x14ac:dyDescent="0.25">
      <c r="A71" s="16" t="s">
        <v>1450</v>
      </c>
      <c r="B71">
        <v>86</v>
      </c>
      <c r="C71">
        <v>641</v>
      </c>
      <c r="D71">
        <v>36135.449999999997</v>
      </c>
      <c r="E71">
        <v>40763.419999999991</v>
      </c>
      <c r="F71">
        <v>86</v>
      </c>
      <c r="G71">
        <v>0</v>
      </c>
      <c r="H71" s="6">
        <v>1</v>
      </c>
      <c r="I71" s="6">
        <v>1.1280728481311286</v>
      </c>
      <c r="J71" s="6">
        <f>AVERAGE(H70:H71)</f>
        <v>0.85849056603773577</v>
      </c>
      <c r="K71" s="6">
        <f>AVERAGE(I70:I71)</f>
        <v>1.0297835966995641</v>
      </c>
    </row>
    <row r="72" spans="1:14" x14ac:dyDescent="0.25">
      <c r="D72">
        <f>SUM(D70:D71)</f>
        <v>58528.200000000004</v>
      </c>
      <c r="E72">
        <f>SUM(E70:E71)</f>
        <v>61622.14</v>
      </c>
    </row>
  </sheetData>
  <autoFilter ref="A1:K71" xr:uid="{00000000-0009-0000-0000-000003000000}"/>
  <sortState xmlns:xlrd2="http://schemas.microsoft.com/office/spreadsheetml/2017/richdata2" ref="A2:I71">
    <sortCondition ref="C1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G848"/>
  <sheetViews>
    <sheetView workbookViewId="0">
      <selection activeCell="A346" sqref="A346"/>
    </sheetView>
  </sheetViews>
  <sheetFormatPr defaultRowHeight="15" x14ac:dyDescent="0.25"/>
  <cols>
    <col min="1" max="1" width="13" customWidth="1"/>
    <col min="2" max="2" width="18.28515625" customWidth="1"/>
    <col min="3" max="3" width="16.140625" customWidth="1"/>
    <col min="4" max="4" width="17.85546875" customWidth="1"/>
    <col min="5" max="5" width="18.140625" customWidth="1"/>
  </cols>
  <sheetData>
    <row r="1" spans="1:6" ht="63.75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1451</v>
      </c>
    </row>
    <row r="2" spans="1:6" hidden="1" x14ac:dyDescent="0.25">
      <c r="A2" s="17">
        <v>1</v>
      </c>
      <c r="B2" s="17">
        <v>28</v>
      </c>
      <c r="C2" s="3">
        <v>28</v>
      </c>
      <c r="D2" s="3">
        <v>0</v>
      </c>
      <c r="E2" s="16" t="s">
        <v>24</v>
      </c>
      <c r="F2" s="6">
        <f t="shared" ref="F2:F65" si="0">D2/C2</f>
        <v>0</v>
      </c>
    </row>
    <row r="3" spans="1:6" hidden="1" x14ac:dyDescent="0.25">
      <c r="A3" s="17">
        <v>1</v>
      </c>
      <c r="B3" s="17">
        <v>28</v>
      </c>
      <c r="C3" s="3">
        <v>10.586302</v>
      </c>
      <c r="D3" s="3">
        <v>0</v>
      </c>
      <c r="E3" s="16" t="s">
        <v>24</v>
      </c>
      <c r="F3" s="6">
        <f t="shared" si="0"/>
        <v>0</v>
      </c>
    </row>
    <row r="4" spans="1:6" hidden="1" x14ac:dyDescent="0.25">
      <c r="A4" s="17">
        <v>1</v>
      </c>
      <c r="B4" s="17">
        <v>28</v>
      </c>
      <c r="C4" s="3">
        <v>28</v>
      </c>
      <c r="D4" s="3">
        <v>0</v>
      </c>
      <c r="E4" s="16" t="s">
        <v>24</v>
      </c>
      <c r="F4" s="6">
        <f t="shared" si="0"/>
        <v>0</v>
      </c>
    </row>
    <row r="5" spans="1:6" hidden="1" x14ac:dyDescent="0.25">
      <c r="A5" s="17">
        <v>1</v>
      </c>
      <c r="B5" s="17">
        <v>28</v>
      </c>
      <c r="C5" s="3">
        <v>28</v>
      </c>
      <c r="D5" s="3">
        <v>0</v>
      </c>
      <c r="E5" s="16" t="s">
        <v>24</v>
      </c>
      <c r="F5" s="6">
        <f t="shared" si="0"/>
        <v>0</v>
      </c>
    </row>
    <row r="6" spans="1:6" hidden="1" x14ac:dyDescent="0.25">
      <c r="A6" s="17">
        <v>1</v>
      </c>
      <c r="B6" s="17">
        <v>28</v>
      </c>
      <c r="C6" s="3">
        <v>28</v>
      </c>
      <c r="D6" s="3">
        <v>0</v>
      </c>
      <c r="E6" s="16" t="s">
        <v>24</v>
      </c>
      <c r="F6" s="6">
        <f t="shared" si="0"/>
        <v>0</v>
      </c>
    </row>
    <row r="7" spans="1:6" hidden="1" x14ac:dyDescent="0.25">
      <c r="A7" s="17">
        <v>1</v>
      </c>
      <c r="B7" s="17">
        <v>28</v>
      </c>
      <c r="C7" s="3">
        <v>28</v>
      </c>
      <c r="D7" s="3">
        <v>0</v>
      </c>
      <c r="E7" s="16" t="s">
        <v>24</v>
      </c>
      <c r="F7" s="6">
        <f t="shared" si="0"/>
        <v>0</v>
      </c>
    </row>
    <row r="8" spans="1:6" hidden="1" x14ac:dyDescent="0.25">
      <c r="A8" s="17">
        <v>1</v>
      </c>
      <c r="B8" s="17">
        <v>28</v>
      </c>
      <c r="C8" s="3">
        <v>28</v>
      </c>
      <c r="D8" s="3">
        <v>0</v>
      </c>
      <c r="E8" s="16" t="s">
        <v>24</v>
      </c>
      <c r="F8" s="6">
        <f t="shared" si="0"/>
        <v>0</v>
      </c>
    </row>
    <row r="9" spans="1:6" hidden="1" x14ac:dyDescent="0.25">
      <c r="A9" s="17">
        <v>1</v>
      </c>
      <c r="B9" s="17">
        <v>28</v>
      </c>
      <c r="C9" s="3">
        <v>28</v>
      </c>
      <c r="D9" s="3">
        <v>0</v>
      </c>
      <c r="E9" s="16" t="s">
        <v>24</v>
      </c>
      <c r="F9" s="6">
        <f t="shared" si="0"/>
        <v>0</v>
      </c>
    </row>
    <row r="10" spans="1:6" hidden="1" x14ac:dyDescent="0.25">
      <c r="A10" s="17">
        <v>1</v>
      </c>
      <c r="B10" s="17">
        <v>28</v>
      </c>
      <c r="C10" s="3">
        <v>18.564384</v>
      </c>
      <c r="D10" s="3">
        <v>0</v>
      </c>
      <c r="E10" s="16" t="s">
        <v>24</v>
      </c>
      <c r="F10" s="6">
        <f t="shared" si="0"/>
        <v>0</v>
      </c>
    </row>
    <row r="11" spans="1:6" hidden="1" x14ac:dyDescent="0.25">
      <c r="A11" s="17">
        <v>1</v>
      </c>
      <c r="B11" s="17">
        <v>28</v>
      </c>
      <c r="C11" s="3">
        <v>20.328768</v>
      </c>
      <c r="D11" s="3">
        <v>0</v>
      </c>
      <c r="E11" s="16" t="s">
        <v>24</v>
      </c>
      <c r="F11" s="6">
        <f t="shared" si="0"/>
        <v>0</v>
      </c>
    </row>
    <row r="12" spans="1:6" hidden="1" x14ac:dyDescent="0.25">
      <c r="A12" s="17">
        <v>1</v>
      </c>
      <c r="B12" s="17">
        <v>28</v>
      </c>
      <c r="C12" s="3">
        <v>9.4356170000000006</v>
      </c>
      <c r="D12" s="3">
        <v>0</v>
      </c>
      <c r="E12" s="16" t="s">
        <v>24</v>
      </c>
      <c r="F12" s="6">
        <f t="shared" si="0"/>
        <v>0</v>
      </c>
    </row>
    <row r="13" spans="1:6" hidden="1" x14ac:dyDescent="0.25">
      <c r="A13" s="17">
        <v>1</v>
      </c>
      <c r="B13" s="17">
        <v>28</v>
      </c>
      <c r="C13" s="3">
        <v>7.671233</v>
      </c>
      <c r="D13" s="3">
        <v>0</v>
      </c>
      <c r="E13" s="16" t="s">
        <v>24</v>
      </c>
      <c r="F13" s="6">
        <f t="shared" si="0"/>
        <v>0</v>
      </c>
    </row>
    <row r="14" spans="1:6" hidden="1" x14ac:dyDescent="0.25">
      <c r="A14" s="17">
        <v>1</v>
      </c>
      <c r="B14" s="17">
        <v>28</v>
      </c>
      <c r="C14" s="3">
        <v>7.671233</v>
      </c>
      <c r="D14" s="3">
        <v>0</v>
      </c>
      <c r="E14" s="16" t="s">
        <v>24</v>
      </c>
      <c r="F14" s="6">
        <f t="shared" si="0"/>
        <v>0</v>
      </c>
    </row>
    <row r="15" spans="1:6" hidden="1" x14ac:dyDescent="0.25">
      <c r="A15" s="17">
        <v>1</v>
      </c>
      <c r="B15" s="17">
        <v>28</v>
      </c>
      <c r="C15" s="3">
        <v>9.2821920000000002</v>
      </c>
      <c r="D15" s="3">
        <v>0</v>
      </c>
      <c r="E15" s="16" t="s">
        <v>24</v>
      </c>
      <c r="F15" s="6">
        <f t="shared" si="0"/>
        <v>0</v>
      </c>
    </row>
    <row r="16" spans="1:6" hidden="1" x14ac:dyDescent="0.25">
      <c r="A16" s="17">
        <v>1</v>
      </c>
      <c r="B16" s="17">
        <v>28</v>
      </c>
      <c r="C16" s="3">
        <v>28</v>
      </c>
      <c r="D16" s="3">
        <v>0</v>
      </c>
      <c r="E16" s="16" t="s">
        <v>24</v>
      </c>
      <c r="F16" s="6">
        <f t="shared" si="0"/>
        <v>0</v>
      </c>
    </row>
    <row r="17" spans="1:6" hidden="1" x14ac:dyDescent="0.25">
      <c r="A17" s="17">
        <v>1</v>
      </c>
      <c r="B17" s="17">
        <v>28</v>
      </c>
      <c r="C17" s="3">
        <v>26.542466000000001</v>
      </c>
      <c r="D17" s="3">
        <v>0</v>
      </c>
      <c r="E17" s="16" t="s">
        <v>24</v>
      </c>
      <c r="F17" s="6">
        <f t="shared" si="0"/>
        <v>0</v>
      </c>
    </row>
    <row r="18" spans="1:6" hidden="1" x14ac:dyDescent="0.25">
      <c r="A18" s="17">
        <v>1</v>
      </c>
      <c r="B18" s="17">
        <v>28</v>
      </c>
      <c r="C18" s="3">
        <v>28</v>
      </c>
      <c r="D18" s="3">
        <v>0</v>
      </c>
      <c r="E18" s="16" t="s">
        <v>24</v>
      </c>
      <c r="F18" s="6">
        <f t="shared" si="0"/>
        <v>0</v>
      </c>
    </row>
    <row r="19" spans="1:6" hidden="1" x14ac:dyDescent="0.25">
      <c r="A19" s="17">
        <v>1</v>
      </c>
      <c r="B19" s="17">
        <v>28</v>
      </c>
      <c r="C19" s="3">
        <v>28</v>
      </c>
      <c r="D19" s="3">
        <v>0</v>
      </c>
      <c r="E19" s="16" t="s">
        <v>24</v>
      </c>
      <c r="F19" s="6">
        <f t="shared" si="0"/>
        <v>0</v>
      </c>
    </row>
    <row r="20" spans="1:6" hidden="1" x14ac:dyDescent="0.25">
      <c r="A20" s="17">
        <v>1</v>
      </c>
      <c r="B20" s="17">
        <v>28</v>
      </c>
      <c r="C20" s="3">
        <v>28</v>
      </c>
      <c r="D20" s="3">
        <v>0</v>
      </c>
      <c r="E20" s="16" t="s">
        <v>24</v>
      </c>
      <c r="F20" s="6">
        <f t="shared" si="0"/>
        <v>0</v>
      </c>
    </row>
    <row r="21" spans="1:6" hidden="1" x14ac:dyDescent="0.25">
      <c r="A21" s="17">
        <v>1</v>
      </c>
      <c r="B21" s="17">
        <v>28</v>
      </c>
      <c r="C21" s="3">
        <v>28</v>
      </c>
      <c r="D21" s="3">
        <v>0</v>
      </c>
      <c r="E21" s="16" t="s">
        <v>24</v>
      </c>
      <c r="F21" s="6">
        <f t="shared" si="0"/>
        <v>0</v>
      </c>
    </row>
    <row r="22" spans="1:6" hidden="1" x14ac:dyDescent="0.25">
      <c r="A22" s="17">
        <v>1</v>
      </c>
      <c r="B22" s="17">
        <v>28</v>
      </c>
      <c r="C22" s="3">
        <v>28</v>
      </c>
      <c r="D22" s="3">
        <v>0</v>
      </c>
      <c r="E22" s="16" t="s">
        <v>24</v>
      </c>
      <c r="F22" s="6">
        <f t="shared" si="0"/>
        <v>0</v>
      </c>
    </row>
    <row r="23" spans="1:6" hidden="1" x14ac:dyDescent="0.25">
      <c r="A23" s="17">
        <v>1</v>
      </c>
      <c r="B23" s="17">
        <v>28</v>
      </c>
      <c r="C23" s="3">
        <v>28</v>
      </c>
      <c r="D23" s="3">
        <v>0</v>
      </c>
      <c r="E23" s="16" t="s">
        <v>24</v>
      </c>
      <c r="F23" s="6">
        <f t="shared" si="0"/>
        <v>0</v>
      </c>
    </row>
    <row r="24" spans="1:6" hidden="1" x14ac:dyDescent="0.25">
      <c r="A24" s="17">
        <v>1</v>
      </c>
      <c r="B24" s="17">
        <v>28</v>
      </c>
      <c r="C24" s="3">
        <v>28</v>
      </c>
      <c r="D24" s="3">
        <v>0</v>
      </c>
      <c r="E24" s="16" t="s">
        <v>24</v>
      </c>
      <c r="F24" s="6">
        <f t="shared" si="0"/>
        <v>0</v>
      </c>
    </row>
    <row r="25" spans="1:6" hidden="1" x14ac:dyDescent="0.25">
      <c r="A25" s="17">
        <v>1</v>
      </c>
      <c r="B25" s="17">
        <v>28</v>
      </c>
      <c r="C25" s="3">
        <v>28</v>
      </c>
      <c r="D25" s="3">
        <v>0</v>
      </c>
      <c r="E25" s="16" t="s">
        <v>24</v>
      </c>
      <c r="F25" s="6">
        <f t="shared" si="0"/>
        <v>0</v>
      </c>
    </row>
    <row r="26" spans="1:6" hidden="1" x14ac:dyDescent="0.25">
      <c r="A26" s="17">
        <v>1</v>
      </c>
      <c r="B26" s="17">
        <v>28</v>
      </c>
      <c r="C26" s="3">
        <v>11.430137</v>
      </c>
      <c r="D26" s="3">
        <v>0</v>
      </c>
      <c r="E26" s="16" t="s">
        <v>24</v>
      </c>
      <c r="F26" s="6">
        <f t="shared" si="0"/>
        <v>0</v>
      </c>
    </row>
    <row r="27" spans="1:6" hidden="1" x14ac:dyDescent="0.25">
      <c r="A27" s="17">
        <v>1</v>
      </c>
      <c r="B27" s="17">
        <v>28</v>
      </c>
      <c r="C27" s="3">
        <v>28</v>
      </c>
      <c r="D27" s="3">
        <v>0</v>
      </c>
      <c r="E27" s="16" t="s">
        <v>24</v>
      </c>
      <c r="F27" s="6">
        <f t="shared" si="0"/>
        <v>0</v>
      </c>
    </row>
    <row r="28" spans="1:6" hidden="1" x14ac:dyDescent="0.25">
      <c r="A28" s="17">
        <v>1</v>
      </c>
      <c r="B28" s="17">
        <v>28</v>
      </c>
      <c r="C28" s="3">
        <v>28</v>
      </c>
      <c r="D28" s="3">
        <v>0</v>
      </c>
      <c r="E28" s="16" t="s">
        <v>24</v>
      </c>
      <c r="F28" s="6">
        <f t="shared" si="0"/>
        <v>0</v>
      </c>
    </row>
    <row r="29" spans="1:6" hidden="1" x14ac:dyDescent="0.25">
      <c r="A29" s="17">
        <v>1</v>
      </c>
      <c r="B29" s="17">
        <v>28</v>
      </c>
      <c r="C29" s="3">
        <v>28</v>
      </c>
      <c r="D29" s="3">
        <v>0</v>
      </c>
      <c r="E29" s="16" t="s">
        <v>24</v>
      </c>
      <c r="F29" s="6">
        <f t="shared" si="0"/>
        <v>0</v>
      </c>
    </row>
    <row r="30" spans="1:6" hidden="1" x14ac:dyDescent="0.25">
      <c r="A30" s="17">
        <v>1</v>
      </c>
      <c r="B30" s="17">
        <v>28</v>
      </c>
      <c r="C30" s="3">
        <v>5.753425</v>
      </c>
      <c r="D30" s="3">
        <v>0</v>
      </c>
      <c r="E30" s="16" t="s">
        <v>24</v>
      </c>
      <c r="F30" s="6">
        <f t="shared" si="0"/>
        <v>0</v>
      </c>
    </row>
    <row r="31" spans="1:6" hidden="1" x14ac:dyDescent="0.25">
      <c r="A31" s="17">
        <v>1</v>
      </c>
      <c r="B31" s="17">
        <v>28</v>
      </c>
      <c r="C31" s="3">
        <v>6.2904109999999998</v>
      </c>
      <c r="D31" s="3">
        <v>0</v>
      </c>
      <c r="E31" s="16" t="s">
        <v>24</v>
      </c>
      <c r="F31" s="6">
        <f t="shared" si="0"/>
        <v>0</v>
      </c>
    </row>
    <row r="32" spans="1:6" hidden="1" x14ac:dyDescent="0.25">
      <c r="A32" s="17">
        <v>1</v>
      </c>
      <c r="B32" s="17">
        <v>28</v>
      </c>
      <c r="C32" s="3">
        <v>5.753425</v>
      </c>
      <c r="D32" s="3">
        <v>0</v>
      </c>
      <c r="E32" s="16" t="s">
        <v>24</v>
      </c>
      <c r="F32" s="6">
        <f t="shared" si="0"/>
        <v>0</v>
      </c>
    </row>
    <row r="33" spans="1:6" hidden="1" x14ac:dyDescent="0.25">
      <c r="A33" s="17">
        <v>1</v>
      </c>
      <c r="B33" s="17">
        <v>28</v>
      </c>
      <c r="C33" s="3">
        <v>6.8273970000000004</v>
      </c>
      <c r="D33" s="3">
        <v>0</v>
      </c>
      <c r="E33" s="16" t="s">
        <v>24</v>
      </c>
      <c r="F33" s="6">
        <f t="shared" si="0"/>
        <v>0</v>
      </c>
    </row>
    <row r="34" spans="1:6" hidden="1" x14ac:dyDescent="0.25">
      <c r="A34" s="17">
        <v>1</v>
      </c>
      <c r="B34" s="17">
        <v>28</v>
      </c>
      <c r="C34" s="3">
        <v>28</v>
      </c>
      <c r="D34" s="3">
        <v>0</v>
      </c>
      <c r="E34" s="16" t="s">
        <v>24</v>
      </c>
      <c r="F34" s="6">
        <f t="shared" si="0"/>
        <v>0</v>
      </c>
    </row>
    <row r="35" spans="1:6" hidden="1" x14ac:dyDescent="0.25">
      <c r="A35" s="17">
        <v>1</v>
      </c>
      <c r="B35" s="17">
        <v>28</v>
      </c>
      <c r="C35" s="3">
        <v>28</v>
      </c>
      <c r="D35" s="3">
        <v>0</v>
      </c>
      <c r="E35" s="16" t="s">
        <v>24</v>
      </c>
      <c r="F35" s="6">
        <f t="shared" si="0"/>
        <v>0</v>
      </c>
    </row>
    <row r="36" spans="1:6" hidden="1" x14ac:dyDescent="0.25">
      <c r="A36" s="17">
        <v>1</v>
      </c>
      <c r="B36" s="17">
        <v>28</v>
      </c>
      <c r="C36" s="3">
        <v>28</v>
      </c>
      <c r="D36" s="3">
        <v>0</v>
      </c>
      <c r="E36" s="16" t="s">
        <v>24</v>
      </c>
      <c r="F36" s="6">
        <f t="shared" si="0"/>
        <v>0</v>
      </c>
    </row>
    <row r="37" spans="1:6" hidden="1" x14ac:dyDescent="0.25">
      <c r="A37" s="17">
        <v>1</v>
      </c>
      <c r="B37" s="17">
        <v>28</v>
      </c>
      <c r="C37" s="3">
        <v>28</v>
      </c>
      <c r="D37" s="3">
        <v>0</v>
      </c>
      <c r="E37" s="16" t="s">
        <v>24</v>
      </c>
      <c r="F37" s="6">
        <f t="shared" si="0"/>
        <v>0</v>
      </c>
    </row>
    <row r="38" spans="1:6" hidden="1" x14ac:dyDescent="0.25">
      <c r="A38" s="17">
        <v>1</v>
      </c>
      <c r="B38" s="17">
        <v>28</v>
      </c>
      <c r="C38" s="3">
        <v>28</v>
      </c>
      <c r="D38" s="3">
        <v>0</v>
      </c>
      <c r="E38" s="16" t="s">
        <v>24</v>
      </c>
      <c r="F38" s="6">
        <f t="shared" si="0"/>
        <v>0</v>
      </c>
    </row>
    <row r="39" spans="1:6" hidden="1" x14ac:dyDescent="0.25">
      <c r="A39" s="17">
        <v>1</v>
      </c>
      <c r="B39" s="17">
        <v>28</v>
      </c>
      <c r="C39" s="3">
        <v>28</v>
      </c>
      <c r="D39" s="3">
        <v>0</v>
      </c>
      <c r="E39" s="16" t="s">
        <v>24</v>
      </c>
      <c r="F39" s="6">
        <f t="shared" si="0"/>
        <v>0</v>
      </c>
    </row>
    <row r="40" spans="1:6" hidden="1" x14ac:dyDescent="0.25">
      <c r="A40" s="17">
        <v>1</v>
      </c>
      <c r="B40" s="17">
        <v>28</v>
      </c>
      <c r="C40" s="3">
        <v>0.92054800000000003</v>
      </c>
      <c r="D40" s="3">
        <v>0</v>
      </c>
      <c r="E40" s="16" t="s">
        <v>24</v>
      </c>
      <c r="F40" s="6">
        <f t="shared" si="0"/>
        <v>0</v>
      </c>
    </row>
    <row r="41" spans="1:6" hidden="1" x14ac:dyDescent="0.25">
      <c r="A41" s="17">
        <v>1</v>
      </c>
      <c r="B41" s="17">
        <v>28</v>
      </c>
      <c r="C41" s="3">
        <v>28</v>
      </c>
      <c r="D41" s="3">
        <v>0</v>
      </c>
      <c r="E41" s="16" t="s">
        <v>24</v>
      </c>
      <c r="F41" s="6">
        <f t="shared" si="0"/>
        <v>0</v>
      </c>
    </row>
    <row r="42" spans="1:6" hidden="1" x14ac:dyDescent="0.25">
      <c r="A42" s="17">
        <v>1</v>
      </c>
      <c r="B42" s="17">
        <v>28</v>
      </c>
      <c r="C42" s="3">
        <v>28</v>
      </c>
      <c r="D42" s="3">
        <v>0</v>
      </c>
      <c r="E42" s="16" t="s">
        <v>24</v>
      </c>
      <c r="F42" s="6">
        <f t="shared" si="0"/>
        <v>0</v>
      </c>
    </row>
    <row r="43" spans="1:6" hidden="1" x14ac:dyDescent="0.25">
      <c r="A43" s="17">
        <v>1</v>
      </c>
      <c r="B43" s="17">
        <v>28</v>
      </c>
      <c r="C43" s="3">
        <v>7.6712000000000002E-2</v>
      </c>
      <c r="D43" s="3">
        <v>0</v>
      </c>
      <c r="E43" s="16" t="s">
        <v>24</v>
      </c>
      <c r="F43" s="6">
        <f t="shared" si="0"/>
        <v>0</v>
      </c>
    </row>
    <row r="44" spans="1:6" hidden="1" x14ac:dyDescent="0.25">
      <c r="A44" s="17">
        <v>1</v>
      </c>
      <c r="B44" s="17">
        <v>28</v>
      </c>
      <c r="C44" s="3">
        <v>28</v>
      </c>
      <c r="D44" s="3">
        <v>0</v>
      </c>
      <c r="E44" s="16" t="s">
        <v>24</v>
      </c>
      <c r="F44" s="6">
        <f t="shared" si="0"/>
        <v>0</v>
      </c>
    </row>
    <row r="45" spans="1:6" hidden="1" x14ac:dyDescent="0.25">
      <c r="A45" s="17">
        <v>1</v>
      </c>
      <c r="B45" s="17">
        <v>28</v>
      </c>
      <c r="C45" s="3">
        <v>3.0684930000000001</v>
      </c>
      <c r="D45" s="3">
        <v>0</v>
      </c>
      <c r="E45" s="16" t="s">
        <v>24</v>
      </c>
      <c r="F45" s="6">
        <f t="shared" si="0"/>
        <v>0</v>
      </c>
    </row>
    <row r="46" spans="1:6" hidden="1" x14ac:dyDescent="0.25">
      <c r="A46" s="17">
        <v>1</v>
      </c>
      <c r="B46" s="17">
        <v>28</v>
      </c>
      <c r="C46" s="3">
        <v>28</v>
      </c>
      <c r="D46" s="3">
        <v>0</v>
      </c>
      <c r="E46" s="16" t="s">
        <v>24</v>
      </c>
      <c r="F46" s="6">
        <f t="shared" si="0"/>
        <v>0</v>
      </c>
    </row>
    <row r="47" spans="1:6" hidden="1" x14ac:dyDescent="0.25">
      <c r="A47" s="17">
        <v>1</v>
      </c>
      <c r="B47" s="17">
        <v>28</v>
      </c>
      <c r="C47" s="3">
        <v>28</v>
      </c>
      <c r="D47" s="3">
        <v>0</v>
      </c>
      <c r="E47" s="16" t="s">
        <v>24</v>
      </c>
      <c r="F47" s="6">
        <f t="shared" si="0"/>
        <v>0</v>
      </c>
    </row>
    <row r="48" spans="1:6" hidden="1" x14ac:dyDescent="0.25">
      <c r="A48" s="17">
        <v>1</v>
      </c>
      <c r="B48" s="17">
        <v>28</v>
      </c>
      <c r="C48" s="3">
        <v>28</v>
      </c>
      <c r="D48" s="3">
        <v>0</v>
      </c>
      <c r="E48" s="16" t="s">
        <v>24</v>
      </c>
      <c r="F48" s="6">
        <f t="shared" si="0"/>
        <v>0</v>
      </c>
    </row>
    <row r="49" spans="1:6" hidden="1" x14ac:dyDescent="0.25">
      <c r="A49" s="17">
        <v>1</v>
      </c>
      <c r="B49" s="17">
        <v>28</v>
      </c>
      <c r="C49" s="3">
        <v>28</v>
      </c>
      <c r="D49" s="3">
        <v>0</v>
      </c>
      <c r="E49" s="16" t="s">
        <v>24</v>
      </c>
      <c r="F49" s="6">
        <f t="shared" si="0"/>
        <v>0</v>
      </c>
    </row>
    <row r="50" spans="1:6" hidden="1" x14ac:dyDescent="0.25">
      <c r="A50" s="17">
        <v>1</v>
      </c>
      <c r="B50" s="17">
        <v>28</v>
      </c>
      <c r="C50" s="3">
        <v>28</v>
      </c>
      <c r="D50" s="3">
        <v>0</v>
      </c>
      <c r="E50" s="16" t="s">
        <v>24</v>
      </c>
      <c r="F50" s="6">
        <f t="shared" si="0"/>
        <v>0</v>
      </c>
    </row>
    <row r="51" spans="1:6" hidden="1" x14ac:dyDescent="0.25">
      <c r="A51" s="17">
        <v>1</v>
      </c>
      <c r="B51" s="17">
        <v>28</v>
      </c>
      <c r="C51" s="3">
        <v>28</v>
      </c>
      <c r="D51" s="3">
        <v>0</v>
      </c>
      <c r="E51" s="16" t="s">
        <v>24</v>
      </c>
      <c r="F51" s="6">
        <f t="shared" si="0"/>
        <v>0</v>
      </c>
    </row>
    <row r="52" spans="1:6" hidden="1" x14ac:dyDescent="0.25">
      <c r="A52" s="17">
        <v>1</v>
      </c>
      <c r="B52" s="17">
        <v>28</v>
      </c>
      <c r="C52" s="3">
        <v>28</v>
      </c>
      <c r="D52" s="3">
        <v>0</v>
      </c>
      <c r="E52" s="16" t="s">
        <v>24</v>
      </c>
      <c r="F52" s="6">
        <f t="shared" si="0"/>
        <v>0</v>
      </c>
    </row>
    <row r="53" spans="1:6" hidden="1" x14ac:dyDescent="0.25">
      <c r="A53" s="17">
        <v>1</v>
      </c>
      <c r="B53" s="17">
        <v>28</v>
      </c>
      <c r="C53" s="3">
        <v>28</v>
      </c>
      <c r="D53" s="3">
        <v>0</v>
      </c>
      <c r="E53" s="16" t="s">
        <v>24</v>
      </c>
      <c r="F53" s="6">
        <f t="shared" si="0"/>
        <v>0</v>
      </c>
    </row>
    <row r="54" spans="1:6" hidden="1" x14ac:dyDescent="0.25">
      <c r="A54" s="17">
        <v>1</v>
      </c>
      <c r="B54" s="17">
        <v>28</v>
      </c>
      <c r="C54" s="3">
        <v>10.586302</v>
      </c>
      <c r="D54" s="3">
        <v>0</v>
      </c>
      <c r="E54" s="16" t="s">
        <v>24</v>
      </c>
      <c r="F54" s="6">
        <f t="shared" si="0"/>
        <v>0</v>
      </c>
    </row>
    <row r="55" spans="1:6" hidden="1" x14ac:dyDescent="0.25">
      <c r="A55" s="17">
        <v>1</v>
      </c>
      <c r="B55" s="17">
        <v>28</v>
      </c>
      <c r="C55" s="3">
        <v>28</v>
      </c>
      <c r="D55" s="3">
        <v>0</v>
      </c>
      <c r="E55" s="16" t="s">
        <v>24</v>
      </c>
      <c r="F55" s="6">
        <f t="shared" si="0"/>
        <v>0</v>
      </c>
    </row>
    <row r="56" spans="1:6" hidden="1" x14ac:dyDescent="0.25">
      <c r="A56" s="17">
        <v>1</v>
      </c>
      <c r="B56" s="17">
        <v>28</v>
      </c>
      <c r="C56" s="3">
        <v>10.049315</v>
      </c>
      <c r="D56" s="3">
        <v>0</v>
      </c>
      <c r="E56" s="16" t="s">
        <v>24</v>
      </c>
      <c r="F56" s="6">
        <f t="shared" si="0"/>
        <v>0</v>
      </c>
    </row>
    <row r="57" spans="1:6" hidden="1" x14ac:dyDescent="0.25">
      <c r="A57" s="17">
        <v>1</v>
      </c>
      <c r="B57" s="17">
        <v>28</v>
      </c>
      <c r="C57" s="3">
        <v>28</v>
      </c>
      <c r="D57" s="3">
        <v>0</v>
      </c>
      <c r="E57" s="16" t="s">
        <v>24</v>
      </c>
      <c r="F57" s="6">
        <f t="shared" si="0"/>
        <v>0</v>
      </c>
    </row>
    <row r="58" spans="1:6" hidden="1" x14ac:dyDescent="0.25">
      <c r="A58" s="17">
        <v>1</v>
      </c>
      <c r="B58" s="17">
        <v>28</v>
      </c>
      <c r="C58" s="3">
        <v>28</v>
      </c>
      <c r="D58" s="3">
        <v>0</v>
      </c>
      <c r="E58" s="16" t="s">
        <v>24</v>
      </c>
      <c r="F58" s="6">
        <f t="shared" si="0"/>
        <v>0</v>
      </c>
    </row>
    <row r="59" spans="1:6" hidden="1" x14ac:dyDescent="0.25">
      <c r="A59" s="17">
        <v>1</v>
      </c>
      <c r="B59" s="17">
        <v>28</v>
      </c>
      <c r="C59" s="3">
        <v>28</v>
      </c>
      <c r="D59" s="3">
        <v>0</v>
      </c>
      <c r="E59" s="16" t="s">
        <v>24</v>
      </c>
      <c r="F59" s="6">
        <f t="shared" si="0"/>
        <v>0</v>
      </c>
    </row>
    <row r="60" spans="1:6" hidden="1" x14ac:dyDescent="0.25">
      <c r="A60" s="17">
        <v>1</v>
      </c>
      <c r="B60" s="17">
        <v>28</v>
      </c>
      <c r="C60" s="3">
        <v>28</v>
      </c>
      <c r="D60" s="3">
        <v>0</v>
      </c>
      <c r="E60" s="16" t="s">
        <v>24</v>
      </c>
      <c r="F60" s="6">
        <f t="shared" si="0"/>
        <v>0</v>
      </c>
    </row>
    <row r="61" spans="1:6" hidden="1" x14ac:dyDescent="0.25">
      <c r="A61" s="17">
        <v>1</v>
      </c>
      <c r="B61" s="17">
        <v>28</v>
      </c>
      <c r="C61" s="3">
        <v>28</v>
      </c>
      <c r="D61" s="3">
        <v>0</v>
      </c>
      <c r="E61" s="16" t="s">
        <v>24</v>
      </c>
      <c r="F61" s="6">
        <f t="shared" si="0"/>
        <v>0</v>
      </c>
    </row>
    <row r="62" spans="1:6" hidden="1" x14ac:dyDescent="0.25">
      <c r="A62" s="17">
        <v>1</v>
      </c>
      <c r="B62" s="17">
        <v>28</v>
      </c>
      <c r="C62" s="3">
        <v>21.326028000000001</v>
      </c>
      <c r="D62" s="3">
        <v>0</v>
      </c>
      <c r="E62" s="16" t="s">
        <v>24</v>
      </c>
      <c r="F62" s="6">
        <f t="shared" si="0"/>
        <v>0</v>
      </c>
    </row>
    <row r="63" spans="1:6" hidden="1" x14ac:dyDescent="0.25">
      <c r="A63" s="17">
        <v>1</v>
      </c>
      <c r="B63" s="17">
        <v>28</v>
      </c>
      <c r="C63" s="3">
        <v>28</v>
      </c>
      <c r="D63" s="3">
        <v>0</v>
      </c>
      <c r="E63" s="16" t="s">
        <v>24</v>
      </c>
      <c r="F63" s="6">
        <f t="shared" si="0"/>
        <v>0</v>
      </c>
    </row>
    <row r="64" spans="1:6" hidden="1" x14ac:dyDescent="0.25">
      <c r="A64" s="17">
        <v>1</v>
      </c>
      <c r="B64" s="17">
        <v>28</v>
      </c>
      <c r="C64" s="3">
        <v>17.567124</v>
      </c>
      <c r="D64" s="3">
        <v>0</v>
      </c>
      <c r="E64" s="16" t="s">
        <v>24</v>
      </c>
      <c r="F64" s="6">
        <f t="shared" si="0"/>
        <v>0</v>
      </c>
    </row>
    <row r="65" spans="1:6" hidden="1" x14ac:dyDescent="0.25">
      <c r="A65" s="17">
        <v>1</v>
      </c>
      <c r="B65" s="17">
        <v>28</v>
      </c>
      <c r="C65" s="3">
        <v>0</v>
      </c>
      <c r="D65" s="3">
        <v>0</v>
      </c>
      <c r="E65" s="16" t="s">
        <v>24</v>
      </c>
      <c r="F65" s="6" t="e">
        <f t="shared" si="0"/>
        <v>#DIV/0!</v>
      </c>
    </row>
    <row r="66" spans="1:6" hidden="1" x14ac:dyDescent="0.25">
      <c r="A66" s="17">
        <v>1</v>
      </c>
      <c r="B66" s="17">
        <v>28</v>
      </c>
      <c r="C66" s="3">
        <v>3.9123290000000002</v>
      </c>
      <c r="D66" s="3">
        <v>0</v>
      </c>
      <c r="E66" s="16" t="s">
        <v>24</v>
      </c>
      <c r="F66" s="6">
        <f t="shared" ref="F66:F129" si="1">D66/C66</f>
        <v>0</v>
      </c>
    </row>
    <row r="67" spans="1:6" hidden="1" x14ac:dyDescent="0.25">
      <c r="A67" s="17">
        <v>1</v>
      </c>
      <c r="B67" s="17">
        <v>28</v>
      </c>
      <c r="C67" s="3">
        <v>28</v>
      </c>
      <c r="D67" s="3">
        <v>0</v>
      </c>
      <c r="E67" s="16" t="s">
        <v>24</v>
      </c>
      <c r="F67" s="6">
        <f t="shared" si="1"/>
        <v>0</v>
      </c>
    </row>
    <row r="68" spans="1:6" hidden="1" x14ac:dyDescent="0.25">
      <c r="A68" s="17">
        <v>1</v>
      </c>
      <c r="B68" s="17">
        <v>28</v>
      </c>
      <c r="C68" s="3">
        <v>28</v>
      </c>
      <c r="D68" s="3">
        <v>0</v>
      </c>
      <c r="E68" s="16" t="s">
        <v>24</v>
      </c>
      <c r="F68" s="6">
        <f t="shared" si="1"/>
        <v>0</v>
      </c>
    </row>
    <row r="69" spans="1:6" hidden="1" x14ac:dyDescent="0.25">
      <c r="A69" s="17">
        <v>1</v>
      </c>
      <c r="B69" s="17">
        <v>28</v>
      </c>
      <c r="C69" s="3">
        <v>28</v>
      </c>
      <c r="D69" s="3">
        <v>0</v>
      </c>
      <c r="E69" s="16" t="s">
        <v>24</v>
      </c>
      <c r="F69" s="6">
        <f t="shared" si="1"/>
        <v>0</v>
      </c>
    </row>
    <row r="70" spans="1:6" hidden="1" x14ac:dyDescent="0.25">
      <c r="A70" s="17">
        <v>1</v>
      </c>
      <c r="B70" s="17">
        <v>28</v>
      </c>
      <c r="C70" s="3">
        <v>22.4</v>
      </c>
      <c r="D70" s="3">
        <v>0</v>
      </c>
      <c r="E70" s="16" t="s">
        <v>24</v>
      </c>
      <c r="F70" s="6">
        <f t="shared" si="1"/>
        <v>0</v>
      </c>
    </row>
    <row r="71" spans="1:6" hidden="1" x14ac:dyDescent="0.25">
      <c r="A71" s="17">
        <v>1</v>
      </c>
      <c r="B71" s="17">
        <v>28</v>
      </c>
      <c r="C71" s="3">
        <v>3.2219180000000001</v>
      </c>
      <c r="D71" s="3">
        <v>0</v>
      </c>
      <c r="E71" s="16" t="s">
        <v>24</v>
      </c>
      <c r="F71" s="6">
        <f t="shared" si="1"/>
        <v>0</v>
      </c>
    </row>
    <row r="72" spans="1:6" hidden="1" x14ac:dyDescent="0.25">
      <c r="A72" s="17">
        <v>1</v>
      </c>
      <c r="B72" s="17">
        <v>28</v>
      </c>
      <c r="C72" s="3">
        <v>28</v>
      </c>
      <c r="D72" s="3">
        <v>0</v>
      </c>
      <c r="E72" s="16" t="s">
        <v>24</v>
      </c>
      <c r="F72" s="6">
        <f t="shared" si="1"/>
        <v>0</v>
      </c>
    </row>
    <row r="73" spans="1:6" hidden="1" x14ac:dyDescent="0.25">
      <c r="A73" s="17">
        <v>1</v>
      </c>
      <c r="B73" s="17">
        <v>28</v>
      </c>
      <c r="C73" s="3">
        <v>28</v>
      </c>
      <c r="D73" s="3">
        <v>0</v>
      </c>
      <c r="E73" s="16" t="s">
        <v>24</v>
      </c>
      <c r="F73" s="6">
        <f t="shared" si="1"/>
        <v>0</v>
      </c>
    </row>
    <row r="74" spans="1:6" hidden="1" x14ac:dyDescent="0.25">
      <c r="A74" s="17">
        <v>1</v>
      </c>
      <c r="B74" s="17">
        <v>28</v>
      </c>
      <c r="C74" s="3">
        <v>28</v>
      </c>
      <c r="D74" s="3">
        <v>0</v>
      </c>
      <c r="E74" s="16" t="s">
        <v>24</v>
      </c>
      <c r="F74" s="6">
        <f t="shared" si="1"/>
        <v>0</v>
      </c>
    </row>
    <row r="75" spans="1:6" hidden="1" x14ac:dyDescent="0.25">
      <c r="A75" s="17">
        <v>1</v>
      </c>
      <c r="B75" s="17">
        <v>28</v>
      </c>
      <c r="C75" s="3">
        <v>28</v>
      </c>
      <c r="D75" s="3">
        <v>0</v>
      </c>
      <c r="E75" s="16" t="s">
        <v>24</v>
      </c>
      <c r="F75" s="6">
        <f t="shared" si="1"/>
        <v>0</v>
      </c>
    </row>
    <row r="76" spans="1:6" hidden="1" x14ac:dyDescent="0.25">
      <c r="A76" s="17">
        <v>1</v>
      </c>
      <c r="B76" s="17">
        <v>28</v>
      </c>
      <c r="C76" s="3">
        <v>28</v>
      </c>
      <c r="D76" s="3">
        <v>0</v>
      </c>
      <c r="E76" s="16" t="s">
        <v>24</v>
      </c>
      <c r="F76" s="6">
        <f t="shared" si="1"/>
        <v>0</v>
      </c>
    </row>
    <row r="77" spans="1:6" hidden="1" x14ac:dyDescent="0.25">
      <c r="A77" s="17">
        <v>1</v>
      </c>
      <c r="B77" s="17">
        <v>28</v>
      </c>
      <c r="C77" s="3">
        <v>28</v>
      </c>
      <c r="D77" s="3">
        <v>0</v>
      </c>
      <c r="E77" s="16" t="s">
        <v>24</v>
      </c>
      <c r="F77" s="6">
        <f t="shared" si="1"/>
        <v>0</v>
      </c>
    </row>
    <row r="78" spans="1:6" hidden="1" x14ac:dyDescent="0.25">
      <c r="A78" s="17">
        <v>1</v>
      </c>
      <c r="B78" s="17">
        <v>28</v>
      </c>
      <c r="C78" s="3">
        <v>28</v>
      </c>
      <c r="D78" s="3">
        <v>0</v>
      </c>
      <c r="E78" s="16" t="s">
        <v>24</v>
      </c>
      <c r="F78" s="6">
        <f t="shared" si="1"/>
        <v>0</v>
      </c>
    </row>
    <row r="79" spans="1:6" hidden="1" x14ac:dyDescent="0.25">
      <c r="A79" s="17">
        <v>1</v>
      </c>
      <c r="B79" s="17">
        <v>28</v>
      </c>
      <c r="C79" s="3">
        <v>18.794521</v>
      </c>
      <c r="D79" s="3">
        <v>0</v>
      </c>
      <c r="E79" s="16" t="s">
        <v>24</v>
      </c>
      <c r="F79" s="6">
        <f t="shared" si="1"/>
        <v>0</v>
      </c>
    </row>
    <row r="80" spans="1:6" hidden="1" x14ac:dyDescent="0.25">
      <c r="A80" s="17">
        <v>1</v>
      </c>
      <c r="B80" s="17">
        <v>28</v>
      </c>
      <c r="C80" s="3">
        <v>28</v>
      </c>
      <c r="D80" s="3">
        <v>0</v>
      </c>
      <c r="E80" s="16" t="s">
        <v>24</v>
      </c>
      <c r="F80" s="6">
        <f t="shared" si="1"/>
        <v>0</v>
      </c>
    </row>
    <row r="81" spans="1:7" hidden="1" x14ac:dyDescent="0.25">
      <c r="A81" s="17">
        <v>1</v>
      </c>
      <c r="B81" s="17">
        <v>28</v>
      </c>
      <c r="C81" s="3">
        <v>28</v>
      </c>
      <c r="D81" s="3">
        <v>0</v>
      </c>
      <c r="E81" s="16" t="s">
        <v>24</v>
      </c>
      <c r="F81" s="6">
        <f t="shared" si="1"/>
        <v>0</v>
      </c>
    </row>
    <row r="82" spans="1:7" hidden="1" x14ac:dyDescent="0.25">
      <c r="A82" s="17">
        <v>1</v>
      </c>
      <c r="B82" s="17">
        <v>28</v>
      </c>
      <c r="C82" s="3">
        <v>15.342466</v>
      </c>
      <c r="D82" s="3">
        <v>0</v>
      </c>
      <c r="E82" s="16" t="s">
        <v>24</v>
      </c>
      <c r="F82" s="6">
        <f t="shared" si="1"/>
        <v>0</v>
      </c>
    </row>
    <row r="83" spans="1:7" hidden="1" x14ac:dyDescent="0.25">
      <c r="A83" s="17">
        <v>1</v>
      </c>
      <c r="B83" s="17">
        <v>28</v>
      </c>
      <c r="C83" s="3">
        <v>28</v>
      </c>
      <c r="D83" s="3">
        <v>0</v>
      </c>
      <c r="E83" s="16" t="s">
        <v>24</v>
      </c>
      <c r="F83" s="6">
        <f t="shared" si="1"/>
        <v>0</v>
      </c>
    </row>
    <row r="84" spans="1:7" hidden="1" x14ac:dyDescent="0.25">
      <c r="A84" s="17">
        <v>1</v>
      </c>
      <c r="B84" s="17">
        <v>28</v>
      </c>
      <c r="C84" s="3">
        <v>28</v>
      </c>
      <c r="D84" s="3">
        <v>0</v>
      </c>
      <c r="E84" s="16" t="s">
        <v>24</v>
      </c>
      <c r="F84" s="6">
        <f t="shared" si="1"/>
        <v>0</v>
      </c>
    </row>
    <row r="85" spans="1:7" hidden="1" x14ac:dyDescent="0.25">
      <c r="A85" s="17">
        <v>1</v>
      </c>
      <c r="B85" s="17">
        <v>28</v>
      </c>
      <c r="C85" s="3">
        <v>28</v>
      </c>
      <c r="D85" s="3">
        <v>0</v>
      </c>
      <c r="E85" s="16" t="s">
        <v>24</v>
      </c>
      <c r="F85" s="6">
        <f t="shared" si="1"/>
        <v>0</v>
      </c>
    </row>
    <row r="86" spans="1:7" hidden="1" x14ac:dyDescent="0.25">
      <c r="A86" s="17">
        <v>1</v>
      </c>
      <c r="B86" s="17">
        <v>28</v>
      </c>
      <c r="C86" s="3">
        <v>28</v>
      </c>
      <c r="D86" s="3">
        <v>0</v>
      </c>
      <c r="E86" s="16" t="s">
        <v>24</v>
      </c>
      <c r="F86" s="6">
        <f t="shared" si="1"/>
        <v>0</v>
      </c>
    </row>
    <row r="87" spans="1:7" hidden="1" x14ac:dyDescent="0.25">
      <c r="A87" s="17">
        <v>1</v>
      </c>
      <c r="B87" s="17">
        <v>28</v>
      </c>
      <c r="C87" s="3">
        <v>28</v>
      </c>
      <c r="D87" s="3">
        <v>0</v>
      </c>
      <c r="E87" s="16" t="s">
        <v>24</v>
      </c>
      <c r="F87" s="6">
        <f t="shared" si="1"/>
        <v>0</v>
      </c>
    </row>
    <row r="88" spans="1:7" hidden="1" x14ac:dyDescent="0.25">
      <c r="A88" s="17">
        <v>1</v>
      </c>
      <c r="B88" s="17">
        <v>28</v>
      </c>
      <c r="C88" s="3">
        <v>28</v>
      </c>
      <c r="D88" s="3">
        <v>0</v>
      </c>
      <c r="E88" s="16" t="s">
        <v>24</v>
      </c>
      <c r="F88" s="6">
        <f t="shared" si="1"/>
        <v>0</v>
      </c>
    </row>
    <row r="89" spans="1:7" hidden="1" x14ac:dyDescent="0.25">
      <c r="A89" s="17">
        <v>1</v>
      </c>
      <c r="B89" s="17">
        <v>28</v>
      </c>
      <c r="C89" s="3">
        <v>25.545206</v>
      </c>
      <c r="D89" s="3">
        <v>0</v>
      </c>
      <c r="E89" s="16" t="s">
        <v>24</v>
      </c>
      <c r="F89" s="6">
        <f t="shared" si="1"/>
        <v>0</v>
      </c>
    </row>
    <row r="90" spans="1:7" hidden="1" x14ac:dyDescent="0.25">
      <c r="A90" s="17">
        <v>1</v>
      </c>
      <c r="B90" s="17">
        <v>28</v>
      </c>
      <c r="C90" s="3">
        <v>28</v>
      </c>
      <c r="D90" s="3">
        <v>0</v>
      </c>
      <c r="E90" s="16" t="s">
        <v>24</v>
      </c>
      <c r="F90" s="6">
        <f t="shared" si="1"/>
        <v>0</v>
      </c>
    </row>
    <row r="91" spans="1:7" hidden="1" x14ac:dyDescent="0.25">
      <c r="A91" s="17">
        <v>1</v>
      </c>
      <c r="B91" s="17">
        <v>28</v>
      </c>
      <c r="C91" s="3">
        <v>28</v>
      </c>
      <c r="D91" s="3">
        <v>0</v>
      </c>
      <c r="E91" s="16" t="s">
        <v>24</v>
      </c>
      <c r="F91" s="6">
        <f t="shared" si="1"/>
        <v>0</v>
      </c>
      <c r="G91" s="6"/>
    </row>
    <row r="92" spans="1:7" hidden="1" x14ac:dyDescent="0.25">
      <c r="A92" s="17">
        <v>1</v>
      </c>
      <c r="B92" s="17">
        <v>28</v>
      </c>
      <c r="C92" s="3">
        <v>28</v>
      </c>
      <c r="D92" s="3">
        <v>0</v>
      </c>
      <c r="E92" s="16" t="s">
        <v>24</v>
      </c>
      <c r="F92" s="6">
        <f t="shared" si="1"/>
        <v>0</v>
      </c>
    </row>
    <row r="93" spans="1:7" hidden="1" x14ac:dyDescent="0.25">
      <c r="A93" s="17">
        <v>1</v>
      </c>
      <c r="B93" s="17">
        <v>28</v>
      </c>
      <c r="C93" s="3">
        <v>28</v>
      </c>
      <c r="D93" s="3">
        <v>0</v>
      </c>
      <c r="E93" s="16" t="s">
        <v>24</v>
      </c>
      <c r="F93" s="6">
        <f t="shared" si="1"/>
        <v>0</v>
      </c>
    </row>
    <row r="94" spans="1:7" hidden="1" x14ac:dyDescent="0.25">
      <c r="A94" s="17">
        <v>1</v>
      </c>
      <c r="B94" s="17">
        <v>28</v>
      </c>
      <c r="C94" s="3">
        <v>28</v>
      </c>
      <c r="D94" s="3">
        <v>0</v>
      </c>
      <c r="E94" s="16" t="s">
        <v>24</v>
      </c>
      <c r="F94" s="6">
        <f t="shared" si="1"/>
        <v>0</v>
      </c>
    </row>
    <row r="95" spans="1:7" hidden="1" x14ac:dyDescent="0.25">
      <c r="A95" s="17">
        <v>1</v>
      </c>
      <c r="B95" s="17">
        <v>28</v>
      </c>
      <c r="C95" s="3">
        <v>28</v>
      </c>
      <c r="D95" s="3">
        <v>0</v>
      </c>
      <c r="E95" s="16" t="s">
        <v>24</v>
      </c>
      <c r="F95" s="6">
        <f t="shared" si="1"/>
        <v>0</v>
      </c>
    </row>
    <row r="96" spans="1:7" hidden="1" x14ac:dyDescent="0.25">
      <c r="A96" s="17">
        <v>1</v>
      </c>
      <c r="B96" s="17">
        <v>28</v>
      </c>
      <c r="C96" s="3">
        <v>11.736986999999999</v>
      </c>
      <c r="D96" s="3">
        <v>0</v>
      </c>
      <c r="E96" s="16" t="s">
        <v>24</v>
      </c>
      <c r="F96" s="6">
        <f t="shared" si="1"/>
        <v>0</v>
      </c>
    </row>
    <row r="97" spans="1:6" hidden="1" x14ac:dyDescent="0.25">
      <c r="A97" s="17">
        <v>1</v>
      </c>
      <c r="B97" s="17">
        <v>28</v>
      </c>
      <c r="C97" s="3">
        <v>24.854794999999999</v>
      </c>
      <c r="D97" s="3">
        <v>0</v>
      </c>
      <c r="E97" s="16" t="s">
        <v>24</v>
      </c>
      <c r="F97" s="6">
        <f t="shared" si="1"/>
        <v>0</v>
      </c>
    </row>
    <row r="98" spans="1:6" hidden="1" x14ac:dyDescent="0.25">
      <c r="A98" s="17">
        <v>1</v>
      </c>
      <c r="B98" s="17">
        <v>28</v>
      </c>
      <c r="C98" s="3">
        <v>28</v>
      </c>
      <c r="D98" s="3">
        <v>0</v>
      </c>
      <c r="E98" s="16" t="s">
        <v>24</v>
      </c>
      <c r="F98" s="6">
        <f t="shared" si="1"/>
        <v>0</v>
      </c>
    </row>
    <row r="99" spans="1:6" hidden="1" x14ac:dyDescent="0.25">
      <c r="A99" s="17">
        <v>1</v>
      </c>
      <c r="B99" s="17">
        <v>28</v>
      </c>
      <c r="C99" s="3">
        <v>28</v>
      </c>
      <c r="D99" s="3">
        <v>0</v>
      </c>
      <c r="E99" s="16" t="s">
        <v>24</v>
      </c>
      <c r="F99" s="6">
        <f t="shared" si="1"/>
        <v>0</v>
      </c>
    </row>
    <row r="100" spans="1:6" hidden="1" x14ac:dyDescent="0.25">
      <c r="A100" s="17">
        <v>1</v>
      </c>
      <c r="B100" s="17">
        <v>28</v>
      </c>
      <c r="C100" s="3">
        <v>28</v>
      </c>
      <c r="D100" s="3">
        <v>0</v>
      </c>
      <c r="E100" s="16" t="s">
        <v>24</v>
      </c>
      <c r="F100" s="6">
        <f t="shared" si="1"/>
        <v>0</v>
      </c>
    </row>
    <row r="101" spans="1:6" hidden="1" x14ac:dyDescent="0.25">
      <c r="A101" s="17">
        <v>1</v>
      </c>
      <c r="B101" s="17">
        <v>28</v>
      </c>
      <c r="C101" s="3">
        <v>9.5123289999999994</v>
      </c>
      <c r="D101" s="3">
        <v>0</v>
      </c>
      <c r="E101" s="16" t="s">
        <v>24</v>
      </c>
      <c r="F101" s="6">
        <f t="shared" si="1"/>
        <v>0</v>
      </c>
    </row>
    <row r="102" spans="1:6" hidden="1" x14ac:dyDescent="0.25">
      <c r="A102" s="17">
        <v>1</v>
      </c>
      <c r="B102" s="17">
        <v>28</v>
      </c>
      <c r="C102" s="3">
        <v>10.969863</v>
      </c>
      <c r="D102" s="3">
        <v>0</v>
      </c>
      <c r="E102" s="16" t="s">
        <v>24</v>
      </c>
      <c r="F102" s="6">
        <f t="shared" si="1"/>
        <v>0</v>
      </c>
    </row>
    <row r="103" spans="1:6" hidden="1" x14ac:dyDescent="0.25">
      <c r="A103" s="17">
        <v>1</v>
      </c>
      <c r="B103" s="17">
        <v>28</v>
      </c>
      <c r="C103" s="3">
        <v>28</v>
      </c>
      <c r="D103" s="3">
        <v>0</v>
      </c>
      <c r="E103" s="16" t="s">
        <v>24</v>
      </c>
      <c r="F103" s="6">
        <f t="shared" si="1"/>
        <v>0</v>
      </c>
    </row>
    <row r="104" spans="1:6" hidden="1" x14ac:dyDescent="0.25">
      <c r="A104" s="17">
        <v>1</v>
      </c>
      <c r="B104" s="17">
        <v>28</v>
      </c>
      <c r="C104" s="3">
        <v>28</v>
      </c>
      <c r="D104" s="3">
        <v>0</v>
      </c>
      <c r="E104" s="16" t="s">
        <v>24</v>
      </c>
      <c r="F104" s="6">
        <f t="shared" si="1"/>
        <v>0</v>
      </c>
    </row>
    <row r="105" spans="1:6" hidden="1" x14ac:dyDescent="0.25">
      <c r="A105" s="17">
        <v>1</v>
      </c>
      <c r="B105" s="17">
        <v>28</v>
      </c>
      <c r="C105" s="3">
        <v>28</v>
      </c>
      <c r="D105" s="3">
        <v>0</v>
      </c>
      <c r="E105" s="16" t="s">
        <v>24</v>
      </c>
      <c r="F105" s="6">
        <f t="shared" si="1"/>
        <v>0</v>
      </c>
    </row>
    <row r="106" spans="1:6" hidden="1" x14ac:dyDescent="0.25">
      <c r="A106" s="17">
        <v>1</v>
      </c>
      <c r="B106" s="17">
        <v>28</v>
      </c>
      <c r="C106" s="3">
        <v>0</v>
      </c>
      <c r="D106" s="3">
        <v>0</v>
      </c>
      <c r="E106" s="16" t="s">
        <v>24</v>
      </c>
      <c r="F106" s="6" t="e">
        <f t="shared" si="1"/>
        <v>#DIV/0!</v>
      </c>
    </row>
    <row r="107" spans="1:6" hidden="1" x14ac:dyDescent="0.25">
      <c r="A107" s="17">
        <v>1</v>
      </c>
      <c r="B107" s="17">
        <v>28</v>
      </c>
      <c r="C107" s="3">
        <v>28</v>
      </c>
      <c r="D107" s="3">
        <v>0</v>
      </c>
      <c r="E107" s="16" t="s">
        <v>24</v>
      </c>
      <c r="F107" s="6">
        <f t="shared" si="1"/>
        <v>0</v>
      </c>
    </row>
    <row r="108" spans="1:6" hidden="1" x14ac:dyDescent="0.25">
      <c r="A108" s="17">
        <v>1</v>
      </c>
      <c r="B108" s="17">
        <v>28</v>
      </c>
      <c r="C108" s="3">
        <v>28</v>
      </c>
      <c r="D108" s="3">
        <v>0</v>
      </c>
      <c r="E108" s="16" t="s">
        <v>24</v>
      </c>
      <c r="F108" s="6">
        <f t="shared" si="1"/>
        <v>0</v>
      </c>
    </row>
    <row r="109" spans="1:6" hidden="1" x14ac:dyDescent="0.25">
      <c r="A109" s="17">
        <v>1</v>
      </c>
      <c r="B109" s="17">
        <v>28</v>
      </c>
      <c r="C109" s="3">
        <v>28</v>
      </c>
      <c r="D109" s="3">
        <v>0</v>
      </c>
      <c r="E109" s="16" t="s">
        <v>24</v>
      </c>
      <c r="F109" s="6">
        <f t="shared" si="1"/>
        <v>0</v>
      </c>
    </row>
    <row r="110" spans="1:6" hidden="1" x14ac:dyDescent="0.25">
      <c r="A110" s="17">
        <v>1</v>
      </c>
      <c r="B110" s="17">
        <v>28</v>
      </c>
      <c r="C110" s="3">
        <v>8.5150690000000004</v>
      </c>
      <c r="D110" s="3">
        <v>0</v>
      </c>
      <c r="E110" s="16" t="s">
        <v>24</v>
      </c>
      <c r="F110" s="6">
        <f t="shared" si="1"/>
        <v>0</v>
      </c>
    </row>
    <row r="111" spans="1:6" hidden="1" x14ac:dyDescent="0.25">
      <c r="A111" s="17">
        <v>1</v>
      </c>
      <c r="B111" s="17">
        <v>28</v>
      </c>
      <c r="C111" s="3">
        <v>28</v>
      </c>
      <c r="D111" s="3">
        <v>0</v>
      </c>
      <c r="E111" s="16" t="s">
        <v>24</v>
      </c>
      <c r="F111" s="6">
        <f t="shared" si="1"/>
        <v>0</v>
      </c>
    </row>
    <row r="112" spans="1:6" hidden="1" x14ac:dyDescent="0.25">
      <c r="A112" s="17">
        <v>1</v>
      </c>
      <c r="B112" s="17">
        <v>28</v>
      </c>
      <c r="C112" s="3">
        <v>28</v>
      </c>
      <c r="D112" s="3">
        <v>0</v>
      </c>
      <c r="E112" s="16" t="s">
        <v>24</v>
      </c>
      <c r="F112" s="6">
        <f t="shared" si="1"/>
        <v>0</v>
      </c>
    </row>
    <row r="113" spans="1:6" hidden="1" x14ac:dyDescent="0.25">
      <c r="A113" s="17">
        <v>1</v>
      </c>
      <c r="B113" s="17">
        <v>28</v>
      </c>
      <c r="C113" s="3">
        <v>28</v>
      </c>
      <c r="D113" s="3">
        <v>0</v>
      </c>
      <c r="E113" s="16" t="s">
        <v>24</v>
      </c>
      <c r="F113" s="6">
        <f t="shared" si="1"/>
        <v>0</v>
      </c>
    </row>
    <row r="114" spans="1:6" hidden="1" x14ac:dyDescent="0.25">
      <c r="A114" s="17">
        <v>1</v>
      </c>
      <c r="B114" s="17">
        <v>28</v>
      </c>
      <c r="C114" s="3">
        <v>28</v>
      </c>
      <c r="D114" s="3">
        <v>0</v>
      </c>
      <c r="E114" s="16" t="s">
        <v>24</v>
      </c>
      <c r="F114" s="6">
        <f t="shared" si="1"/>
        <v>0</v>
      </c>
    </row>
    <row r="115" spans="1:6" hidden="1" x14ac:dyDescent="0.25">
      <c r="A115" s="17">
        <v>1</v>
      </c>
      <c r="B115" s="17">
        <v>28</v>
      </c>
      <c r="C115" s="3">
        <v>28</v>
      </c>
      <c r="D115" s="3">
        <v>0</v>
      </c>
      <c r="E115" s="16" t="s">
        <v>24</v>
      </c>
      <c r="F115" s="6">
        <f t="shared" si="1"/>
        <v>0</v>
      </c>
    </row>
    <row r="116" spans="1:6" hidden="1" x14ac:dyDescent="0.25">
      <c r="A116" s="17">
        <v>1</v>
      </c>
      <c r="B116" s="17">
        <v>28</v>
      </c>
      <c r="C116" s="3">
        <v>28</v>
      </c>
      <c r="D116" s="3">
        <v>0</v>
      </c>
      <c r="E116" s="16" t="s">
        <v>24</v>
      </c>
      <c r="F116" s="6">
        <f t="shared" si="1"/>
        <v>0</v>
      </c>
    </row>
    <row r="117" spans="1:6" hidden="1" x14ac:dyDescent="0.25">
      <c r="A117" s="17">
        <v>1</v>
      </c>
      <c r="B117" s="17">
        <v>28</v>
      </c>
      <c r="C117" s="3">
        <v>26.235617000000001</v>
      </c>
      <c r="D117" s="3">
        <v>0</v>
      </c>
      <c r="E117" s="16" t="s">
        <v>24</v>
      </c>
      <c r="F117" s="6">
        <f t="shared" si="1"/>
        <v>0</v>
      </c>
    </row>
    <row r="118" spans="1:6" hidden="1" x14ac:dyDescent="0.25">
      <c r="A118" s="17">
        <v>1</v>
      </c>
      <c r="B118" s="17">
        <v>28</v>
      </c>
      <c r="C118" s="3">
        <v>28</v>
      </c>
      <c r="D118" s="3">
        <v>0</v>
      </c>
      <c r="E118" s="16" t="s">
        <v>24</v>
      </c>
      <c r="F118" s="6">
        <f t="shared" si="1"/>
        <v>0</v>
      </c>
    </row>
    <row r="119" spans="1:6" hidden="1" x14ac:dyDescent="0.25">
      <c r="A119" s="17">
        <v>1</v>
      </c>
      <c r="B119" s="17">
        <v>28</v>
      </c>
      <c r="C119" s="3">
        <v>28</v>
      </c>
      <c r="D119" s="3">
        <v>0</v>
      </c>
      <c r="E119" s="16" t="s">
        <v>24</v>
      </c>
      <c r="F119" s="6">
        <f t="shared" si="1"/>
        <v>0</v>
      </c>
    </row>
    <row r="120" spans="1:6" hidden="1" x14ac:dyDescent="0.25">
      <c r="A120" s="17">
        <v>1</v>
      </c>
      <c r="B120" s="17">
        <v>28</v>
      </c>
      <c r="C120" s="3">
        <v>23.934246999999999</v>
      </c>
      <c r="D120" s="3">
        <v>0</v>
      </c>
      <c r="E120" s="16" t="s">
        <v>24</v>
      </c>
      <c r="F120" s="6">
        <f t="shared" si="1"/>
        <v>0</v>
      </c>
    </row>
    <row r="121" spans="1:6" hidden="1" x14ac:dyDescent="0.25">
      <c r="A121" s="17">
        <v>1</v>
      </c>
      <c r="B121" s="17">
        <v>28</v>
      </c>
      <c r="C121" s="3">
        <v>28</v>
      </c>
      <c r="D121" s="3">
        <v>0</v>
      </c>
      <c r="E121" s="16" t="s">
        <v>24</v>
      </c>
      <c r="F121" s="6">
        <f t="shared" si="1"/>
        <v>0</v>
      </c>
    </row>
    <row r="122" spans="1:6" hidden="1" x14ac:dyDescent="0.25">
      <c r="A122" s="17">
        <v>1</v>
      </c>
      <c r="B122" s="17">
        <v>28</v>
      </c>
      <c r="C122" s="3">
        <v>28</v>
      </c>
      <c r="D122" s="3">
        <v>0</v>
      </c>
      <c r="E122" s="16" t="s">
        <v>24</v>
      </c>
      <c r="F122" s="6">
        <f t="shared" si="1"/>
        <v>0</v>
      </c>
    </row>
    <row r="123" spans="1:6" hidden="1" x14ac:dyDescent="0.25">
      <c r="A123" s="17">
        <v>1</v>
      </c>
      <c r="B123" s="17">
        <v>28</v>
      </c>
      <c r="C123" s="3">
        <v>28</v>
      </c>
      <c r="D123" s="3">
        <v>0</v>
      </c>
      <c r="E123" s="16" t="s">
        <v>24</v>
      </c>
      <c r="F123" s="6">
        <f t="shared" si="1"/>
        <v>0</v>
      </c>
    </row>
    <row r="124" spans="1:6" hidden="1" x14ac:dyDescent="0.25">
      <c r="A124" s="17">
        <v>1</v>
      </c>
      <c r="B124" s="17">
        <v>28</v>
      </c>
      <c r="C124" s="3">
        <v>26.849316000000002</v>
      </c>
      <c r="D124" s="3">
        <v>0</v>
      </c>
      <c r="E124" s="16" t="s">
        <v>24</v>
      </c>
      <c r="F124" s="6">
        <f t="shared" si="1"/>
        <v>0</v>
      </c>
    </row>
    <row r="125" spans="1:6" hidden="1" x14ac:dyDescent="0.25">
      <c r="A125" s="17">
        <v>1</v>
      </c>
      <c r="B125" s="17">
        <v>28</v>
      </c>
      <c r="C125" s="3">
        <v>7.6712000000000002E-2</v>
      </c>
      <c r="D125" s="3">
        <v>0</v>
      </c>
      <c r="E125" s="16" t="s">
        <v>24</v>
      </c>
      <c r="F125" s="6">
        <f t="shared" si="1"/>
        <v>0</v>
      </c>
    </row>
    <row r="126" spans="1:6" hidden="1" x14ac:dyDescent="0.25">
      <c r="A126" s="17">
        <v>1</v>
      </c>
      <c r="B126" s="17">
        <v>28</v>
      </c>
      <c r="C126" s="3">
        <v>27.769863999999998</v>
      </c>
      <c r="D126" s="3">
        <v>0</v>
      </c>
      <c r="E126" s="16" t="s">
        <v>24</v>
      </c>
      <c r="F126" s="6">
        <f t="shared" si="1"/>
        <v>0</v>
      </c>
    </row>
    <row r="127" spans="1:6" hidden="1" x14ac:dyDescent="0.25">
      <c r="A127" s="17">
        <v>1</v>
      </c>
      <c r="B127" s="17">
        <v>28</v>
      </c>
      <c r="C127" s="3">
        <v>28</v>
      </c>
      <c r="D127" s="3">
        <v>0</v>
      </c>
      <c r="E127" s="16" t="s">
        <v>24</v>
      </c>
      <c r="F127" s="6">
        <f t="shared" si="1"/>
        <v>0</v>
      </c>
    </row>
    <row r="128" spans="1:6" hidden="1" x14ac:dyDescent="0.25">
      <c r="A128" s="17">
        <v>1</v>
      </c>
      <c r="B128" s="17">
        <v>28</v>
      </c>
      <c r="C128" s="3">
        <v>8.4383560000000006</v>
      </c>
      <c r="D128" s="3">
        <v>0</v>
      </c>
      <c r="E128" s="16" t="s">
        <v>24</v>
      </c>
      <c r="F128" s="6">
        <f t="shared" si="1"/>
        <v>0</v>
      </c>
    </row>
    <row r="129" spans="1:6" hidden="1" x14ac:dyDescent="0.25">
      <c r="A129" s="17">
        <v>1</v>
      </c>
      <c r="B129" s="17">
        <v>28</v>
      </c>
      <c r="C129" s="3">
        <v>28</v>
      </c>
      <c r="D129" s="3">
        <v>0</v>
      </c>
      <c r="E129" s="16" t="s">
        <v>24</v>
      </c>
      <c r="F129" s="6">
        <f t="shared" si="1"/>
        <v>0</v>
      </c>
    </row>
    <row r="130" spans="1:6" hidden="1" x14ac:dyDescent="0.25">
      <c r="A130" s="17">
        <v>1</v>
      </c>
      <c r="B130" s="17">
        <v>28</v>
      </c>
      <c r="C130" s="3">
        <v>28</v>
      </c>
      <c r="D130" s="3">
        <v>0</v>
      </c>
      <c r="E130" s="16" t="s">
        <v>24</v>
      </c>
      <c r="F130" s="6">
        <f t="shared" ref="F130:F193" si="2">D130/C130</f>
        <v>0</v>
      </c>
    </row>
    <row r="131" spans="1:6" hidden="1" x14ac:dyDescent="0.25">
      <c r="A131" s="17">
        <v>1</v>
      </c>
      <c r="B131" s="17">
        <v>28</v>
      </c>
      <c r="C131" s="3">
        <v>23.780822000000001</v>
      </c>
      <c r="D131" s="3">
        <v>0</v>
      </c>
      <c r="E131" s="16" t="s">
        <v>24</v>
      </c>
      <c r="F131" s="6">
        <f t="shared" si="2"/>
        <v>0</v>
      </c>
    </row>
    <row r="132" spans="1:6" hidden="1" x14ac:dyDescent="0.25">
      <c r="A132" s="17">
        <v>1</v>
      </c>
      <c r="B132" s="17">
        <v>28</v>
      </c>
      <c r="C132" s="3">
        <v>28</v>
      </c>
      <c r="D132" s="3">
        <v>0</v>
      </c>
      <c r="E132" s="16" t="s">
        <v>43</v>
      </c>
      <c r="F132" s="6">
        <f t="shared" si="2"/>
        <v>0</v>
      </c>
    </row>
    <row r="133" spans="1:6" hidden="1" x14ac:dyDescent="0.25">
      <c r="A133" s="17">
        <v>1</v>
      </c>
      <c r="B133" s="17">
        <v>28</v>
      </c>
      <c r="C133" s="3">
        <v>28</v>
      </c>
      <c r="D133" s="3">
        <v>0</v>
      </c>
      <c r="E133" s="16" t="s">
        <v>43</v>
      </c>
      <c r="F133" s="6">
        <f t="shared" si="2"/>
        <v>0</v>
      </c>
    </row>
    <row r="134" spans="1:6" hidden="1" x14ac:dyDescent="0.25">
      <c r="A134" s="17">
        <v>1</v>
      </c>
      <c r="B134" s="17">
        <v>28</v>
      </c>
      <c r="C134" s="3">
        <v>28</v>
      </c>
      <c r="D134" s="3">
        <v>0</v>
      </c>
      <c r="E134" s="16" t="s">
        <v>43</v>
      </c>
      <c r="F134" s="6">
        <f t="shared" si="2"/>
        <v>0</v>
      </c>
    </row>
    <row r="135" spans="1:6" hidden="1" x14ac:dyDescent="0.25">
      <c r="A135" s="17">
        <v>1</v>
      </c>
      <c r="B135" s="17">
        <v>28</v>
      </c>
      <c r="C135" s="3">
        <v>28</v>
      </c>
      <c r="D135" s="3">
        <v>0</v>
      </c>
      <c r="E135" s="16" t="s">
        <v>43</v>
      </c>
      <c r="F135" s="6">
        <f t="shared" si="2"/>
        <v>0</v>
      </c>
    </row>
    <row r="136" spans="1:6" hidden="1" x14ac:dyDescent="0.25">
      <c r="A136" s="17">
        <v>1</v>
      </c>
      <c r="B136" s="17">
        <v>28</v>
      </c>
      <c r="C136" s="3">
        <v>28</v>
      </c>
      <c r="D136" s="3">
        <v>0</v>
      </c>
      <c r="E136" s="16" t="s">
        <v>43</v>
      </c>
      <c r="F136" s="6">
        <f t="shared" si="2"/>
        <v>0</v>
      </c>
    </row>
    <row r="137" spans="1:6" hidden="1" x14ac:dyDescent="0.25">
      <c r="A137" s="17">
        <v>1</v>
      </c>
      <c r="B137" s="17">
        <v>28</v>
      </c>
      <c r="C137" s="3">
        <v>7.6712000000000002E-2</v>
      </c>
      <c r="D137" s="3">
        <v>0</v>
      </c>
      <c r="E137" s="16" t="s">
        <v>43</v>
      </c>
      <c r="F137" s="6">
        <f t="shared" si="2"/>
        <v>0</v>
      </c>
    </row>
    <row r="138" spans="1:6" hidden="1" x14ac:dyDescent="0.25">
      <c r="A138" s="17">
        <v>1</v>
      </c>
      <c r="B138" s="17">
        <v>28</v>
      </c>
      <c r="C138" s="3">
        <v>7.6712000000000002E-2</v>
      </c>
      <c r="D138" s="3">
        <v>0</v>
      </c>
      <c r="E138" s="16" t="s">
        <v>43</v>
      </c>
      <c r="F138" s="6">
        <f t="shared" si="2"/>
        <v>0</v>
      </c>
    </row>
    <row r="139" spans="1:6" hidden="1" x14ac:dyDescent="0.25">
      <c r="A139" s="17">
        <v>1</v>
      </c>
      <c r="B139" s="17">
        <v>28</v>
      </c>
      <c r="C139" s="3">
        <v>28</v>
      </c>
      <c r="D139" s="3">
        <v>0</v>
      </c>
      <c r="E139" s="16" t="s">
        <v>43</v>
      </c>
      <c r="F139" s="6">
        <f t="shared" si="2"/>
        <v>0</v>
      </c>
    </row>
    <row r="140" spans="1:6" hidden="1" x14ac:dyDescent="0.25">
      <c r="A140" s="17">
        <v>1</v>
      </c>
      <c r="B140" s="17">
        <v>28</v>
      </c>
      <c r="C140" s="3">
        <v>28</v>
      </c>
      <c r="D140" s="3">
        <v>0</v>
      </c>
      <c r="E140" s="16" t="s">
        <v>43</v>
      </c>
      <c r="F140" s="6">
        <f t="shared" si="2"/>
        <v>0</v>
      </c>
    </row>
    <row r="141" spans="1:6" hidden="1" x14ac:dyDescent="0.25">
      <c r="A141" s="17">
        <v>1</v>
      </c>
      <c r="B141" s="17">
        <v>28</v>
      </c>
      <c r="C141" s="3">
        <v>28</v>
      </c>
      <c r="D141" s="3">
        <v>0</v>
      </c>
      <c r="E141" s="16" t="s">
        <v>43</v>
      </c>
      <c r="F141" s="6">
        <f t="shared" si="2"/>
        <v>0</v>
      </c>
    </row>
    <row r="142" spans="1:6" hidden="1" x14ac:dyDescent="0.25">
      <c r="A142" s="17">
        <v>1</v>
      </c>
      <c r="B142" s="17">
        <v>28</v>
      </c>
      <c r="C142" s="3">
        <v>28</v>
      </c>
      <c r="D142" s="3">
        <v>0</v>
      </c>
      <c r="E142" s="16" t="s">
        <v>43</v>
      </c>
      <c r="F142" s="6">
        <f t="shared" si="2"/>
        <v>0</v>
      </c>
    </row>
    <row r="143" spans="1:6" hidden="1" x14ac:dyDescent="0.25">
      <c r="A143" s="17">
        <v>1</v>
      </c>
      <c r="B143" s="17">
        <v>28</v>
      </c>
      <c r="C143" s="3">
        <v>28</v>
      </c>
      <c r="D143" s="3">
        <v>0</v>
      </c>
      <c r="E143" s="16" t="s">
        <v>43</v>
      </c>
      <c r="F143" s="6">
        <f t="shared" si="2"/>
        <v>0</v>
      </c>
    </row>
    <row r="144" spans="1:6" hidden="1" x14ac:dyDescent="0.25">
      <c r="A144" s="17">
        <v>1</v>
      </c>
      <c r="B144" s="17">
        <v>28</v>
      </c>
      <c r="C144" s="3">
        <v>28</v>
      </c>
      <c r="D144" s="3">
        <v>0</v>
      </c>
      <c r="E144" s="16" t="s">
        <v>43</v>
      </c>
      <c r="F144" s="6">
        <f t="shared" si="2"/>
        <v>0</v>
      </c>
    </row>
    <row r="145" spans="1:6" hidden="1" x14ac:dyDescent="0.25">
      <c r="A145" s="17">
        <v>1</v>
      </c>
      <c r="B145" s="17">
        <v>28</v>
      </c>
      <c r="C145" s="3">
        <v>28</v>
      </c>
      <c r="D145" s="3">
        <v>0</v>
      </c>
      <c r="E145" s="16" t="s">
        <v>43</v>
      </c>
      <c r="F145" s="6">
        <f t="shared" si="2"/>
        <v>0</v>
      </c>
    </row>
    <row r="146" spans="1:6" hidden="1" x14ac:dyDescent="0.25">
      <c r="A146" s="17">
        <v>1</v>
      </c>
      <c r="B146" s="17">
        <v>28</v>
      </c>
      <c r="C146" s="3">
        <v>28</v>
      </c>
      <c r="D146" s="3">
        <v>0</v>
      </c>
      <c r="E146" s="16" t="s">
        <v>43</v>
      </c>
      <c r="F146" s="6">
        <f t="shared" si="2"/>
        <v>0</v>
      </c>
    </row>
    <row r="147" spans="1:6" hidden="1" x14ac:dyDescent="0.25">
      <c r="A147" s="17">
        <v>1</v>
      </c>
      <c r="B147" s="17">
        <v>28</v>
      </c>
      <c r="C147" s="3">
        <v>28</v>
      </c>
      <c r="D147" s="3">
        <v>0</v>
      </c>
      <c r="E147" s="16" t="s">
        <v>43</v>
      </c>
      <c r="F147" s="6">
        <f t="shared" si="2"/>
        <v>0</v>
      </c>
    </row>
    <row r="148" spans="1:6" hidden="1" x14ac:dyDescent="0.25">
      <c r="A148" s="17">
        <v>1</v>
      </c>
      <c r="B148" s="17">
        <v>28</v>
      </c>
      <c r="C148" s="3">
        <v>28</v>
      </c>
      <c r="D148" s="3">
        <v>0</v>
      </c>
      <c r="E148" s="16" t="s">
        <v>43</v>
      </c>
      <c r="F148" s="6">
        <f t="shared" si="2"/>
        <v>0</v>
      </c>
    </row>
    <row r="149" spans="1:6" hidden="1" x14ac:dyDescent="0.25">
      <c r="A149" s="17">
        <v>1</v>
      </c>
      <c r="B149" s="17">
        <v>28</v>
      </c>
      <c r="C149" s="3">
        <v>28</v>
      </c>
      <c r="D149" s="3">
        <v>0</v>
      </c>
      <c r="E149" s="16" t="s">
        <v>43</v>
      </c>
      <c r="F149" s="6">
        <f t="shared" si="2"/>
        <v>0</v>
      </c>
    </row>
    <row r="150" spans="1:6" hidden="1" x14ac:dyDescent="0.25">
      <c r="A150" s="17">
        <v>1</v>
      </c>
      <c r="B150" s="17">
        <v>28</v>
      </c>
      <c r="C150" s="3">
        <v>28</v>
      </c>
      <c r="D150" s="3">
        <v>0</v>
      </c>
      <c r="E150" s="16" t="s">
        <v>43</v>
      </c>
      <c r="F150" s="6">
        <f t="shared" si="2"/>
        <v>0</v>
      </c>
    </row>
    <row r="151" spans="1:6" hidden="1" x14ac:dyDescent="0.25">
      <c r="A151" s="17">
        <v>1</v>
      </c>
      <c r="B151" s="17">
        <v>28</v>
      </c>
      <c r="C151" s="3">
        <v>28</v>
      </c>
      <c r="D151" s="3">
        <v>0</v>
      </c>
      <c r="E151" s="16" t="s">
        <v>43</v>
      </c>
      <c r="F151" s="6">
        <f t="shared" si="2"/>
        <v>0</v>
      </c>
    </row>
    <row r="152" spans="1:6" hidden="1" x14ac:dyDescent="0.25">
      <c r="A152" s="17">
        <v>1</v>
      </c>
      <c r="B152" s="17">
        <v>28</v>
      </c>
      <c r="C152" s="3">
        <v>28</v>
      </c>
      <c r="D152" s="3">
        <v>0</v>
      </c>
      <c r="E152" s="16" t="s">
        <v>43</v>
      </c>
      <c r="F152" s="6">
        <f t="shared" si="2"/>
        <v>0</v>
      </c>
    </row>
    <row r="153" spans="1:6" hidden="1" x14ac:dyDescent="0.25">
      <c r="A153" s="17">
        <v>1</v>
      </c>
      <c r="B153" s="17">
        <v>28</v>
      </c>
      <c r="C153" s="3">
        <v>28</v>
      </c>
      <c r="D153" s="3">
        <v>0</v>
      </c>
      <c r="E153" s="16" t="s">
        <v>43</v>
      </c>
      <c r="F153" s="6">
        <f t="shared" si="2"/>
        <v>0</v>
      </c>
    </row>
    <row r="154" spans="1:6" hidden="1" x14ac:dyDescent="0.25">
      <c r="A154" s="17">
        <v>1</v>
      </c>
      <c r="B154" s="17">
        <v>28</v>
      </c>
      <c r="C154" s="3">
        <v>28</v>
      </c>
      <c r="D154" s="3">
        <v>0</v>
      </c>
      <c r="E154" s="16" t="s">
        <v>43</v>
      </c>
      <c r="F154" s="6">
        <f t="shared" si="2"/>
        <v>0</v>
      </c>
    </row>
    <row r="155" spans="1:6" hidden="1" x14ac:dyDescent="0.25">
      <c r="A155" s="17">
        <v>1</v>
      </c>
      <c r="B155" s="17">
        <v>28</v>
      </c>
      <c r="C155" s="3">
        <v>28</v>
      </c>
      <c r="D155" s="3">
        <v>0</v>
      </c>
      <c r="E155" s="16" t="s">
        <v>43</v>
      </c>
      <c r="F155" s="6">
        <f t="shared" si="2"/>
        <v>0</v>
      </c>
    </row>
    <row r="156" spans="1:6" hidden="1" x14ac:dyDescent="0.25">
      <c r="A156" s="17">
        <v>1</v>
      </c>
      <c r="B156" s="17">
        <v>28</v>
      </c>
      <c r="C156" s="3">
        <v>28</v>
      </c>
      <c r="D156" s="3">
        <v>0</v>
      </c>
      <c r="E156" s="16" t="s">
        <v>43</v>
      </c>
      <c r="F156" s="6">
        <f t="shared" si="2"/>
        <v>0</v>
      </c>
    </row>
    <row r="157" spans="1:6" hidden="1" x14ac:dyDescent="0.25">
      <c r="A157" s="17">
        <v>1</v>
      </c>
      <c r="B157" s="17">
        <v>28</v>
      </c>
      <c r="C157" s="3">
        <v>28</v>
      </c>
      <c r="D157" s="3">
        <v>0</v>
      </c>
      <c r="E157" s="16" t="s">
        <v>43</v>
      </c>
      <c r="F157" s="6">
        <f t="shared" si="2"/>
        <v>0</v>
      </c>
    </row>
    <row r="158" spans="1:6" hidden="1" x14ac:dyDescent="0.25">
      <c r="A158" s="17">
        <v>1</v>
      </c>
      <c r="B158" s="17">
        <v>28</v>
      </c>
      <c r="C158" s="3">
        <v>15.035617</v>
      </c>
      <c r="D158" s="3">
        <v>0</v>
      </c>
      <c r="E158" s="16" t="s">
        <v>43</v>
      </c>
      <c r="F158" s="6">
        <f t="shared" si="2"/>
        <v>0</v>
      </c>
    </row>
    <row r="159" spans="1:6" hidden="1" x14ac:dyDescent="0.25">
      <c r="A159" s="17">
        <v>1</v>
      </c>
      <c r="B159" s="17">
        <v>28</v>
      </c>
      <c r="C159" s="3">
        <v>28</v>
      </c>
      <c r="D159" s="3">
        <v>0</v>
      </c>
      <c r="E159" s="16" t="s">
        <v>43</v>
      </c>
      <c r="F159" s="6">
        <f t="shared" si="2"/>
        <v>0</v>
      </c>
    </row>
    <row r="160" spans="1:6" hidden="1" x14ac:dyDescent="0.25">
      <c r="A160" s="17">
        <v>1</v>
      </c>
      <c r="B160" s="17">
        <v>28</v>
      </c>
      <c r="C160" s="3">
        <v>28</v>
      </c>
      <c r="D160" s="3">
        <v>0</v>
      </c>
      <c r="E160" s="16" t="s">
        <v>43</v>
      </c>
      <c r="F160" s="6">
        <f t="shared" si="2"/>
        <v>0</v>
      </c>
    </row>
    <row r="161" spans="1:6" hidden="1" x14ac:dyDescent="0.25">
      <c r="A161" s="17">
        <v>1</v>
      </c>
      <c r="B161" s="17">
        <v>28</v>
      </c>
      <c r="C161" s="3">
        <v>28</v>
      </c>
      <c r="D161" s="3">
        <v>0</v>
      </c>
      <c r="E161" s="16" t="s">
        <v>43</v>
      </c>
      <c r="F161" s="6">
        <f t="shared" si="2"/>
        <v>0</v>
      </c>
    </row>
    <row r="162" spans="1:6" hidden="1" x14ac:dyDescent="0.25">
      <c r="A162" s="17">
        <v>1</v>
      </c>
      <c r="B162" s="17">
        <v>28</v>
      </c>
      <c r="C162" s="3">
        <v>24.164383999999998</v>
      </c>
      <c r="D162" s="3">
        <v>0</v>
      </c>
      <c r="E162" s="16" t="s">
        <v>43</v>
      </c>
      <c r="F162" s="6">
        <f t="shared" si="2"/>
        <v>0</v>
      </c>
    </row>
    <row r="163" spans="1:6" hidden="1" x14ac:dyDescent="0.25">
      <c r="A163" s="17">
        <v>1</v>
      </c>
      <c r="B163" s="17">
        <v>28</v>
      </c>
      <c r="C163" s="3">
        <v>28</v>
      </c>
      <c r="D163" s="3">
        <v>0</v>
      </c>
      <c r="E163" s="16" t="s">
        <v>43</v>
      </c>
      <c r="F163" s="6">
        <f t="shared" si="2"/>
        <v>0</v>
      </c>
    </row>
    <row r="164" spans="1:6" hidden="1" x14ac:dyDescent="0.25">
      <c r="A164" s="17">
        <v>1</v>
      </c>
      <c r="B164" s="17">
        <v>28</v>
      </c>
      <c r="C164" s="3">
        <v>20.175343000000002</v>
      </c>
      <c r="D164" s="3">
        <v>0</v>
      </c>
      <c r="E164" s="16" t="s">
        <v>43</v>
      </c>
      <c r="F164" s="6">
        <f t="shared" si="2"/>
        <v>0</v>
      </c>
    </row>
    <row r="165" spans="1:6" hidden="1" x14ac:dyDescent="0.25">
      <c r="A165" s="17">
        <v>1</v>
      </c>
      <c r="B165" s="17">
        <v>28</v>
      </c>
      <c r="C165" s="3">
        <v>28</v>
      </c>
      <c r="D165" s="3">
        <v>0</v>
      </c>
      <c r="E165" s="16" t="s">
        <v>43</v>
      </c>
      <c r="F165" s="6">
        <f t="shared" si="2"/>
        <v>0</v>
      </c>
    </row>
    <row r="166" spans="1:6" hidden="1" x14ac:dyDescent="0.25">
      <c r="A166" s="17">
        <v>1</v>
      </c>
      <c r="B166" s="17">
        <v>28</v>
      </c>
      <c r="C166" s="3">
        <v>28</v>
      </c>
      <c r="D166" s="3">
        <v>0</v>
      </c>
      <c r="E166" s="16" t="s">
        <v>43</v>
      </c>
      <c r="F166" s="6">
        <f t="shared" si="2"/>
        <v>0</v>
      </c>
    </row>
    <row r="167" spans="1:6" hidden="1" x14ac:dyDescent="0.25">
      <c r="A167" s="17">
        <v>1</v>
      </c>
      <c r="B167" s="17">
        <v>28</v>
      </c>
      <c r="C167" s="3">
        <v>28</v>
      </c>
      <c r="D167" s="3">
        <v>0</v>
      </c>
      <c r="E167" s="16" t="s">
        <v>43</v>
      </c>
      <c r="F167" s="6">
        <f t="shared" si="2"/>
        <v>0</v>
      </c>
    </row>
    <row r="168" spans="1:6" hidden="1" x14ac:dyDescent="0.25">
      <c r="A168" s="17">
        <v>1</v>
      </c>
      <c r="B168" s="17">
        <v>28</v>
      </c>
      <c r="C168" s="3">
        <v>28</v>
      </c>
      <c r="D168" s="3">
        <v>0</v>
      </c>
      <c r="E168" s="16" t="s">
        <v>43</v>
      </c>
      <c r="F168" s="6">
        <f t="shared" si="2"/>
        <v>0</v>
      </c>
    </row>
    <row r="169" spans="1:6" hidden="1" x14ac:dyDescent="0.25">
      <c r="A169" s="17">
        <v>1</v>
      </c>
      <c r="B169" s="17">
        <v>28</v>
      </c>
      <c r="C169" s="3">
        <v>11.736986999999999</v>
      </c>
      <c r="D169" s="3">
        <v>0</v>
      </c>
      <c r="E169" s="16" t="s">
        <v>43</v>
      </c>
      <c r="F169" s="6">
        <f t="shared" si="2"/>
        <v>0</v>
      </c>
    </row>
    <row r="170" spans="1:6" hidden="1" x14ac:dyDescent="0.25">
      <c r="A170" s="17">
        <v>1</v>
      </c>
      <c r="B170" s="17">
        <v>28</v>
      </c>
      <c r="C170" s="3">
        <v>28</v>
      </c>
      <c r="D170" s="3">
        <v>0</v>
      </c>
      <c r="E170" s="16" t="s">
        <v>43</v>
      </c>
      <c r="F170" s="6">
        <f t="shared" si="2"/>
        <v>0</v>
      </c>
    </row>
    <row r="171" spans="1:6" hidden="1" x14ac:dyDescent="0.25">
      <c r="A171" s="17">
        <v>1</v>
      </c>
      <c r="B171" s="17">
        <v>28</v>
      </c>
      <c r="C171" s="3">
        <v>28</v>
      </c>
      <c r="D171" s="3">
        <v>0</v>
      </c>
      <c r="E171" s="16" t="s">
        <v>43</v>
      </c>
      <c r="F171" s="6">
        <f t="shared" si="2"/>
        <v>0</v>
      </c>
    </row>
    <row r="172" spans="1:6" hidden="1" x14ac:dyDescent="0.25">
      <c r="A172" s="17">
        <v>1</v>
      </c>
      <c r="B172" s="17">
        <v>28</v>
      </c>
      <c r="C172" s="3">
        <v>10.969863</v>
      </c>
      <c r="D172" s="3">
        <v>0</v>
      </c>
      <c r="E172" s="16" t="s">
        <v>43</v>
      </c>
      <c r="F172" s="6">
        <f t="shared" si="2"/>
        <v>0</v>
      </c>
    </row>
    <row r="173" spans="1:6" hidden="1" x14ac:dyDescent="0.25">
      <c r="A173" s="17">
        <v>1</v>
      </c>
      <c r="B173" s="17">
        <v>28</v>
      </c>
      <c r="C173" s="3">
        <v>28</v>
      </c>
      <c r="D173" s="3">
        <v>0</v>
      </c>
      <c r="E173" s="16" t="s">
        <v>43</v>
      </c>
      <c r="F173" s="6">
        <f t="shared" si="2"/>
        <v>0</v>
      </c>
    </row>
    <row r="174" spans="1:6" hidden="1" x14ac:dyDescent="0.25">
      <c r="A174" s="17">
        <v>1</v>
      </c>
      <c r="B174" s="17">
        <v>28</v>
      </c>
      <c r="C174" s="3">
        <v>28</v>
      </c>
      <c r="D174" s="3">
        <v>0</v>
      </c>
      <c r="E174" s="16" t="s">
        <v>43</v>
      </c>
      <c r="F174" s="6">
        <f t="shared" si="2"/>
        <v>0</v>
      </c>
    </row>
    <row r="175" spans="1:6" hidden="1" x14ac:dyDescent="0.25">
      <c r="A175" s="17">
        <v>1</v>
      </c>
      <c r="B175" s="17">
        <v>28</v>
      </c>
      <c r="C175" s="3">
        <v>16.263013999999998</v>
      </c>
      <c r="D175" s="3">
        <v>0</v>
      </c>
      <c r="E175" s="16" t="s">
        <v>43</v>
      </c>
      <c r="F175" s="6">
        <f t="shared" si="2"/>
        <v>0</v>
      </c>
    </row>
    <row r="176" spans="1:6" hidden="1" x14ac:dyDescent="0.25">
      <c r="A176" s="17">
        <v>1</v>
      </c>
      <c r="B176" s="17">
        <v>28</v>
      </c>
      <c r="C176" s="3">
        <v>28</v>
      </c>
      <c r="D176" s="3">
        <v>0</v>
      </c>
      <c r="E176" s="16" t="s">
        <v>43</v>
      </c>
      <c r="F176" s="6">
        <f t="shared" si="2"/>
        <v>0</v>
      </c>
    </row>
    <row r="177" spans="1:6" hidden="1" x14ac:dyDescent="0.25">
      <c r="A177" s="17">
        <v>1</v>
      </c>
      <c r="B177" s="17">
        <v>28</v>
      </c>
      <c r="C177" s="3">
        <v>26.465754</v>
      </c>
      <c r="D177" s="3">
        <v>0</v>
      </c>
      <c r="E177" s="16" t="s">
        <v>43</v>
      </c>
      <c r="F177" s="6">
        <f t="shared" si="2"/>
        <v>0</v>
      </c>
    </row>
    <row r="178" spans="1:6" hidden="1" x14ac:dyDescent="0.25">
      <c r="A178" s="17">
        <v>1</v>
      </c>
      <c r="B178" s="17">
        <v>28</v>
      </c>
      <c r="C178" s="3">
        <v>28</v>
      </c>
      <c r="D178" s="3">
        <v>0</v>
      </c>
      <c r="E178" s="16" t="s">
        <v>43</v>
      </c>
      <c r="F178" s="6">
        <f t="shared" si="2"/>
        <v>0</v>
      </c>
    </row>
    <row r="179" spans="1:6" hidden="1" x14ac:dyDescent="0.25">
      <c r="A179" s="17">
        <v>1</v>
      </c>
      <c r="B179" s="17">
        <v>28</v>
      </c>
      <c r="C179" s="3">
        <v>28</v>
      </c>
      <c r="D179" s="3">
        <v>0</v>
      </c>
      <c r="E179" s="16" t="s">
        <v>43</v>
      </c>
      <c r="F179" s="6">
        <f t="shared" si="2"/>
        <v>0</v>
      </c>
    </row>
    <row r="180" spans="1:6" hidden="1" x14ac:dyDescent="0.25">
      <c r="A180" s="17">
        <v>1</v>
      </c>
      <c r="B180" s="17">
        <v>28</v>
      </c>
      <c r="C180" s="3">
        <v>28</v>
      </c>
      <c r="D180" s="3">
        <v>0</v>
      </c>
      <c r="E180" s="16" t="s">
        <v>43</v>
      </c>
      <c r="F180" s="6">
        <f t="shared" si="2"/>
        <v>0</v>
      </c>
    </row>
    <row r="181" spans="1:6" hidden="1" x14ac:dyDescent="0.25">
      <c r="A181" s="17">
        <v>1</v>
      </c>
      <c r="B181" s="17">
        <v>28</v>
      </c>
      <c r="C181" s="3">
        <v>28</v>
      </c>
      <c r="D181" s="3">
        <v>0</v>
      </c>
      <c r="E181" s="16" t="s">
        <v>43</v>
      </c>
      <c r="F181" s="6">
        <f t="shared" si="2"/>
        <v>0</v>
      </c>
    </row>
    <row r="182" spans="1:6" hidden="1" x14ac:dyDescent="0.25">
      <c r="A182" s="17">
        <v>1</v>
      </c>
      <c r="B182" s="17">
        <v>28</v>
      </c>
      <c r="C182" s="3">
        <v>28</v>
      </c>
      <c r="D182" s="3">
        <v>0</v>
      </c>
      <c r="E182" s="16" t="s">
        <v>43</v>
      </c>
      <c r="F182" s="6">
        <f t="shared" si="2"/>
        <v>0</v>
      </c>
    </row>
    <row r="183" spans="1:6" hidden="1" x14ac:dyDescent="0.25">
      <c r="A183" s="17">
        <v>1</v>
      </c>
      <c r="B183" s="17">
        <v>28</v>
      </c>
      <c r="C183" s="3">
        <v>28</v>
      </c>
      <c r="D183" s="3">
        <v>0</v>
      </c>
      <c r="E183" s="16" t="s">
        <v>43</v>
      </c>
      <c r="F183" s="6">
        <f t="shared" si="2"/>
        <v>0</v>
      </c>
    </row>
    <row r="184" spans="1:6" hidden="1" x14ac:dyDescent="0.25">
      <c r="A184" s="17">
        <v>1</v>
      </c>
      <c r="B184" s="17">
        <v>28</v>
      </c>
      <c r="C184" s="3">
        <v>1.4575340000000001</v>
      </c>
      <c r="D184" s="3">
        <v>0</v>
      </c>
      <c r="E184" s="16" t="s">
        <v>43</v>
      </c>
      <c r="F184" s="6">
        <f t="shared" si="2"/>
        <v>0</v>
      </c>
    </row>
    <row r="185" spans="1:6" hidden="1" x14ac:dyDescent="0.25">
      <c r="A185" s="17">
        <v>1</v>
      </c>
      <c r="B185" s="17">
        <v>28</v>
      </c>
      <c r="C185" s="3">
        <v>28</v>
      </c>
      <c r="D185" s="3">
        <v>0</v>
      </c>
      <c r="E185" s="16" t="s">
        <v>43</v>
      </c>
      <c r="F185" s="6">
        <f t="shared" si="2"/>
        <v>0</v>
      </c>
    </row>
    <row r="186" spans="1:6" hidden="1" x14ac:dyDescent="0.25">
      <c r="A186" s="17">
        <v>1</v>
      </c>
      <c r="B186" s="17">
        <v>28</v>
      </c>
      <c r="C186" s="3">
        <v>28</v>
      </c>
      <c r="D186" s="3">
        <v>0</v>
      </c>
      <c r="E186" s="16" t="s">
        <v>43</v>
      </c>
      <c r="F186" s="6">
        <f t="shared" si="2"/>
        <v>0</v>
      </c>
    </row>
    <row r="187" spans="1:6" hidden="1" x14ac:dyDescent="0.25">
      <c r="A187" s="17">
        <v>1</v>
      </c>
      <c r="B187" s="17">
        <v>28</v>
      </c>
      <c r="C187" s="3">
        <v>28</v>
      </c>
      <c r="D187" s="3">
        <v>0</v>
      </c>
      <c r="E187" s="16" t="s">
        <v>43</v>
      </c>
      <c r="F187" s="6">
        <f t="shared" si="2"/>
        <v>0</v>
      </c>
    </row>
    <row r="188" spans="1:6" hidden="1" x14ac:dyDescent="0.25">
      <c r="A188" s="17">
        <v>2</v>
      </c>
      <c r="B188" s="17">
        <v>70</v>
      </c>
      <c r="C188" s="3">
        <v>69.999995999999996</v>
      </c>
      <c r="D188" s="3">
        <v>0</v>
      </c>
      <c r="E188" s="16" t="s">
        <v>24</v>
      </c>
      <c r="F188" s="6">
        <f t="shared" si="2"/>
        <v>0</v>
      </c>
    </row>
    <row r="189" spans="1:6" hidden="1" x14ac:dyDescent="0.25">
      <c r="A189" s="17">
        <v>2</v>
      </c>
      <c r="B189" s="17">
        <v>70</v>
      </c>
      <c r="C189" s="3">
        <v>69.999995999999996</v>
      </c>
      <c r="D189" s="3">
        <v>0</v>
      </c>
      <c r="E189" s="16" t="s">
        <v>24</v>
      </c>
      <c r="F189" s="6">
        <f t="shared" si="2"/>
        <v>0</v>
      </c>
    </row>
    <row r="190" spans="1:6" hidden="1" x14ac:dyDescent="0.25">
      <c r="A190" s="17">
        <v>2</v>
      </c>
      <c r="B190" s="17">
        <v>70</v>
      </c>
      <c r="C190" s="3">
        <v>69.999995999999996</v>
      </c>
      <c r="D190" s="3">
        <v>0</v>
      </c>
      <c r="E190" s="16" t="s">
        <v>24</v>
      </c>
      <c r="F190" s="6">
        <f t="shared" si="2"/>
        <v>0</v>
      </c>
    </row>
    <row r="191" spans="1:6" hidden="1" x14ac:dyDescent="0.25">
      <c r="A191" s="17">
        <v>2</v>
      </c>
      <c r="B191" s="17">
        <v>70</v>
      </c>
      <c r="C191" s="3">
        <v>69.999995999999996</v>
      </c>
      <c r="D191" s="3">
        <v>0</v>
      </c>
      <c r="E191" s="16" t="s">
        <v>24</v>
      </c>
      <c r="F191" s="6">
        <f t="shared" si="2"/>
        <v>0</v>
      </c>
    </row>
    <row r="192" spans="1:6" hidden="1" x14ac:dyDescent="0.25">
      <c r="A192" s="17">
        <v>2</v>
      </c>
      <c r="B192" s="17">
        <v>70</v>
      </c>
      <c r="C192" s="3">
        <v>69.999995999999996</v>
      </c>
      <c r="D192" s="3">
        <v>0</v>
      </c>
      <c r="E192" s="16" t="s">
        <v>24</v>
      </c>
      <c r="F192" s="6">
        <f t="shared" si="2"/>
        <v>0</v>
      </c>
    </row>
    <row r="193" spans="1:6" hidden="1" x14ac:dyDescent="0.25">
      <c r="A193" s="17">
        <v>2</v>
      </c>
      <c r="B193" s="17">
        <v>70</v>
      </c>
      <c r="C193" s="3">
        <v>69.999995999999996</v>
      </c>
      <c r="D193" s="3">
        <v>0</v>
      </c>
      <c r="E193" s="16" t="s">
        <v>24</v>
      </c>
      <c r="F193" s="6">
        <f t="shared" si="2"/>
        <v>0</v>
      </c>
    </row>
    <row r="194" spans="1:6" hidden="1" x14ac:dyDescent="0.25">
      <c r="A194" s="17">
        <v>2</v>
      </c>
      <c r="B194" s="17">
        <v>70</v>
      </c>
      <c r="C194" s="3">
        <v>69.999995999999996</v>
      </c>
      <c r="D194" s="3">
        <v>0</v>
      </c>
      <c r="E194" s="16" t="s">
        <v>24</v>
      </c>
      <c r="F194" s="6">
        <f t="shared" ref="F194:F257" si="3">D194/C194</f>
        <v>0</v>
      </c>
    </row>
    <row r="195" spans="1:6" hidden="1" x14ac:dyDescent="0.25">
      <c r="A195" s="17">
        <v>2</v>
      </c>
      <c r="B195" s="17">
        <v>70</v>
      </c>
      <c r="C195" s="3">
        <v>69.999995999999996</v>
      </c>
      <c r="D195" s="3">
        <v>0</v>
      </c>
      <c r="E195" s="16" t="s">
        <v>24</v>
      </c>
      <c r="F195" s="6">
        <f t="shared" si="3"/>
        <v>0</v>
      </c>
    </row>
    <row r="196" spans="1:6" hidden="1" x14ac:dyDescent="0.25">
      <c r="A196" s="17">
        <v>2</v>
      </c>
      <c r="B196" s="17">
        <v>70</v>
      </c>
      <c r="C196" s="3">
        <v>69.999995999999996</v>
      </c>
      <c r="D196" s="3">
        <v>0</v>
      </c>
      <c r="E196" s="16" t="s">
        <v>24</v>
      </c>
      <c r="F196" s="6">
        <f t="shared" si="3"/>
        <v>0</v>
      </c>
    </row>
    <row r="197" spans="1:6" hidden="1" x14ac:dyDescent="0.25">
      <c r="A197" s="17">
        <v>2</v>
      </c>
      <c r="B197" s="17">
        <v>70</v>
      </c>
      <c r="C197" s="3">
        <v>69.999995999999996</v>
      </c>
      <c r="D197" s="3">
        <v>0</v>
      </c>
      <c r="E197" s="16" t="s">
        <v>24</v>
      </c>
      <c r="F197" s="6">
        <f t="shared" si="3"/>
        <v>0</v>
      </c>
    </row>
    <row r="198" spans="1:6" hidden="1" x14ac:dyDescent="0.25">
      <c r="A198" s="17">
        <v>2</v>
      </c>
      <c r="B198" s="17">
        <v>70</v>
      </c>
      <c r="C198" s="3">
        <v>51.9726</v>
      </c>
      <c r="D198" s="3">
        <v>0</v>
      </c>
      <c r="E198" s="16" t="s">
        <v>24</v>
      </c>
      <c r="F198" s="6">
        <f t="shared" si="3"/>
        <v>0</v>
      </c>
    </row>
    <row r="199" spans="1:6" hidden="1" x14ac:dyDescent="0.25">
      <c r="A199" s="17">
        <v>2</v>
      </c>
      <c r="B199" s="17">
        <v>70</v>
      </c>
      <c r="C199" s="3">
        <v>69.999995999999996</v>
      </c>
      <c r="D199" s="3">
        <v>0</v>
      </c>
      <c r="E199" s="16" t="s">
        <v>24</v>
      </c>
      <c r="F199" s="6">
        <f t="shared" si="3"/>
        <v>0</v>
      </c>
    </row>
    <row r="200" spans="1:6" hidden="1" x14ac:dyDescent="0.25">
      <c r="A200" s="17">
        <v>2</v>
      </c>
      <c r="B200" s="17">
        <v>70</v>
      </c>
      <c r="C200" s="3">
        <v>23.589040000000001</v>
      </c>
      <c r="D200" s="3">
        <v>0</v>
      </c>
      <c r="E200" s="16" t="s">
        <v>24</v>
      </c>
      <c r="F200" s="6">
        <f t="shared" si="3"/>
        <v>0</v>
      </c>
    </row>
    <row r="201" spans="1:6" hidden="1" x14ac:dyDescent="0.25">
      <c r="A201" s="17">
        <v>2</v>
      </c>
      <c r="B201" s="17">
        <v>70</v>
      </c>
      <c r="C201" s="3">
        <v>46.410955999999999</v>
      </c>
      <c r="D201" s="3">
        <v>0</v>
      </c>
      <c r="E201" s="16" t="s">
        <v>24</v>
      </c>
      <c r="F201" s="6">
        <f t="shared" si="3"/>
        <v>0</v>
      </c>
    </row>
    <row r="202" spans="1:6" hidden="1" x14ac:dyDescent="0.25">
      <c r="A202" s="17">
        <v>2</v>
      </c>
      <c r="B202" s="17">
        <v>70</v>
      </c>
      <c r="C202" s="3">
        <v>50.821914999999997</v>
      </c>
      <c r="D202" s="3">
        <v>0</v>
      </c>
      <c r="E202" s="16" t="s">
        <v>24</v>
      </c>
      <c r="F202" s="6">
        <f t="shared" si="3"/>
        <v>0</v>
      </c>
    </row>
    <row r="203" spans="1:6" hidden="1" x14ac:dyDescent="0.25">
      <c r="A203" s="17">
        <v>2</v>
      </c>
      <c r="B203" s="17">
        <v>70</v>
      </c>
      <c r="C203" s="3">
        <v>19.178080999999999</v>
      </c>
      <c r="D203" s="3">
        <v>0</v>
      </c>
      <c r="E203" s="16" t="s">
        <v>24</v>
      </c>
      <c r="F203" s="6">
        <f t="shared" si="3"/>
        <v>0</v>
      </c>
    </row>
    <row r="204" spans="1:6" hidden="1" x14ac:dyDescent="0.25">
      <c r="A204" s="17">
        <v>2</v>
      </c>
      <c r="B204" s="17">
        <v>70</v>
      </c>
      <c r="C204" s="3">
        <v>69.999995999999996</v>
      </c>
      <c r="D204" s="3">
        <v>0</v>
      </c>
      <c r="E204" s="16" t="s">
        <v>24</v>
      </c>
      <c r="F204" s="6">
        <f t="shared" si="3"/>
        <v>0</v>
      </c>
    </row>
    <row r="205" spans="1:6" hidden="1" x14ac:dyDescent="0.25">
      <c r="A205" s="17">
        <v>2</v>
      </c>
      <c r="B205" s="17">
        <v>70</v>
      </c>
      <c r="C205" s="3">
        <v>69.999995999999996</v>
      </c>
      <c r="D205" s="3">
        <v>0</v>
      </c>
      <c r="E205" s="16" t="s">
        <v>24</v>
      </c>
      <c r="F205" s="6">
        <f t="shared" si="3"/>
        <v>0</v>
      </c>
    </row>
    <row r="206" spans="1:6" hidden="1" x14ac:dyDescent="0.25">
      <c r="A206" s="17">
        <v>2</v>
      </c>
      <c r="B206" s="17">
        <v>70</v>
      </c>
      <c r="C206" s="3">
        <v>69.999995999999996</v>
      </c>
      <c r="D206" s="3">
        <v>0</v>
      </c>
      <c r="E206" s="16" t="s">
        <v>24</v>
      </c>
      <c r="F206" s="6">
        <f t="shared" si="3"/>
        <v>0</v>
      </c>
    </row>
    <row r="207" spans="1:6" hidden="1" x14ac:dyDescent="0.25">
      <c r="A207" s="17">
        <v>2</v>
      </c>
      <c r="B207" s="17">
        <v>70</v>
      </c>
      <c r="C207" s="3">
        <v>69.999995999999996</v>
      </c>
      <c r="D207" s="3">
        <v>0</v>
      </c>
      <c r="E207" s="16" t="s">
        <v>24</v>
      </c>
      <c r="F207" s="6">
        <f t="shared" si="3"/>
        <v>0</v>
      </c>
    </row>
    <row r="208" spans="1:6" hidden="1" x14ac:dyDescent="0.25">
      <c r="A208" s="17">
        <v>2</v>
      </c>
      <c r="B208" s="17">
        <v>70</v>
      </c>
      <c r="C208" s="3">
        <v>22.054793</v>
      </c>
      <c r="D208" s="3">
        <v>0</v>
      </c>
      <c r="E208" s="16" t="s">
        <v>24</v>
      </c>
      <c r="F208" s="6">
        <f t="shared" si="3"/>
        <v>0</v>
      </c>
    </row>
    <row r="209" spans="1:6" hidden="1" x14ac:dyDescent="0.25">
      <c r="A209" s="17">
        <v>2</v>
      </c>
      <c r="B209" s="17">
        <v>70</v>
      </c>
      <c r="C209" s="3">
        <v>69.999995999999996</v>
      </c>
      <c r="D209" s="3">
        <v>0</v>
      </c>
      <c r="E209" s="16" t="s">
        <v>24</v>
      </c>
      <c r="F209" s="6">
        <f t="shared" si="3"/>
        <v>0</v>
      </c>
    </row>
    <row r="210" spans="1:6" hidden="1" x14ac:dyDescent="0.25">
      <c r="A210" s="17">
        <v>2</v>
      </c>
      <c r="B210" s="17">
        <v>70</v>
      </c>
      <c r="C210" s="3">
        <v>69.999995999999996</v>
      </c>
      <c r="D210" s="3">
        <v>0</v>
      </c>
      <c r="E210" s="16" t="s">
        <v>24</v>
      </c>
      <c r="F210" s="6">
        <f t="shared" si="3"/>
        <v>0</v>
      </c>
    </row>
    <row r="211" spans="1:6" hidden="1" x14ac:dyDescent="0.25">
      <c r="A211" s="17">
        <v>2</v>
      </c>
      <c r="B211" s="17">
        <v>70</v>
      </c>
      <c r="C211" s="3">
        <v>69.999995999999996</v>
      </c>
      <c r="D211" s="3">
        <v>0</v>
      </c>
      <c r="E211" s="16" t="s">
        <v>24</v>
      </c>
      <c r="F211" s="6">
        <f t="shared" si="3"/>
        <v>0</v>
      </c>
    </row>
    <row r="212" spans="1:6" hidden="1" x14ac:dyDescent="0.25">
      <c r="A212" s="17">
        <v>2</v>
      </c>
      <c r="B212" s="17">
        <v>70</v>
      </c>
      <c r="C212" s="3">
        <v>69.999995999999996</v>
      </c>
      <c r="D212" s="3">
        <v>0</v>
      </c>
      <c r="E212" s="16" t="s">
        <v>24</v>
      </c>
      <c r="F212" s="6">
        <f t="shared" si="3"/>
        <v>0</v>
      </c>
    </row>
    <row r="213" spans="1:6" hidden="1" x14ac:dyDescent="0.25">
      <c r="A213" s="17">
        <v>2</v>
      </c>
      <c r="B213" s="17">
        <v>70</v>
      </c>
      <c r="C213" s="3">
        <v>69.999995999999996</v>
      </c>
      <c r="D213" s="3">
        <v>0</v>
      </c>
      <c r="E213" s="16" t="s">
        <v>24</v>
      </c>
      <c r="F213" s="6">
        <f t="shared" si="3"/>
        <v>0</v>
      </c>
    </row>
    <row r="214" spans="1:6" hidden="1" x14ac:dyDescent="0.25">
      <c r="A214" s="17">
        <v>2</v>
      </c>
      <c r="B214" s="17">
        <v>70</v>
      </c>
      <c r="C214" s="3">
        <v>69.999995999999996</v>
      </c>
      <c r="D214" s="3">
        <v>0</v>
      </c>
      <c r="E214" s="16" t="s">
        <v>24</v>
      </c>
      <c r="F214" s="6">
        <f t="shared" si="3"/>
        <v>0</v>
      </c>
    </row>
    <row r="215" spans="1:6" hidden="1" x14ac:dyDescent="0.25">
      <c r="A215" s="17">
        <v>2</v>
      </c>
      <c r="B215" s="17">
        <v>70</v>
      </c>
      <c r="C215" s="3">
        <v>69.999995999999996</v>
      </c>
      <c r="D215" s="3">
        <v>0</v>
      </c>
      <c r="E215" s="16" t="s">
        <v>24</v>
      </c>
      <c r="F215" s="6">
        <f t="shared" si="3"/>
        <v>0</v>
      </c>
    </row>
    <row r="216" spans="1:6" hidden="1" x14ac:dyDescent="0.25">
      <c r="A216" s="17">
        <v>2</v>
      </c>
      <c r="B216" s="17">
        <v>70</v>
      </c>
      <c r="C216" s="3">
        <v>69.999995999999996</v>
      </c>
      <c r="D216" s="3">
        <v>0</v>
      </c>
      <c r="E216" s="16" t="s">
        <v>24</v>
      </c>
      <c r="F216" s="6">
        <f t="shared" si="3"/>
        <v>0</v>
      </c>
    </row>
    <row r="217" spans="1:6" hidden="1" x14ac:dyDescent="0.25">
      <c r="A217" s="17">
        <v>2</v>
      </c>
      <c r="B217" s="17">
        <v>70</v>
      </c>
      <c r="C217" s="3">
        <v>69.999995999999996</v>
      </c>
      <c r="D217" s="3">
        <v>0</v>
      </c>
      <c r="E217" s="16" t="s">
        <v>24</v>
      </c>
      <c r="F217" s="6">
        <f t="shared" si="3"/>
        <v>0</v>
      </c>
    </row>
    <row r="218" spans="1:6" hidden="1" x14ac:dyDescent="0.25">
      <c r="A218" s="17">
        <v>2</v>
      </c>
      <c r="B218" s="17">
        <v>70</v>
      </c>
      <c r="C218" s="3">
        <v>69.999995999999996</v>
      </c>
      <c r="D218" s="3">
        <v>0</v>
      </c>
      <c r="E218" s="16" t="s">
        <v>24</v>
      </c>
      <c r="F218" s="6">
        <f t="shared" si="3"/>
        <v>0</v>
      </c>
    </row>
    <row r="219" spans="1:6" hidden="1" x14ac:dyDescent="0.25">
      <c r="A219" s="17">
        <v>2</v>
      </c>
      <c r="B219" s="17">
        <v>70</v>
      </c>
      <c r="C219" s="3">
        <v>69.999995999999996</v>
      </c>
      <c r="D219" s="3">
        <v>0</v>
      </c>
      <c r="E219" s="16" t="s">
        <v>24</v>
      </c>
      <c r="F219" s="6">
        <f t="shared" si="3"/>
        <v>0</v>
      </c>
    </row>
    <row r="220" spans="1:6" hidden="1" x14ac:dyDescent="0.25">
      <c r="A220" s="17">
        <v>2</v>
      </c>
      <c r="B220" s="17">
        <v>70</v>
      </c>
      <c r="C220" s="3">
        <v>69.999995999999996</v>
      </c>
      <c r="D220" s="3">
        <v>0</v>
      </c>
      <c r="E220" s="16" t="s">
        <v>24</v>
      </c>
      <c r="F220" s="6">
        <f t="shared" si="3"/>
        <v>0</v>
      </c>
    </row>
    <row r="221" spans="1:6" hidden="1" x14ac:dyDescent="0.25">
      <c r="A221" s="17">
        <v>2</v>
      </c>
      <c r="B221" s="17">
        <v>70</v>
      </c>
      <c r="C221" s="3">
        <v>69.999995999999996</v>
      </c>
      <c r="D221" s="3">
        <v>0</v>
      </c>
      <c r="E221" s="16" t="s">
        <v>24</v>
      </c>
      <c r="F221" s="6">
        <f t="shared" si="3"/>
        <v>0</v>
      </c>
    </row>
    <row r="222" spans="1:6" hidden="1" x14ac:dyDescent="0.25">
      <c r="A222" s="17">
        <v>2</v>
      </c>
      <c r="B222" s="17">
        <v>70</v>
      </c>
      <c r="C222" s="3">
        <v>18.027396</v>
      </c>
      <c r="D222" s="3">
        <v>0</v>
      </c>
      <c r="E222" s="16" t="s">
        <v>24</v>
      </c>
      <c r="F222" s="6">
        <f t="shared" si="3"/>
        <v>0</v>
      </c>
    </row>
    <row r="223" spans="1:6" hidden="1" x14ac:dyDescent="0.25">
      <c r="A223" s="17">
        <v>2</v>
      </c>
      <c r="B223" s="17">
        <v>70</v>
      </c>
      <c r="C223" s="3">
        <v>69.999995999999996</v>
      </c>
      <c r="D223" s="3">
        <v>0</v>
      </c>
      <c r="E223" s="16" t="s">
        <v>24</v>
      </c>
      <c r="F223" s="6">
        <f t="shared" si="3"/>
        <v>0</v>
      </c>
    </row>
    <row r="224" spans="1:6" hidden="1" x14ac:dyDescent="0.25">
      <c r="A224" s="17">
        <v>2</v>
      </c>
      <c r="B224" s="17">
        <v>70</v>
      </c>
      <c r="C224" s="3">
        <v>69.999995999999996</v>
      </c>
      <c r="D224" s="3">
        <v>0</v>
      </c>
      <c r="E224" s="16" t="s">
        <v>24</v>
      </c>
      <c r="F224" s="6">
        <f t="shared" si="3"/>
        <v>0</v>
      </c>
    </row>
    <row r="225" spans="1:6" hidden="1" x14ac:dyDescent="0.25">
      <c r="A225" s="17">
        <v>2</v>
      </c>
      <c r="B225" s="17">
        <v>70</v>
      </c>
      <c r="C225" s="3">
        <v>69.999995999999996</v>
      </c>
      <c r="D225" s="3">
        <v>0</v>
      </c>
      <c r="E225" s="16" t="s">
        <v>24</v>
      </c>
      <c r="F225" s="6">
        <f t="shared" si="3"/>
        <v>0</v>
      </c>
    </row>
    <row r="226" spans="1:6" hidden="1" x14ac:dyDescent="0.25">
      <c r="A226" s="17">
        <v>2</v>
      </c>
      <c r="B226" s="17">
        <v>70</v>
      </c>
      <c r="C226" s="3">
        <v>69.999995999999996</v>
      </c>
      <c r="D226" s="3">
        <v>0</v>
      </c>
      <c r="E226" s="16" t="s">
        <v>24</v>
      </c>
      <c r="F226" s="6">
        <f t="shared" si="3"/>
        <v>0</v>
      </c>
    </row>
    <row r="227" spans="1:6" hidden="1" x14ac:dyDescent="0.25">
      <c r="A227" s="17">
        <v>2</v>
      </c>
      <c r="B227" s="17">
        <v>70</v>
      </c>
      <c r="C227" s="3">
        <v>69.999995999999996</v>
      </c>
      <c r="D227" s="3">
        <v>0</v>
      </c>
      <c r="E227" s="16" t="s">
        <v>24</v>
      </c>
      <c r="F227" s="6">
        <f t="shared" si="3"/>
        <v>0</v>
      </c>
    </row>
    <row r="228" spans="1:6" hidden="1" x14ac:dyDescent="0.25">
      <c r="A228" s="17">
        <v>2</v>
      </c>
      <c r="B228" s="17">
        <v>70</v>
      </c>
      <c r="C228" s="3">
        <v>69.999995999999996</v>
      </c>
      <c r="D228" s="3">
        <v>0</v>
      </c>
      <c r="E228" s="16" t="s">
        <v>24</v>
      </c>
      <c r="F228" s="6">
        <f t="shared" si="3"/>
        <v>0</v>
      </c>
    </row>
    <row r="229" spans="1:6" hidden="1" x14ac:dyDescent="0.25">
      <c r="A229" s="17">
        <v>2</v>
      </c>
      <c r="B229" s="17">
        <v>70</v>
      </c>
      <c r="C229" s="3">
        <v>69.999995999999996</v>
      </c>
      <c r="D229" s="3">
        <v>0</v>
      </c>
      <c r="E229" s="16" t="s">
        <v>24</v>
      </c>
      <c r="F229" s="6">
        <f t="shared" si="3"/>
        <v>0</v>
      </c>
    </row>
    <row r="230" spans="1:6" hidden="1" x14ac:dyDescent="0.25">
      <c r="A230" s="17">
        <v>2</v>
      </c>
      <c r="B230" s="17">
        <v>70</v>
      </c>
      <c r="C230" s="3">
        <v>69.999995999999996</v>
      </c>
      <c r="D230" s="3">
        <v>0</v>
      </c>
      <c r="E230" s="16" t="s">
        <v>24</v>
      </c>
      <c r="F230" s="6">
        <f t="shared" si="3"/>
        <v>0</v>
      </c>
    </row>
    <row r="231" spans="1:6" hidden="1" x14ac:dyDescent="0.25">
      <c r="A231" s="17">
        <v>2</v>
      </c>
      <c r="B231" s="17">
        <v>70</v>
      </c>
      <c r="C231" s="3">
        <v>69.999995999999996</v>
      </c>
      <c r="D231" s="3">
        <v>0</v>
      </c>
      <c r="E231" s="16" t="s">
        <v>24</v>
      </c>
      <c r="F231" s="6">
        <f t="shared" si="3"/>
        <v>0</v>
      </c>
    </row>
    <row r="232" spans="1:6" hidden="1" x14ac:dyDescent="0.25">
      <c r="A232" s="17">
        <v>2</v>
      </c>
      <c r="B232" s="17">
        <v>70</v>
      </c>
      <c r="C232" s="3">
        <v>69.999995999999996</v>
      </c>
      <c r="D232" s="3">
        <v>0</v>
      </c>
      <c r="E232" s="16" t="s">
        <v>24</v>
      </c>
      <c r="F232" s="6">
        <f t="shared" si="3"/>
        <v>0</v>
      </c>
    </row>
    <row r="233" spans="1:6" hidden="1" x14ac:dyDescent="0.25">
      <c r="A233" s="17">
        <v>2</v>
      </c>
      <c r="B233" s="17">
        <v>70</v>
      </c>
      <c r="C233" s="3">
        <v>69.999995999999996</v>
      </c>
      <c r="D233" s="3">
        <v>0</v>
      </c>
      <c r="E233" s="16" t="s">
        <v>24</v>
      </c>
      <c r="F233" s="6">
        <f t="shared" si="3"/>
        <v>0</v>
      </c>
    </row>
    <row r="234" spans="1:6" hidden="1" x14ac:dyDescent="0.25">
      <c r="A234" s="17">
        <v>2</v>
      </c>
      <c r="B234" s="17">
        <v>70</v>
      </c>
      <c r="C234" s="3">
        <v>69.999995999999996</v>
      </c>
      <c r="D234" s="3">
        <v>0</v>
      </c>
      <c r="E234" s="16" t="s">
        <v>24</v>
      </c>
      <c r="F234" s="6">
        <f t="shared" si="3"/>
        <v>0</v>
      </c>
    </row>
    <row r="235" spans="1:6" hidden="1" x14ac:dyDescent="0.25">
      <c r="A235" s="17">
        <v>2</v>
      </c>
      <c r="B235" s="17">
        <v>70</v>
      </c>
      <c r="C235" s="3">
        <v>69.999995999999996</v>
      </c>
      <c r="D235" s="3">
        <v>0</v>
      </c>
      <c r="E235" s="16" t="s">
        <v>24</v>
      </c>
      <c r="F235" s="6">
        <f t="shared" si="3"/>
        <v>0</v>
      </c>
    </row>
    <row r="236" spans="1:6" hidden="1" x14ac:dyDescent="0.25">
      <c r="A236" s="17">
        <v>2</v>
      </c>
      <c r="B236" s="17">
        <v>70</v>
      </c>
      <c r="C236" s="3">
        <v>69.999995999999996</v>
      </c>
      <c r="D236" s="3">
        <v>0</v>
      </c>
      <c r="E236" s="16" t="s">
        <v>24</v>
      </c>
      <c r="F236" s="6">
        <f t="shared" si="3"/>
        <v>0</v>
      </c>
    </row>
    <row r="237" spans="1:6" hidden="1" x14ac:dyDescent="0.25">
      <c r="A237" s="17">
        <v>2</v>
      </c>
      <c r="B237" s="17">
        <v>70</v>
      </c>
      <c r="C237" s="3">
        <v>69.999995999999996</v>
      </c>
      <c r="D237" s="3">
        <v>0</v>
      </c>
      <c r="E237" s="16" t="s">
        <v>24</v>
      </c>
      <c r="F237" s="6">
        <f t="shared" si="3"/>
        <v>0</v>
      </c>
    </row>
    <row r="238" spans="1:6" hidden="1" x14ac:dyDescent="0.25">
      <c r="A238" s="17">
        <v>2</v>
      </c>
      <c r="B238" s="17">
        <v>70</v>
      </c>
      <c r="C238" s="3">
        <v>26.465751999999998</v>
      </c>
      <c r="D238" s="3">
        <v>0</v>
      </c>
      <c r="E238" s="16" t="s">
        <v>24</v>
      </c>
      <c r="F238" s="6">
        <f t="shared" si="3"/>
        <v>0</v>
      </c>
    </row>
    <row r="239" spans="1:6" hidden="1" x14ac:dyDescent="0.25">
      <c r="A239" s="17">
        <v>2</v>
      </c>
      <c r="B239" s="17">
        <v>70</v>
      </c>
      <c r="C239" s="3">
        <v>69.999995999999996</v>
      </c>
      <c r="D239" s="3">
        <v>0</v>
      </c>
      <c r="E239" s="16" t="s">
        <v>24</v>
      </c>
      <c r="F239" s="6">
        <f t="shared" si="3"/>
        <v>0</v>
      </c>
    </row>
    <row r="240" spans="1:6" hidden="1" x14ac:dyDescent="0.25">
      <c r="A240" s="17">
        <v>2</v>
      </c>
      <c r="B240" s="17">
        <v>70</v>
      </c>
      <c r="C240" s="3">
        <v>65.780817999999996</v>
      </c>
      <c r="D240" s="3">
        <v>0</v>
      </c>
      <c r="E240" s="16" t="s">
        <v>24</v>
      </c>
      <c r="F240" s="6">
        <f t="shared" si="3"/>
        <v>0</v>
      </c>
    </row>
    <row r="241" spans="1:6" hidden="1" x14ac:dyDescent="0.25">
      <c r="A241" s="17">
        <v>2</v>
      </c>
      <c r="B241" s="17">
        <v>70</v>
      </c>
      <c r="C241" s="3">
        <v>24.547944000000001</v>
      </c>
      <c r="D241" s="3">
        <v>0</v>
      </c>
      <c r="E241" s="16" t="s">
        <v>24</v>
      </c>
      <c r="F241" s="6">
        <f t="shared" si="3"/>
        <v>0</v>
      </c>
    </row>
    <row r="242" spans="1:6" hidden="1" x14ac:dyDescent="0.25">
      <c r="A242" s="17">
        <v>2</v>
      </c>
      <c r="B242" s="17">
        <v>70</v>
      </c>
      <c r="C242" s="3">
        <v>69.999995999999996</v>
      </c>
      <c r="D242" s="3">
        <v>0</v>
      </c>
      <c r="E242" s="16" t="s">
        <v>24</v>
      </c>
      <c r="F242" s="6">
        <f t="shared" si="3"/>
        <v>0</v>
      </c>
    </row>
    <row r="243" spans="1:6" hidden="1" x14ac:dyDescent="0.25">
      <c r="A243" s="17">
        <v>2</v>
      </c>
      <c r="B243" s="17">
        <v>70</v>
      </c>
      <c r="C243" s="3">
        <v>69.999995999999996</v>
      </c>
      <c r="D243" s="3">
        <v>0</v>
      </c>
      <c r="E243" s="16" t="s">
        <v>24</v>
      </c>
      <c r="F243" s="6">
        <f t="shared" si="3"/>
        <v>0</v>
      </c>
    </row>
    <row r="244" spans="1:6" hidden="1" x14ac:dyDescent="0.25">
      <c r="A244" s="17">
        <v>2</v>
      </c>
      <c r="B244" s="17">
        <v>70</v>
      </c>
      <c r="C244" s="3">
        <v>69.999995999999996</v>
      </c>
      <c r="D244" s="3">
        <v>0</v>
      </c>
      <c r="E244" s="16" t="s">
        <v>24</v>
      </c>
      <c r="F244" s="6">
        <f t="shared" si="3"/>
        <v>0</v>
      </c>
    </row>
    <row r="245" spans="1:6" hidden="1" x14ac:dyDescent="0.25">
      <c r="A245" s="17">
        <v>2</v>
      </c>
      <c r="B245" s="17">
        <v>70</v>
      </c>
      <c r="C245" s="3">
        <v>69.999995999999996</v>
      </c>
      <c r="D245" s="3">
        <v>0</v>
      </c>
      <c r="E245" s="16" t="s">
        <v>24</v>
      </c>
      <c r="F245" s="6">
        <f t="shared" si="3"/>
        <v>0</v>
      </c>
    </row>
    <row r="246" spans="1:6" hidden="1" x14ac:dyDescent="0.25">
      <c r="A246" s="17">
        <v>2</v>
      </c>
      <c r="B246" s="17">
        <v>70</v>
      </c>
      <c r="C246" s="3">
        <v>69.999995999999996</v>
      </c>
      <c r="D246" s="3">
        <v>0</v>
      </c>
      <c r="E246" s="16" t="s">
        <v>24</v>
      </c>
      <c r="F246" s="6">
        <f t="shared" si="3"/>
        <v>0</v>
      </c>
    </row>
    <row r="247" spans="1:6" hidden="1" x14ac:dyDescent="0.25">
      <c r="A247" s="17">
        <v>2</v>
      </c>
      <c r="B247" s="17">
        <v>70</v>
      </c>
      <c r="C247" s="3">
        <v>69.999995999999996</v>
      </c>
      <c r="D247" s="3">
        <v>0</v>
      </c>
      <c r="E247" s="16" t="s">
        <v>24</v>
      </c>
      <c r="F247" s="6">
        <f t="shared" si="3"/>
        <v>0</v>
      </c>
    </row>
    <row r="248" spans="1:6" hidden="1" x14ac:dyDescent="0.25">
      <c r="A248" s="17">
        <v>2</v>
      </c>
      <c r="B248" s="17">
        <v>70</v>
      </c>
      <c r="C248" s="3">
        <v>65.627393999999995</v>
      </c>
      <c r="D248" s="3">
        <v>0</v>
      </c>
      <c r="E248" s="16" t="s">
        <v>24</v>
      </c>
      <c r="F248" s="6">
        <f t="shared" si="3"/>
        <v>0</v>
      </c>
    </row>
    <row r="249" spans="1:6" hidden="1" x14ac:dyDescent="0.25">
      <c r="A249" s="17">
        <v>2</v>
      </c>
      <c r="B249" s="17">
        <v>70</v>
      </c>
      <c r="C249" s="3">
        <v>69.999995999999996</v>
      </c>
      <c r="D249" s="3">
        <v>0</v>
      </c>
      <c r="E249" s="16" t="s">
        <v>24</v>
      </c>
      <c r="F249" s="6">
        <f t="shared" si="3"/>
        <v>0</v>
      </c>
    </row>
    <row r="250" spans="1:6" hidden="1" x14ac:dyDescent="0.25">
      <c r="A250" s="17">
        <v>2</v>
      </c>
      <c r="B250" s="17">
        <v>70</v>
      </c>
      <c r="C250" s="3">
        <v>69.999995999999996</v>
      </c>
      <c r="D250" s="3">
        <v>0</v>
      </c>
      <c r="E250" s="16" t="s">
        <v>24</v>
      </c>
      <c r="F250" s="6">
        <f t="shared" si="3"/>
        <v>0</v>
      </c>
    </row>
    <row r="251" spans="1:6" hidden="1" x14ac:dyDescent="0.25">
      <c r="A251" s="17">
        <v>2</v>
      </c>
      <c r="B251" s="17">
        <v>70</v>
      </c>
      <c r="C251" s="3">
        <v>69.999995999999996</v>
      </c>
      <c r="D251" s="3">
        <v>0</v>
      </c>
      <c r="E251" s="16" t="s">
        <v>24</v>
      </c>
      <c r="F251" s="6">
        <f t="shared" si="3"/>
        <v>0</v>
      </c>
    </row>
    <row r="252" spans="1:6" hidden="1" x14ac:dyDescent="0.25">
      <c r="A252" s="17">
        <v>2</v>
      </c>
      <c r="B252" s="17">
        <v>70</v>
      </c>
      <c r="C252" s="3">
        <v>69.999995999999996</v>
      </c>
      <c r="D252" s="3">
        <v>0</v>
      </c>
      <c r="E252" s="16" t="s">
        <v>24</v>
      </c>
      <c r="F252" s="6">
        <f t="shared" si="3"/>
        <v>0</v>
      </c>
    </row>
    <row r="253" spans="1:6" hidden="1" x14ac:dyDescent="0.25">
      <c r="A253" s="17">
        <v>2</v>
      </c>
      <c r="B253" s="17">
        <v>70</v>
      </c>
      <c r="C253" s="3">
        <v>69.999995999999996</v>
      </c>
      <c r="D253" s="3">
        <v>0</v>
      </c>
      <c r="E253" s="16" t="s">
        <v>24</v>
      </c>
      <c r="F253" s="6">
        <f t="shared" si="3"/>
        <v>0</v>
      </c>
    </row>
    <row r="254" spans="1:6" hidden="1" x14ac:dyDescent="0.25">
      <c r="A254" s="17">
        <v>2</v>
      </c>
      <c r="B254" s="17">
        <v>70</v>
      </c>
      <c r="C254" s="3">
        <v>69.999995999999996</v>
      </c>
      <c r="D254" s="3">
        <v>0</v>
      </c>
      <c r="E254" s="16" t="s">
        <v>24</v>
      </c>
      <c r="F254" s="6">
        <f t="shared" si="3"/>
        <v>0</v>
      </c>
    </row>
    <row r="255" spans="1:6" hidden="1" x14ac:dyDescent="0.25">
      <c r="A255" s="17">
        <v>2</v>
      </c>
      <c r="B255" s="17">
        <v>70</v>
      </c>
      <c r="C255" s="3">
        <v>69.999995999999996</v>
      </c>
      <c r="D255" s="3">
        <v>0</v>
      </c>
      <c r="E255" s="16" t="s">
        <v>24</v>
      </c>
      <c r="F255" s="6">
        <f t="shared" si="3"/>
        <v>0</v>
      </c>
    </row>
    <row r="256" spans="1:6" hidden="1" x14ac:dyDescent="0.25">
      <c r="A256" s="17">
        <v>2</v>
      </c>
      <c r="B256" s="17">
        <v>70</v>
      </c>
      <c r="C256" s="3">
        <v>69.999995999999996</v>
      </c>
      <c r="D256" s="3">
        <v>0</v>
      </c>
      <c r="E256" s="16" t="s">
        <v>24</v>
      </c>
      <c r="F256" s="6">
        <f t="shared" si="3"/>
        <v>0</v>
      </c>
    </row>
    <row r="257" spans="1:6" hidden="1" x14ac:dyDescent="0.25">
      <c r="A257" s="17">
        <v>2</v>
      </c>
      <c r="B257" s="17">
        <v>70</v>
      </c>
      <c r="C257" s="3">
        <v>69.999995999999996</v>
      </c>
      <c r="D257" s="3">
        <v>0</v>
      </c>
      <c r="E257" s="16" t="s">
        <v>24</v>
      </c>
      <c r="F257" s="6">
        <f t="shared" si="3"/>
        <v>0</v>
      </c>
    </row>
    <row r="258" spans="1:6" hidden="1" x14ac:dyDescent="0.25">
      <c r="A258" s="17">
        <v>2</v>
      </c>
      <c r="B258" s="17">
        <v>70</v>
      </c>
      <c r="C258" s="3">
        <v>69.999995999999996</v>
      </c>
      <c r="D258" s="3">
        <v>0</v>
      </c>
      <c r="E258" s="16" t="s">
        <v>24</v>
      </c>
      <c r="F258" s="6">
        <f t="shared" ref="F258:F321" si="4">D258/C258</f>
        <v>0</v>
      </c>
    </row>
    <row r="259" spans="1:6" hidden="1" x14ac:dyDescent="0.25">
      <c r="A259" s="17">
        <v>2</v>
      </c>
      <c r="B259" s="17">
        <v>70</v>
      </c>
      <c r="C259" s="3">
        <v>69.999995999999996</v>
      </c>
      <c r="D259" s="3">
        <v>0</v>
      </c>
      <c r="E259" s="16" t="s">
        <v>24</v>
      </c>
      <c r="F259" s="6">
        <f t="shared" si="4"/>
        <v>0</v>
      </c>
    </row>
    <row r="260" spans="1:6" hidden="1" x14ac:dyDescent="0.25">
      <c r="A260" s="17">
        <v>2</v>
      </c>
      <c r="B260" s="17">
        <v>70</v>
      </c>
      <c r="C260" s="3">
        <v>22.438355000000001</v>
      </c>
      <c r="D260" s="3">
        <v>0</v>
      </c>
      <c r="E260" s="16" t="s">
        <v>24</v>
      </c>
      <c r="F260" s="6">
        <f t="shared" si="4"/>
        <v>0</v>
      </c>
    </row>
    <row r="261" spans="1:6" hidden="1" x14ac:dyDescent="0.25">
      <c r="A261" s="17">
        <v>2</v>
      </c>
      <c r="B261" s="17">
        <v>70</v>
      </c>
      <c r="C261" s="3">
        <v>69.999995999999996</v>
      </c>
      <c r="D261" s="3">
        <v>0</v>
      </c>
      <c r="E261" s="16" t="s">
        <v>24</v>
      </c>
      <c r="F261" s="6">
        <f t="shared" si="4"/>
        <v>0</v>
      </c>
    </row>
    <row r="262" spans="1:6" hidden="1" x14ac:dyDescent="0.25">
      <c r="A262" s="17">
        <v>2</v>
      </c>
      <c r="B262" s="17">
        <v>70</v>
      </c>
      <c r="C262" s="3">
        <v>0.19178100000000001</v>
      </c>
      <c r="D262" s="3">
        <v>0</v>
      </c>
      <c r="E262" s="16" t="s">
        <v>24</v>
      </c>
      <c r="F262" s="6">
        <f t="shared" si="4"/>
        <v>0</v>
      </c>
    </row>
    <row r="263" spans="1:6" hidden="1" x14ac:dyDescent="0.25">
      <c r="A263" s="17">
        <v>2</v>
      </c>
      <c r="B263" s="17">
        <v>70</v>
      </c>
      <c r="C263" s="3">
        <v>69.999995999999996</v>
      </c>
      <c r="D263" s="3">
        <v>0</v>
      </c>
      <c r="E263" s="16" t="s">
        <v>24</v>
      </c>
      <c r="F263" s="6">
        <f t="shared" si="4"/>
        <v>0</v>
      </c>
    </row>
    <row r="264" spans="1:6" hidden="1" x14ac:dyDescent="0.25">
      <c r="A264" s="17">
        <v>2</v>
      </c>
      <c r="B264" s="17">
        <v>70</v>
      </c>
      <c r="C264" s="3">
        <v>69.999995999999996</v>
      </c>
      <c r="D264" s="3">
        <v>0</v>
      </c>
      <c r="E264" s="16" t="s">
        <v>24</v>
      </c>
      <c r="F264" s="6">
        <f t="shared" si="4"/>
        <v>0</v>
      </c>
    </row>
    <row r="265" spans="1:6" hidden="1" x14ac:dyDescent="0.25">
      <c r="A265" s="17">
        <v>2</v>
      </c>
      <c r="B265" s="17">
        <v>70</v>
      </c>
      <c r="C265" s="3">
        <v>23.128767</v>
      </c>
      <c r="D265" s="3">
        <v>0</v>
      </c>
      <c r="E265" s="16" t="s">
        <v>24</v>
      </c>
      <c r="F265" s="6">
        <f t="shared" si="4"/>
        <v>0</v>
      </c>
    </row>
    <row r="266" spans="1:6" hidden="1" x14ac:dyDescent="0.25">
      <c r="A266" s="17">
        <v>2</v>
      </c>
      <c r="B266" s="17">
        <v>70</v>
      </c>
      <c r="C266" s="3">
        <v>69.999995999999996</v>
      </c>
      <c r="D266" s="3">
        <v>0</v>
      </c>
      <c r="E266" s="16" t="s">
        <v>24</v>
      </c>
      <c r="F266" s="6">
        <f t="shared" si="4"/>
        <v>0</v>
      </c>
    </row>
    <row r="267" spans="1:6" hidden="1" x14ac:dyDescent="0.25">
      <c r="A267" s="17">
        <v>2</v>
      </c>
      <c r="B267" s="17">
        <v>70</v>
      </c>
      <c r="C267" s="3">
        <v>69.999995999999996</v>
      </c>
      <c r="D267" s="3">
        <v>0</v>
      </c>
      <c r="E267" s="16" t="s">
        <v>24</v>
      </c>
      <c r="F267" s="6">
        <f t="shared" si="4"/>
        <v>0</v>
      </c>
    </row>
    <row r="268" spans="1:6" hidden="1" x14ac:dyDescent="0.25">
      <c r="A268" s="17">
        <v>2</v>
      </c>
      <c r="B268" s="17">
        <v>70</v>
      </c>
      <c r="C268" s="3">
        <v>69.999995999999996</v>
      </c>
      <c r="D268" s="3">
        <v>0</v>
      </c>
      <c r="E268" s="16" t="s">
        <v>24</v>
      </c>
      <c r="F268" s="6">
        <f t="shared" si="4"/>
        <v>0</v>
      </c>
    </row>
    <row r="269" spans="1:6" hidden="1" x14ac:dyDescent="0.25">
      <c r="A269" s="17">
        <v>2</v>
      </c>
      <c r="B269" s="17">
        <v>70</v>
      </c>
      <c r="C269" s="3">
        <v>69.999995999999996</v>
      </c>
      <c r="D269" s="3">
        <v>0</v>
      </c>
      <c r="E269" s="16" t="s">
        <v>24</v>
      </c>
      <c r="F269" s="6">
        <f t="shared" si="4"/>
        <v>0</v>
      </c>
    </row>
    <row r="270" spans="1:6" hidden="1" x14ac:dyDescent="0.25">
      <c r="A270" s="17">
        <v>2</v>
      </c>
      <c r="B270" s="17">
        <v>70</v>
      </c>
      <c r="C270" s="3">
        <v>69.999995999999996</v>
      </c>
      <c r="D270" s="3">
        <v>0</v>
      </c>
      <c r="E270" s="16" t="s">
        <v>24</v>
      </c>
      <c r="F270" s="6">
        <f t="shared" si="4"/>
        <v>0</v>
      </c>
    </row>
    <row r="271" spans="1:6" hidden="1" x14ac:dyDescent="0.25">
      <c r="A271" s="17">
        <v>2</v>
      </c>
      <c r="B271" s="17">
        <v>70</v>
      </c>
      <c r="C271" s="3">
        <v>69.999995999999996</v>
      </c>
      <c r="D271" s="3">
        <v>0</v>
      </c>
      <c r="E271" s="16" t="s">
        <v>24</v>
      </c>
      <c r="F271" s="6">
        <f t="shared" si="4"/>
        <v>0</v>
      </c>
    </row>
    <row r="272" spans="1:6" hidden="1" x14ac:dyDescent="0.25">
      <c r="A272" s="17">
        <v>2</v>
      </c>
      <c r="B272" s="17">
        <v>70</v>
      </c>
      <c r="C272" s="3">
        <v>69.999995999999996</v>
      </c>
      <c r="D272" s="3">
        <v>0</v>
      </c>
      <c r="E272" s="16" t="s">
        <v>24</v>
      </c>
      <c r="F272" s="6">
        <f t="shared" si="4"/>
        <v>0</v>
      </c>
    </row>
    <row r="273" spans="1:6" hidden="1" x14ac:dyDescent="0.25">
      <c r="A273" s="17">
        <v>2</v>
      </c>
      <c r="B273" s="17">
        <v>70</v>
      </c>
      <c r="C273" s="3">
        <v>69.999995999999996</v>
      </c>
      <c r="D273" s="3">
        <v>0</v>
      </c>
      <c r="E273" s="16" t="s">
        <v>24</v>
      </c>
      <c r="F273" s="6">
        <f t="shared" si="4"/>
        <v>0</v>
      </c>
    </row>
    <row r="274" spans="1:6" hidden="1" x14ac:dyDescent="0.25">
      <c r="A274" s="17">
        <v>2</v>
      </c>
      <c r="B274" s="17">
        <v>70</v>
      </c>
      <c r="C274" s="3">
        <v>54.657530999999999</v>
      </c>
      <c r="D274" s="3">
        <v>0</v>
      </c>
      <c r="E274" s="16" t="s">
        <v>24</v>
      </c>
      <c r="F274" s="6">
        <f t="shared" si="4"/>
        <v>0</v>
      </c>
    </row>
    <row r="275" spans="1:6" hidden="1" x14ac:dyDescent="0.25">
      <c r="A275" s="17">
        <v>2</v>
      </c>
      <c r="B275" s="17">
        <v>70</v>
      </c>
      <c r="C275" s="3">
        <v>63.671228999999997</v>
      </c>
      <c r="D275" s="3">
        <v>0</v>
      </c>
      <c r="E275" s="16" t="s">
        <v>24</v>
      </c>
      <c r="F275" s="6">
        <f t="shared" si="4"/>
        <v>0</v>
      </c>
    </row>
    <row r="276" spans="1:6" hidden="1" x14ac:dyDescent="0.25">
      <c r="A276" s="17">
        <v>2</v>
      </c>
      <c r="B276" s="17">
        <v>70</v>
      </c>
      <c r="C276" s="3">
        <v>67.084928000000005</v>
      </c>
      <c r="D276" s="3">
        <v>0</v>
      </c>
      <c r="E276" s="16" t="s">
        <v>24</v>
      </c>
      <c r="F276" s="6">
        <f t="shared" si="4"/>
        <v>0</v>
      </c>
    </row>
    <row r="277" spans="1:6" hidden="1" x14ac:dyDescent="0.25">
      <c r="A277" s="17">
        <v>2</v>
      </c>
      <c r="B277" s="17">
        <v>70</v>
      </c>
      <c r="C277" s="3">
        <v>69.999995999999996</v>
      </c>
      <c r="D277" s="3">
        <v>0</v>
      </c>
      <c r="E277" s="16" t="s">
        <v>24</v>
      </c>
      <c r="F277" s="6">
        <f t="shared" si="4"/>
        <v>0</v>
      </c>
    </row>
    <row r="278" spans="1:6" hidden="1" x14ac:dyDescent="0.25">
      <c r="A278" s="17">
        <v>2</v>
      </c>
      <c r="B278" s="17">
        <v>70</v>
      </c>
      <c r="C278" s="3">
        <v>69.999995999999996</v>
      </c>
      <c r="D278" s="3">
        <v>0</v>
      </c>
      <c r="E278" s="16" t="s">
        <v>24</v>
      </c>
      <c r="F278" s="6">
        <f t="shared" si="4"/>
        <v>0</v>
      </c>
    </row>
    <row r="279" spans="1:6" hidden="1" x14ac:dyDescent="0.25">
      <c r="A279" s="17">
        <v>2</v>
      </c>
      <c r="B279" s="17">
        <v>70</v>
      </c>
      <c r="C279" s="3">
        <v>69.999995999999996</v>
      </c>
      <c r="D279" s="3">
        <v>0</v>
      </c>
      <c r="E279" s="16" t="s">
        <v>24</v>
      </c>
      <c r="F279" s="6">
        <f t="shared" si="4"/>
        <v>0</v>
      </c>
    </row>
    <row r="280" spans="1:6" hidden="1" x14ac:dyDescent="0.25">
      <c r="A280" s="17">
        <v>2</v>
      </c>
      <c r="B280" s="17">
        <v>70</v>
      </c>
      <c r="C280" s="3">
        <v>33.178080000000001</v>
      </c>
      <c r="D280" s="3">
        <v>0</v>
      </c>
      <c r="E280" s="16" t="s">
        <v>24</v>
      </c>
      <c r="F280" s="6">
        <f t="shared" si="4"/>
        <v>0</v>
      </c>
    </row>
    <row r="281" spans="1:6" hidden="1" x14ac:dyDescent="0.25">
      <c r="A281" s="17">
        <v>2</v>
      </c>
      <c r="B281" s="17">
        <v>70</v>
      </c>
      <c r="C281" s="3">
        <v>69.999995999999996</v>
      </c>
      <c r="D281" s="3">
        <v>0</v>
      </c>
      <c r="E281" s="16" t="s">
        <v>24</v>
      </c>
      <c r="F281" s="6">
        <f t="shared" si="4"/>
        <v>0</v>
      </c>
    </row>
    <row r="282" spans="1:6" hidden="1" x14ac:dyDescent="0.25">
      <c r="A282" s="17">
        <v>2</v>
      </c>
      <c r="B282" s="17">
        <v>70</v>
      </c>
      <c r="C282" s="3">
        <v>69.999995999999996</v>
      </c>
      <c r="D282" s="3">
        <v>0</v>
      </c>
      <c r="E282" s="16" t="s">
        <v>24</v>
      </c>
      <c r="F282" s="6">
        <f t="shared" si="4"/>
        <v>0</v>
      </c>
    </row>
    <row r="283" spans="1:6" hidden="1" x14ac:dyDescent="0.25">
      <c r="A283" s="17">
        <v>2</v>
      </c>
      <c r="B283" s="17">
        <v>70</v>
      </c>
      <c r="C283" s="3">
        <v>69.999995999999996</v>
      </c>
      <c r="D283" s="3">
        <v>0</v>
      </c>
      <c r="E283" s="16" t="s">
        <v>24</v>
      </c>
      <c r="F283" s="6">
        <f t="shared" si="4"/>
        <v>0</v>
      </c>
    </row>
    <row r="284" spans="1:6" hidden="1" x14ac:dyDescent="0.25">
      <c r="A284" s="17">
        <v>2</v>
      </c>
      <c r="B284" s="17">
        <v>70</v>
      </c>
      <c r="C284" s="3">
        <v>69.999995999999996</v>
      </c>
      <c r="D284" s="3">
        <v>0</v>
      </c>
      <c r="E284" s="16" t="s">
        <v>24</v>
      </c>
      <c r="F284" s="6">
        <f t="shared" si="4"/>
        <v>0</v>
      </c>
    </row>
    <row r="285" spans="1:6" hidden="1" x14ac:dyDescent="0.25">
      <c r="A285" s="17">
        <v>2</v>
      </c>
      <c r="B285" s="17">
        <v>70</v>
      </c>
      <c r="C285" s="3">
        <v>69.999995999999996</v>
      </c>
      <c r="D285" s="3">
        <v>0</v>
      </c>
      <c r="E285" s="16" t="s">
        <v>24</v>
      </c>
      <c r="F285" s="6">
        <f t="shared" si="4"/>
        <v>0</v>
      </c>
    </row>
    <row r="286" spans="1:6" hidden="1" x14ac:dyDescent="0.25">
      <c r="A286" s="17">
        <v>2</v>
      </c>
      <c r="B286" s="17">
        <v>70</v>
      </c>
      <c r="C286" s="3">
        <v>69.999995999999996</v>
      </c>
      <c r="D286" s="3">
        <v>0</v>
      </c>
      <c r="E286" s="16" t="s">
        <v>43</v>
      </c>
      <c r="F286" s="6">
        <f t="shared" si="4"/>
        <v>0</v>
      </c>
    </row>
    <row r="287" spans="1:6" hidden="1" x14ac:dyDescent="0.25">
      <c r="A287" s="17">
        <v>2</v>
      </c>
      <c r="B287" s="17">
        <v>70</v>
      </c>
      <c r="C287" s="3">
        <v>69.999995999999996</v>
      </c>
      <c r="D287" s="3">
        <v>0</v>
      </c>
      <c r="E287" s="16" t="s">
        <v>43</v>
      </c>
      <c r="F287" s="6">
        <f t="shared" si="4"/>
        <v>0</v>
      </c>
    </row>
    <row r="288" spans="1:6" hidden="1" x14ac:dyDescent="0.25">
      <c r="A288" s="17">
        <v>2</v>
      </c>
      <c r="B288" s="17">
        <v>70</v>
      </c>
      <c r="C288" s="3">
        <v>2.3013699999999999</v>
      </c>
      <c r="D288" s="3">
        <v>0</v>
      </c>
      <c r="E288" s="16" t="s">
        <v>43</v>
      </c>
      <c r="F288" s="6">
        <f t="shared" si="4"/>
        <v>0</v>
      </c>
    </row>
    <row r="289" spans="1:6" hidden="1" x14ac:dyDescent="0.25">
      <c r="A289" s="17">
        <v>2</v>
      </c>
      <c r="B289" s="17">
        <v>70</v>
      </c>
      <c r="C289" s="3">
        <v>69.999995999999996</v>
      </c>
      <c r="D289" s="3">
        <v>0</v>
      </c>
      <c r="E289" s="16" t="s">
        <v>43</v>
      </c>
      <c r="F289" s="6">
        <f t="shared" si="4"/>
        <v>0</v>
      </c>
    </row>
    <row r="290" spans="1:6" hidden="1" x14ac:dyDescent="0.25">
      <c r="A290" s="17">
        <v>2</v>
      </c>
      <c r="B290" s="17">
        <v>70</v>
      </c>
      <c r="C290" s="3">
        <v>69.999995999999996</v>
      </c>
      <c r="D290" s="3">
        <v>0</v>
      </c>
      <c r="E290" s="16" t="s">
        <v>43</v>
      </c>
      <c r="F290" s="6">
        <f t="shared" si="4"/>
        <v>0</v>
      </c>
    </row>
    <row r="291" spans="1:6" hidden="1" x14ac:dyDescent="0.25">
      <c r="A291" s="17">
        <v>2</v>
      </c>
      <c r="B291" s="17">
        <v>70</v>
      </c>
      <c r="C291" s="3">
        <v>50.821914999999997</v>
      </c>
      <c r="D291" s="3">
        <v>0</v>
      </c>
      <c r="E291" s="16" t="s">
        <v>43</v>
      </c>
      <c r="F291" s="6">
        <f t="shared" si="4"/>
        <v>0</v>
      </c>
    </row>
    <row r="292" spans="1:6" hidden="1" x14ac:dyDescent="0.25">
      <c r="A292" s="17">
        <v>2</v>
      </c>
      <c r="B292" s="17">
        <v>70</v>
      </c>
      <c r="C292" s="3">
        <v>69.999995999999996</v>
      </c>
      <c r="D292" s="3">
        <v>0</v>
      </c>
      <c r="E292" s="16" t="s">
        <v>43</v>
      </c>
      <c r="F292" s="6">
        <f t="shared" si="4"/>
        <v>0</v>
      </c>
    </row>
    <row r="293" spans="1:6" hidden="1" x14ac:dyDescent="0.25">
      <c r="A293" s="17">
        <v>2</v>
      </c>
      <c r="B293" s="17">
        <v>70</v>
      </c>
      <c r="C293" s="3">
        <v>64.706845999999999</v>
      </c>
      <c r="D293" s="3">
        <v>0</v>
      </c>
      <c r="E293" s="16" t="s">
        <v>43</v>
      </c>
      <c r="F293" s="6">
        <f t="shared" si="4"/>
        <v>0</v>
      </c>
    </row>
    <row r="294" spans="1:6" hidden="1" x14ac:dyDescent="0.25">
      <c r="A294" s="17">
        <v>2</v>
      </c>
      <c r="B294" s="17">
        <v>70</v>
      </c>
      <c r="C294" s="3">
        <v>19.178080999999999</v>
      </c>
      <c r="D294" s="3">
        <v>0</v>
      </c>
      <c r="E294" s="16" t="s">
        <v>43</v>
      </c>
      <c r="F294" s="6">
        <f t="shared" si="4"/>
        <v>0</v>
      </c>
    </row>
    <row r="295" spans="1:6" hidden="1" x14ac:dyDescent="0.25">
      <c r="A295" s="17">
        <v>2</v>
      </c>
      <c r="B295" s="17">
        <v>70</v>
      </c>
      <c r="C295" s="3">
        <v>69.999995999999996</v>
      </c>
      <c r="D295" s="3">
        <v>0</v>
      </c>
      <c r="E295" s="16" t="s">
        <v>43</v>
      </c>
      <c r="F295" s="6">
        <f t="shared" si="4"/>
        <v>0</v>
      </c>
    </row>
    <row r="296" spans="1:6" hidden="1" x14ac:dyDescent="0.25">
      <c r="A296" s="17">
        <v>2</v>
      </c>
      <c r="B296" s="17">
        <v>70</v>
      </c>
      <c r="C296" s="3">
        <v>5.9452049999999996</v>
      </c>
      <c r="D296" s="3">
        <v>0</v>
      </c>
      <c r="E296" s="16" t="s">
        <v>43</v>
      </c>
      <c r="F296" s="6">
        <f t="shared" si="4"/>
        <v>0</v>
      </c>
    </row>
    <row r="297" spans="1:6" hidden="1" x14ac:dyDescent="0.25">
      <c r="A297" s="17">
        <v>2</v>
      </c>
      <c r="B297" s="17">
        <v>70</v>
      </c>
      <c r="C297" s="3">
        <v>64.054790999999994</v>
      </c>
      <c r="D297" s="3">
        <v>0</v>
      </c>
      <c r="E297" s="16" t="s">
        <v>43</v>
      </c>
      <c r="F297" s="6">
        <f t="shared" si="4"/>
        <v>0</v>
      </c>
    </row>
    <row r="298" spans="1:6" hidden="1" x14ac:dyDescent="0.25">
      <c r="A298" s="17">
        <v>2</v>
      </c>
      <c r="B298" s="17">
        <v>70</v>
      </c>
      <c r="C298" s="3">
        <v>69.999995999999996</v>
      </c>
      <c r="D298" s="3">
        <v>0</v>
      </c>
      <c r="E298" s="16" t="s">
        <v>43</v>
      </c>
      <c r="F298" s="6">
        <f t="shared" si="4"/>
        <v>0</v>
      </c>
    </row>
    <row r="299" spans="1:6" hidden="1" x14ac:dyDescent="0.25">
      <c r="A299" s="17">
        <v>2</v>
      </c>
      <c r="B299" s="17">
        <v>70</v>
      </c>
      <c r="C299" s="3">
        <v>69.999995999999996</v>
      </c>
      <c r="D299" s="3">
        <v>0</v>
      </c>
      <c r="E299" s="16" t="s">
        <v>43</v>
      </c>
      <c r="F299" s="6">
        <f t="shared" si="4"/>
        <v>0</v>
      </c>
    </row>
    <row r="300" spans="1:6" hidden="1" x14ac:dyDescent="0.25">
      <c r="A300" s="17">
        <v>2</v>
      </c>
      <c r="B300" s="17">
        <v>70</v>
      </c>
      <c r="C300" s="3">
        <v>69.999995999999996</v>
      </c>
      <c r="D300" s="3">
        <v>0</v>
      </c>
      <c r="E300" s="16" t="s">
        <v>43</v>
      </c>
      <c r="F300" s="6">
        <f t="shared" si="4"/>
        <v>0</v>
      </c>
    </row>
    <row r="301" spans="1:6" hidden="1" x14ac:dyDescent="0.25">
      <c r="A301" s="17">
        <v>2</v>
      </c>
      <c r="B301" s="17">
        <v>70</v>
      </c>
      <c r="C301" s="3">
        <v>69.999995999999996</v>
      </c>
      <c r="D301" s="3">
        <v>0</v>
      </c>
      <c r="E301" s="16" t="s">
        <v>43</v>
      </c>
      <c r="F301" s="6">
        <f t="shared" si="4"/>
        <v>0</v>
      </c>
    </row>
    <row r="302" spans="1:6" hidden="1" x14ac:dyDescent="0.25">
      <c r="A302" s="17">
        <v>2</v>
      </c>
      <c r="B302" s="17">
        <v>70</v>
      </c>
      <c r="C302" s="3">
        <v>69.999995999999996</v>
      </c>
      <c r="D302" s="3">
        <v>0</v>
      </c>
      <c r="E302" s="16" t="s">
        <v>43</v>
      </c>
      <c r="F302" s="6">
        <f t="shared" si="4"/>
        <v>0</v>
      </c>
    </row>
    <row r="303" spans="1:6" hidden="1" x14ac:dyDescent="0.25">
      <c r="A303" s="17">
        <v>2</v>
      </c>
      <c r="B303" s="17">
        <v>70</v>
      </c>
      <c r="C303" s="3">
        <v>69.999995999999996</v>
      </c>
      <c r="D303" s="3">
        <v>0</v>
      </c>
      <c r="E303" s="16" t="s">
        <v>43</v>
      </c>
      <c r="F303" s="6">
        <f t="shared" si="4"/>
        <v>0</v>
      </c>
    </row>
    <row r="304" spans="1:6" hidden="1" x14ac:dyDescent="0.25">
      <c r="A304" s="17">
        <v>2</v>
      </c>
      <c r="B304" s="17">
        <v>70</v>
      </c>
      <c r="C304" s="3">
        <v>69.999995999999996</v>
      </c>
      <c r="D304" s="3">
        <v>0</v>
      </c>
      <c r="E304" s="16" t="s">
        <v>43</v>
      </c>
      <c r="F304" s="6">
        <f t="shared" si="4"/>
        <v>0</v>
      </c>
    </row>
    <row r="305" spans="1:6" hidden="1" x14ac:dyDescent="0.25">
      <c r="A305" s="17">
        <v>2</v>
      </c>
      <c r="B305" s="17">
        <v>70</v>
      </c>
      <c r="C305" s="3">
        <v>69.999995999999996</v>
      </c>
      <c r="D305" s="3">
        <v>0</v>
      </c>
      <c r="E305" s="16" t="s">
        <v>43</v>
      </c>
      <c r="F305" s="6">
        <f t="shared" si="4"/>
        <v>0</v>
      </c>
    </row>
    <row r="306" spans="1:6" hidden="1" x14ac:dyDescent="0.25">
      <c r="A306" s="17">
        <v>2</v>
      </c>
      <c r="B306" s="17">
        <v>70</v>
      </c>
      <c r="C306" s="3">
        <v>69.999995999999996</v>
      </c>
      <c r="D306" s="3">
        <v>0</v>
      </c>
      <c r="E306" s="16" t="s">
        <v>43</v>
      </c>
      <c r="F306" s="6">
        <f t="shared" si="4"/>
        <v>0</v>
      </c>
    </row>
    <row r="307" spans="1:6" hidden="1" x14ac:dyDescent="0.25">
      <c r="A307" s="17">
        <v>2</v>
      </c>
      <c r="B307" s="17">
        <v>70</v>
      </c>
      <c r="C307" s="3">
        <v>69.999995999999996</v>
      </c>
      <c r="D307" s="3">
        <v>0</v>
      </c>
      <c r="E307" s="16" t="s">
        <v>43</v>
      </c>
      <c r="F307" s="6">
        <f t="shared" si="4"/>
        <v>0</v>
      </c>
    </row>
    <row r="308" spans="1:6" hidden="1" x14ac:dyDescent="0.25">
      <c r="A308" s="17">
        <v>2</v>
      </c>
      <c r="B308" s="17">
        <v>70</v>
      </c>
      <c r="C308" s="3">
        <v>69.999995999999996</v>
      </c>
      <c r="D308" s="3">
        <v>0</v>
      </c>
      <c r="E308" s="16" t="s">
        <v>43</v>
      </c>
      <c r="F308" s="6">
        <f t="shared" si="4"/>
        <v>0</v>
      </c>
    </row>
    <row r="309" spans="1:6" hidden="1" x14ac:dyDescent="0.25">
      <c r="A309" s="17">
        <v>2</v>
      </c>
      <c r="B309" s="17">
        <v>70</v>
      </c>
      <c r="C309" s="3">
        <v>50.630133999999998</v>
      </c>
      <c r="D309" s="3">
        <v>0</v>
      </c>
      <c r="E309" s="16" t="s">
        <v>43</v>
      </c>
      <c r="F309" s="6">
        <f t="shared" si="4"/>
        <v>0</v>
      </c>
    </row>
    <row r="310" spans="1:6" hidden="1" x14ac:dyDescent="0.25">
      <c r="A310" s="17">
        <v>2</v>
      </c>
      <c r="B310" s="17">
        <v>70</v>
      </c>
      <c r="C310" s="3">
        <v>69.999995999999996</v>
      </c>
      <c r="D310" s="3">
        <v>0</v>
      </c>
      <c r="E310" s="16" t="s">
        <v>43</v>
      </c>
      <c r="F310" s="6">
        <f t="shared" si="4"/>
        <v>0</v>
      </c>
    </row>
    <row r="311" spans="1:6" hidden="1" x14ac:dyDescent="0.25">
      <c r="A311" s="17">
        <v>2</v>
      </c>
      <c r="B311" s="17">
        <v>70</v>
      </c>
      <c r="C311" s="3">
        <v>69.999995999999996</v>
      </c>
      <c r="D311" s="3">
        <v>0</v>
      </c>
      <c r="E311" s="16" t="s">
        <v>43</v>
      </c>
      <c r="F311" s="6">
        <f t="shared" si="4"/>
        <v>0</v>
      </c>
    </row>
    <row r="312" spans="1:6" hidden="1" x14ac:dyDescent="0.25">
      <c r="A312" s="17">
        <v>2</v>
      </c>
      <c r="B312" s="17">
        <v>70</v>
      </c>
      <c r="C312" s="3">
        <v>69.999995999999996</v>
      </c>
      <c r="D312" s="3">
        <v>0</v>
      </c>
      <c r="E312" s="16" t="s">
        <v>43</v>
      </c>
      <c r="F312" s="6">
        <f t="shared" si="4"/>
        <v>0</v>
      </c>
    </row>
    <row r="313" spans="1:6" hidden="1" x14ac:dyDescent="0.25">
      <c r="A313" s="17">
        <v>2</v>
      </c>
      <c r="B313" s="17">
        <v>70</v>
      </c>
      <c r="C313" s="3">
        <v>57.342463000000002</v>
      </c>
      <c r="D313" s="3">
        <v>0</v>
      </c>
      <c r="E313" s="16" t="s">
        <v>43</v>
      </c>
      <c r="F313" s="6">
        <f t="shared" si="4"/>
        <v>0</v>
      </c>
    </row>
    <row r="314" spans="1:6" hidden="1" x14ac:dyDescent="0.25">
      <c r="A314" s="17">
        <v>2</v>
      </c>
      <c r="B314" s="17">
        <v>70</v>
      </c>
      <c r="C314" s="3">
        <v>69.999995999999996</v>
      </c>
      <c r="D314" s="3">
        <v>0</v>
      </c>
      <c r="E314" s="16" t="s">
        <v>43</v>
      </c>
      <c r="F314" s="6">
        <f t="shared" si="4"/>
        <v>0</v>
      </c>
    </row>
    <row r="315" spans="1:6" hidden="1" x14ac:dyDescent="0.25">
      <c r="A315" s="17">
        <v>2</v>
      </c>
      <c r="B315" s="17">
        <v>70</v>
      </c>
      <c r="C315" s="3">
        <v>69.999995999999996</v>
      </c>
      <c r="D315" s="3">
        <v>0</v>
      </c>
      <c r="E315" s="16" t="s">
        <v>43</v>
      </c>
      <c r="F315" s="6">
        <f t="shared" si="4"/>
        <v>0</v>
      </c>
    </row>
    <row r="316" spans="1:6" hidden="1" x14ac:dyDescent="0.25">
      <c r="A316" s="17">
        <v>2</v>
      </c>
      <c r="B316" s="17">
        <v>70</v>
      </c>
      <c r="C316" s="3">
        <v>69.999995999999996</v>
      </c>
      <c r="D316" s="3">
        <v>0</v>
      </c>
      <c r="E316" s="16" t="s">
        <v>43</v>
      </c>
      <c r="F316" s="6">
        <f t="shared" si="4"/>
        <v>0</v>
      </c>
    </row>
    <row r="317" spans="1:6" hidden="1" x14ac:dyDescent="0.25">
      <c r="A317" s="17">
        <v>2</v>
      </c>
      <c r="B317" s="17">
        <v>70</v>
      </c>
      <c r="C317" s="3">
        <v>69.999995999999996</v>
      </c>
      <c r="D317" s="3">
        <v>0</v>
      </c>
      <c r="E317" s="16" t="s">
        <v>43</v>
      </c>
      <c r="F317" s="6">
        <f t="shared" si="4"/>
        <v>0</v>
      </c>
    </row>
    <row r="318" spans="1:6" hidden="1" x14ac:dyDescent="0.25">
      <c r="A318" s="17">
        <v>2</v>
      </c>
      <c r="B318" s="17">
        <v>70</v>
      </c>
      <c r="C318" s="3">
        <v>69.999995999999996</v>
      </c>
      <c r="D318" s="3">
        <v>0</v>
      </c>
      <c r="E318" s="16" t="s">
        <v>43</v>
      </c>
      <c r="F318" s="6">
        <f t="shared" si="4"/>
        <v>0</v>
      </c>
    </row>
    <row r="319" spans="1:6" hidden="1" x14ac:dyDescent="0.25">
      <c r="A319" s="17">
        <v>3</v>
      </c>
      <c r="B319" s="17">
        <v>126</v>
      </c>
      <c r="C319" s="3">
        <v>126</v>
      </c>
      <c r="D319" s="3">
        <v>0</v>
      </c>
      <c r="E319" s="16" t="s">
        <v>24</v>
      </c>
      <c r="F319" s="6">
        <f t="shared" si="4"/>
        <v>0</v>
      </c>
    </row>
    <row r="320" spans="1:6" hidden="1" x14ac:dyDescent="0.25">
      <c r="A320" s="17">
        <v>3</v>
      </c>
      <c r="B320" s="17">
        <v>126</v>
      </c>
      <c r="C320" s="3">
        <v>126</v>
      </c>
      <c r="D320" s="3">
        <v>0</v>
      </c>
      <c r="E320" s="16" t="s">
        <v>24</v>
      </c>
      <c r="F320" s="6">
        <f t="shared" si="4"/>
        <v>0</v>
      </c>
    </row>
    <row r="321" spans="1:6" hidden="1" x14ac:dyDescent="0.25">
      <c r="A321" s="17">
        <v>3</v>
      </c>
      <c r="B321" s="17">
        <v>126</v>
      </c>
      <c r="C321" s="3">
        <v>126</v>
      </c>
      <c r="D321" s="3">
        <v>0</v>
      </c>
      <c r="E321" s="16" t="s">
        <v>24</v>
      </c>
      <c r="F321" s="6">
        <f t="shared" si="4"/>
        <v>0</v>
      </c>
    </row>
    <row r="322" spans="1:6" hidden="1" x14ac:dyDescent="0.25">
      <c r="A322" s="17">
        <v>3</v>
      </c>
      <c r="B322" s="17">
        <v>126</v>
      </c>
      <c r="C322" s="3">
        <v>65.972601999999995</v>
      </c>
      <c r="D322" s="3">
        <v>0</v>
      </c>
      <c r="E322" s="16" t="s">
        <v>24</v>
      </c>
      <c r="F322" s="6">
        <f t="shared" ref="F322:F385" si="5">D322/C322</f>
        <v>0</v>
      </c>
    </row>
    <row r="323" spans="1:6" hidden="1" x14ac:dyDescent="0.25">
      <c r="A323" s="17">
        <v>3</v>
      </c>
      <c r="B323" s="17">
        <v>126</v>
      </c>
      <c r="C323" s="3">
        <v>29.189043000000002</v>
      </c>
      <c r="D323" s="3">
        <v>0</v>
      </c>
      <c r="E323" s="16" t="s">
        <v>24</v>
      </c>
      <c r="F323" s="6">
        <f t="shared" si="5"/>
        <v>0</v>
      </c>
    </row>
    <row r="324" spans="1:6" hidden="1" x14ac:dyDescent="0.25">
      <c r="A324" s="17">
        <v>3</v>
      </c>
      <c r="B324" s="17">
        <v>126</v>
      </c>
      <c r="C324" s="3">
        <v>73.068489999999997</v>
      </c>
      <c r="D324" s="3">
        <v>0</v>
      </c>
      <c r="E324" s="16" t="s">
        <v>24</v>
      </c>
      <c r="F324" s="6">
        <f t="shared" si="5"/>
        <v>0</v>
      </c>
    </row>
    <row r="325" spans="1:6" hidden="1" x14ac:dyDescent="0.25">
      <c r="A325" s="17">
        <v>3</v>
      </c>
      <c r="B325" s="17">
        <v>126</v>
      </c>
      <c r="C325" s="3">
        <v>126</v>
      </c>
      <c r="D325" s="3">
        <v>0</v>
      </c>
      <c r="E325" s="16" t="s">
        <v>24</v>
      </c>
      <c r="F325" s="6">
        <f t="shared" si="5"/>
        <v>0</v>
      </c>
    </row>
    <row r="326" spans="1:6" hidden="1" x14ac:dyDescent="0.25">
      <c r="A326" s="17">
        <v>3</v>
      </c>
      <c r="B326" s="17">
        <v>126</v>
      </c>
      <c r="C326" s="3">
        <v>126</v>
      </c>
      <c r="D326" s="3">
        <v>0</v>
      </c>
      <c r="E326" s="16" t="s">
        <v>24</v>
      </c>
      <c r="F326" s="6">
        <f t="shared" si="5"/>
        <v>0</v>
      </c>
    </row>
    <row r="327" spans="1:6" hidden="1" x14ac:dyDescent="0.25">
      <c r="A327" s="17">
        <v>3</v>
      </c>
      <c r="B327" s="17">
        <v>126</v>
      </c>
      <c r="C327" s="3">
        <v>126</v>
      </c>
      <c r="D327" s="3">
        <v>0</v>
      </c>
      <c r="E327" s="16" t="s">
        <v>24</v>
      </c>
      <c r="F327" s="6">
        <f t="shared" si="5"/>
        <v>0</v>
      </c>
    </row>
    <row r="328" spans="1:6" hidden="1" x14ac:dyDescent="0.25">
      <c r="A328" s="17">
        <v>3</v>
      </c>
      <c r="B328" s="17">
        <v>126</v>
      </c>
      <c r="C328" s="3">
        <v>39.353430000000003</v>
      </c>
      <c r="D328" s="3">
        <v>0</v>
      </c>
      <c r="E328" s="16" t="s">
        <v>24</v>
      </c>
      <c r="F328" s="6">
        <f t="shared" si="5"/>
        <v>0</v>
      </c>
    </row>
    <row r="329" spans="1:6" hidden="1" x14ac:dyDescent="0.25">
      <c r="A329" s="17">
        <v>3</v>
      </c>
      <c r="B329" s="17">
        <v>126</v>
      </c>
      <c r="C329" s="3">
        <v>10.701371</v>
      </c>
      <c r="D329" s="3">
        <v>0</v>
      </c>
      <c r="E329" s="16" t="s">
        <v>24</v>
      </c>
      <c r="F329" s="6">
        <f t="shared" si="5"/>
        <v>0</v>
      </c>
    </row>
    <row r="330" spans="1:6" hidden="1" x14ac:dyDescent="0.25">
      <c r="A330" s="17">
        <v>3</v>
      </c>
      <c r="B330" s="17">
        <v>126</v>
      </c>
      <c r="C330" s="3">
        <v>126</v>
      </c>
      <c r="D330" s="3">
        <v>0</v>
      </c>
      <c r="E330" s="16" t="s">
        <v>24</v>
      </c>
      <c r="F330" s="6">
        <f t="shared" si="5"/>
        <v>0</v>
      </c>
    </row>
    <row r="331" spans="1:6" hidden="1" x14ac:dyDescent="0.25">
      <c r="A331" s="17">
        <v>3</v>
      </c>
      <c r="B331" s="17">
        <v>126</v>
      </c>
      <c r="C331" s="3">
        <v>126</v>
      </c>
      <c r="D331" s="3">
        <v>0</v>
      </c>
      <c r="E331" s="16" t="s">
        <v>24</v>
      </c>
      <c r="F331" s="6">
        <f t="shared" si="5"/>
        <v>0</v>
      </c>
    </row>
    <row r="332" spans="1:6" hidden="1" x14ac:dyDescent="0.25">
      <c r="A332" s="17">
        <v>3</v>
      </c>
      <c r="B332" s="17">
        <v>126</v>
      </c>
      <c r="C332" s="3">
        <v>126</v>
      </c>
      <c r="D332" s="3">
        <v>0</v>
      </c>
      <c r="E332" s="16" t="s">
        <v>24</v>
      </c>
      <c r="F332" s="6">
        <f t="shared" si="5"/>
        <v>0</v>
      </c>
    </row>
    <row r="333" spans="1:6" hidden="1" x14ac:dyDescent="0.25">
      <c r="A333" s="17">
        <v>3</v>
      </c>
      <c r="B333" s="17">
        <v>126</v>
      </c>
      <c r="C333" s="3">
        <v>64.553433999999996</v>
      </c>
      <c r="D333" s="3">
        <v>0</v>
      </c>
      <c r="E333" s="16" t="s">
        <v>24</v>
      </c>
      <c r="F333" s="6">
        <f t="shared" si="5"/>
        <v>0</v>
      </c>
    </row>
    <row r="334" spans="1:6" hidden="1" x14ac:dyDescent="0.25">
      <c r="A334" s="17">
        <v>3</v>
      </c>
      <c r="B334" s="17">
        <v>126</v>
      </c>
      <c r="C334" s="3">
        <v>126</v>
      </c>
      <c r="D334" s="3">
        <v>0</v>
      </c>
      <c r="E334" s="16" t="s">
        <v>24</v>
      </c>
      <c r="F334" s="6">
        <f t="shared" si="5"/>
        <v>0</v>
      </c>
    </row>
    <row r="335" spans="1:6" hidden="1" x14ac:dyDescent="0.25">
      <c r="A335" s="17">
        <v>3</v>
      </c>
      <c r="B335" s="17">
        <v>126</v>
      </c>
      <c r="C335" s="3">
        <v>126</v>
      </c>
      <c r="D335" s="3">
        <v>0</v>
      </c>
      <c r="E335" s="16" t="s">
        <v>24</v>
      </c>
      <c r="F335" s="6">
        <f t="shared" si="5"/>
        <v>0</v>
      </c>
    </row>
    <row r="336" spans="1:6" hidden="1" x14ac:dyDescent="0.25">
      <c r="A336" s="17">
        <v>3</v>
      </c>
      <c r="B336" s="17">
        <v>126</v>
      </c>
      <c r="C336" s="3">
        <v>126</v>
      </c>
      <c r="D336" s="3">
        <v>0</v>
      </c>
      <c r="E336" s="16" t="s">
        <v>24</v>
      </c>
      <c r="F336" s="6">
        <f t="shared" si="5"/>
        <v>0</v>
      </c>
    </row>
    <row r="337" spans="1:7" hidden="1" x14ac:dyDescent="0.25">
      <c r="A337" s="17">
        <v>3</v>
      </c>
      <c r="B337" s="17">
        <v>126</v>
      </c>
      <c r="C337" s="3">
        <v>126</v>
      </c>
      <c r="D337" s="3">
        <v>0</v>
      </c>
      <c r="E337" s="16" t="s">
        <v>24</v>
      </c>
      <c r="F337" s="6">
        <f t="shared" si="5"/>
        <v>0</v>
      </c>
    </row>
    <row r="338" spans="1:7" hidden="1" x14ac:dyDescent="0.25">
      <c r="A338" s="17">
        <v>3</v>
      </c>
      <c r="B338" s="17">
        <v>126</v>
      </c>
      <c r="C338" s="3">
        <v>126</v>
      </c>
      <c r="D338" s="3">
        <v>0</v>
      </c>
      <c r="E338" s="16" t="s">
        <v>24</v>
      </c>
      <c r="F338" s="6">
        <f t="shared" si="5"/>
        <v>0</v>
      </c>
    </row>
    <row r="339" spans="1:7" hidden="1" x14ac:dyDescent="0.25">
      <c r="A339" s="17">
        <v>3</v>
      </c>
      <c r="B339" s="17">
        <v>126</v>
      </c>
      <c r="C339" s="3">
        <v>126</v>
      </c>
      <c r="D339" s="3">
        <v>0</v>
      </c>
      <c r="E339" s="16" t="s">
        <v>24</v>
      </c>
      <c r="F339" s="6">
        <f t="shared" si="5"/>
        <v>0</v>
      </c>
    </row>
    <row r="340" spans="1:7" hidden="1" x14ac:dyDescent="0.25">
      <c r="A340" s="17">
        <v>3</v>
      </c>
      <c r="B340" s="17">
        <v>126</v>
      </c>
      <c r="C340" s="3">
        <v>126</v>
      </c>
      <c r="D340" s="3">
        <v>0</v>
      </c>
      <c r="E340" s="16" t="s">
        <v>24</v>
      </c>
      <c r="F340" s="6">
        <f t="shared" si="5"/>
        <v>0</v>
      </c>
    </row>
    <row r="341" spans="1:7" hidden="1" x14ac:dyDescent="0.25">
      <c r="A341" s="17">
        <v>3</v>
      </c>
      <c r="B341" s="17">
        <v>126</v>
      </c>
      <c r="C341" s="3">
        <v>126</v>
      </c>
      <c r="D341" s="3">
        <v>0</v>
      </c>
      <c r="E341" s="16" t="s">
        <v>24</v>
      </c>
      <c r="F341" s="6">
        <f t="shared" si="5"/>
        <v>0</v>
      </c>
    </row>
    <row r="342" spans="1:7" hidden="1" x14ac:dyDescent="0.25">
      <c r="A342" s="17">
        <v>3</v>
      </c>
      <c r="B342" s="17">
        <v>126</v>
      </c>
      <c r="C342" s="3">
        <v>69.347943000000001</v>
      </c>
      <c r="D342" s="3">
        <v>0</v>
      </c>
      <c r="E342" s="16" t="s">
        <v>24</v>
      </c>
      <c r="F342" s="6">
        <f t="shared" si="5"/>
        <v>0</v>
      </c>
    </row>
    <row r="343" spans="1:7" hidden="1" x14ac:dyDescent="0.25">
      <c r="A343" s="17">
        <v>3</v>
      </c>
      <c r="B343" s="17">
        <v>126</v>
      </c>
      <c r="C343" s="3">
        <v>126</v>
      </c>
      <c r="D343" s="3">
        <v>0</v>
      </c>
      <c r="E343" s="16" t="s">
        <v>24</v>
      </c>
      <c r="F343" s="6">
        <f t="shared" si="5"/>
        <v>0</v>
      </c>
    </row>
    <row r="344" spans="1:7" hidden="1" x14ac:dyDescent="0.25">
      <c r="A344" s="17">
        <v>3</v>
      </c>
      <c r="B344" s="17">
        <v>126</v>
      </c>
      <c r="C344" s="3">
        <v>126</v>
      </c>
      <c r="D344" s="3">
        <v>0</v>
      </c>
      <c r="E344" s="16" t="s">
        <v>24</v>
      </c>
      <c r="F344" s="6">
        <f t="shared" si="5"/>
        <v>0</v>
      </c>
    </row>
    <row r="345" spans="1:7" x14ac:dyDescent="0.25">
      <c r="A345" s="17">
        <v>3</v>
      </c>
      <c r="B345" s="17">
        <v>126</v>
      </c>
      <c r="C345" s="3">
        <v>126</v>
      </c>
      <c r="D345" s="3">
        <v>0.2</v>
      </c>
      <c r="E345" s="16" t="s">
        <v>24</v>
      </c>
      <c r="F345" s="6">
        <f t="shared" si="5"/>
        <v>1.5873015873015873E-3</v>
      </c>
      <c r="G345" s="6">
        <f>AVERAGE(F345:F383)</f>
        <v>0.10503670834723042</v>
      </c>
    </row>
    <row r="346" spans="1:7" x14ac:dyDescent="0.25">
      <c r="A346" s="17">
        <v>3</v>
      </c>
      <c r="B346" s="17">
        <v>126</v>
      </c>
      <c r="C346" s="3">
        <v>126</v>
      </c>
      <c r="D346" s="3">
        <v>0.86</v>
      </c>
      <c r="E346" s="16" t="s">
        <v>24</v>
      </c>
      <c r="F346" s="6">
        <f t="shared" si="5"/>
        <v>6.8253968253968256E-3</v>
      </c>
    </row>
    <row r="347" spans="1:7" x14ac:dyDescent="0.25">
      <c r="A347" s="17">
        <v>3</v>
      </c>
      <c r="B347" s="17">
        <v>126</v>
      </c>
      <c r="C347" s="3">
        <v>102.871247</v>
      </c>
      <c r="D347" s="3">
        <v>1</v>
      </c>
      <c r="E347" s="16" t="s">
        <v>24</v>
      </c>
      <c r="F347" s="6">
        <f t="shared" si="5"/>
        <v>9.7208892587838467E-3</v>
      </c>
    </row>
    <row r="348" spans="1:7" x14ac:dyDescent="0.25">
      <c r="A348" s="17">
        <v>3</v>
      </c>
      <c r="B348" s="17">
        <v>126</v>
      </c>
      <c r="C348" s="3">
        <v>126</v>
      </c>
      <c r="D348" s="3">
        <v>1</v>
      </c>
      <c r="E348" s="16" t="s">
        <v>24</v>
      </c>
      <c r="F348" s="6">
        <f t="shared" si="5"/>
        <v>7.9365079365079361E-3</v>
      </c>
    </row>
    <row r="349" spans="1:7" x14ac:dyDescent="0.25">
      <c r="A349" s="17">
        <v>3</v>
      </c>
      <c r="B349" s="17">
        <v>126</v>
      </c>
      <c r="C349" s="3">
        <v>126</v>
      </c>
      <c r="D349" s="3">
        <v>1.33</v>
      </c>
      <c r="E349" s="16" t="s">
        <v>24</v>
      </c>
      <c r="F349" s="6">
        <f t="shared" si="5"/>
        <v>1.0555555555555556E-2</v>
      </c>
    </row>
    <row r="350" spans="1:7" x14ac:dyDescent="0.25">
      <c r="A350" s="17">
        <v>3</v>
      </c>
      <c r="B350" s="17">
        <v>126</v>
      </c>
      <c r="C350" s="3">
        <v>126</v>
      </c>
      <c r="D350" s="3">
        <v>1.5</v>
      </c>
      <c r="E350" s="16" t="s">
        <v>24</v>
      </c>
      <c r="F350" s="6">
        <f t="shared" si="5"/>
        <v>1.1904761904761904E-2</v>
      </c>
    </row>
    <row r="351" spans="1:7" x14ac:dyDescent="0.25">
      <c r="A351" s="17">
        <v>3</v>
      </c>
      <c r="B351" s="17">
        <v>126</v>
      </c>
      <c r="C351" s="3">
        <v>126</v>
      </c>
      <c r="D351" s="3">
        <v>1.5</v>
      </c>
      <c r="E351" s="16" t="s">
        <v>24</v>
      </c>
      <c r="F351" s="6">
        <f t="shared" si="5"/>
        <v>1.1904761904761904E-2</v>
      </c>
    </row>
    <row r="352" spans="1:7" x14ac:dyDescent="0.25">
      <c r="A352" s="17">
        <v>3</v>
      </c>
      <c r="B352" s="17">
        <v>126</v>
      </c>
      <c r="C352" s="3">
        <v>126</v>
      </c>
      <c r="D352" s="3">
        <v>1.82</v>
      </c>
      <c r="E352" s="16" t="s">
        <v>24</v>
      </c>
      <c r="F352" s="6">
        <f t="shared" si="5"/>
        <v>1.4444444444444446E-2</v>
      </c>
    </row>
    <row r="353" spans="1:6" x14ac:dyDescent="0.25">
      <c r="A353" s="17">
        <v>3</v>
      </c>
      <c r="B353" s="17">
        <v>126</v>
      </c>
      <c r="C353" s="3">
        <v>126</v>
      </c>
      <c r="D353" s="3">
        <v>2.0699999999999998</v>
      </c>
      <c r="E353" s="16" t="s">
        <v>24</v>
      </c>
      <c r="F353" s="6">
        <f t="shared" si="5"/>
        <v>1.6428571428571428E-2</v>
      </c>
    </row>
    <row r="354" spans="1:6" x14ac:dyDescent="0.25">
      <c r="A354" s="17">
        <v>3</v>
      </c>
      <c r="B354" s="17">
        <v>126</v>
      </c>
      <c r="C354" s="3">
        <v>126</v>
      </c>
      <c r="D354" s="3">
        <v>2.1</v>
      </c>
      <c r="E354" s="16" t="s">
        <v>24</v>
      </c>
      <c r="F354" s="6">
        <f t="shared" si="5"/>
        <v>1.6666666666666666E-2</v>
      </c>
    </row>
    <row r="355" spans="1:6" x14ac:dyDescent="0.25">
      <c r="A355" s="17">
        <v>3</v>
      </c>
      <c r="B355" s="17">
        <v>126</v>
      </c>
      <c r="C355" s="3">
        <v>126</v>
      </c>
      <c r="D355" s="3">
        <v>2.33</v>
      </c>
      <c r="E355" s="16" t="s">
        <v>24</v>
      </c>
      <c r="F355" s="6">
        <f t="shared" si="5"/>
        <v>1.8492063492063494E-2</v>
      </c>
    </row>
    <row r="356" spans="1:6" x14ac:dyDescent="0.25">
      <c r="A356" s="17">
        <v>3</v>
      </c>
      <c r="B356" s="17">
        <v>126</v>
      </c>
      <c r="C356" s="3">
        <v>126</v>
      </c>
      <c r="D356" s="3">
        <v>2.5099999999999998</v>
      </c>
      <c r="E356" s="16" t="s">
        <v>24</v>
      </c>
      <c r="F356" s="6">
        <f t="shared" si="5"/>
        <v>1.9920634920634919E-2</v>
      </c>
    </row>
    <row r="357" spans="1:6" x14ac:dyDescent="0.25">
      <c r="A357" s="17">
        <v>3</v>
      </c>
      <c r="B357" s="17">
        <v>126</v>
      </c>
      <c r="C357" s="3">
        <v>126</v>
      </c>
      <c r="D357" s="3">
        <v>3.15</v>
      </c>
      <c r="E357" s="16" t="s">
        <v>24</v>
      </c>
      <c r="F357" s="6">
        <f t="shared" si="5"/>
        <v>2.4999999999999998E-2</v>
      </c>
    </row>
    <row r="358" spans="1:6" x14ac:dyDescent="0.25">
      <c r="A358" s="17">
        <v>3</v>
      </c>
      <c r="B358" s="17">
        <v>126</v>
      </c>
      <c r="C358" s="3">
        <v>21.747948000000001</v>
      </c>
      <c r="D358" s="3">
        <v>3.35</v>
      </c>
      <c r="E358" s="16" t="s">
        <v>24</v>
      </c>
      <c r="F358" s="6">
        <f t="shared" si="5"/>
        <v>0.15403752114912175</v>
      </c>
    </row>
    <row r="359" spans="1:6" x14ac:dyDescent="0.25">
      <c r="A359" s="17">
        <v>3</v>
      </c>
      <c r="B359" s="17">
        <v>126</v>
      </c>
      <c r="C359" s="3">
        <v>126</v>
      </c>
      <c r="D359" s="3">
        <v>3.5</v>
      </c>
      <c r="E359" s="16" t="s">
        <v>24</v>
      </c>
      <c r="F359" s="6">
        <f t="shared" si="5"/>
        <v>2.7777777777777776E-2</v>
      </c>
    </row>
    <row r="360" spans="1:6" x14ac:dyDescent="0.25">
      <c r="A360" s="17">
        <v>3</v>
      </c>
      <c r="B360" s="17">
        <v>126</v>
      </c>
      <c r="C360" s="3">
        <v>126</v>
      </c>
      <c r="D360" s="3">
        <v>4</v>
      </c>
      <c r="E360" s="16" t="s">
        <v>24</v>
      </c>
      <c r="F360" s="6">
        <f t="shared" si="5"/>
        <v>3.1746031746031744E-2</v>
      </c>
    </row>
    <row r="361" spans="1:6" x14ac:dyDescent="0.25">
      <c r="A361" s="17">
        <v>3</v>
      </c>
      <c r="B361" s="17">
        <v>126</v>
      </c>
      <c r="C361" s="3">
        <v>68.810965999999993</v>
      </c>
      <c r="D361" s="3">
        <v>4.17</v>
      </c>
      <c r="E361" s="16" t="s">
        <v>24</v>
      </c>
      <c r="F361" s="6">
        <f t="shared" si="5"/>
        <v>6.0600805982000024E-2</v>
      </c>
    </row>
    <row r="362" spans="1:6" x14ac:dyDescent="0.25">
      <c r="A362" s="17">
        <v>3</v>
      </c>
      <c r="B362" s="17">
        <v>126</v>
      </c>
      <c r="C362" s="3">
        <v>126</v>
      </c>
      <c r="D362" s="3">
        <v>4.46</v>
      </c>
      <c r="E362" s="16" t="s">
        <v>24</v>
      </c>
      <c r="F362" s="6">
        <f t="shared" si="5"/>
        <v>3.5396825396825399E-2</v>
      </c>
    </row>
    <row r="363" spans="1:6" x14ac:dyDescent="0.25">
      <c r="A363" s="17">
        <v>3</v>
      </c>
      <c r="B363" s="17">
        <v>126</v>
      </c>
      <c r="C363" s="3">
        <v>126</v>
      </c>
      <c r="D363" s="3">
        <v>4.62</v>
      </c>
      <c r="E363" s="16" t="s">
        <v>24</v>
      </c>
      <c r="F363" s="6">
        <f t="shared" si="5"/>
        <v>3.6666666666666667E-2</v>
      </c>
    </row>
    <row r="364" spans="1:6" x14ac:dyDescent="0.25">
      <c r="A364" s="17">
        <v>3</v>
      </c>
      <c r="B364" s="17">
        <v>126</v>
      </c>
      <c r="C364" s="3">
        <v>126</v>
      </c>
      <c r="D364" s="3">
        <v>4.62</v>
      </c>
      <c r="E364" s="16" t="s">
        <v>24</v>
      </c>
      <c r="F364" s="6">
        <f t="shared" si="5"/>
        <v>3.6666666666666667E-2</v>
      </c>
    </row>
    <row r="365" spans="1:6" x14ac:dyDescent="0.25">
      <c r="A365" s="17">
        <v>3</v>
      </c>
      <c r="B365" s="17">
        <v>126</v>
      </c>
      <c r="C365" s="3">
        <v>120.131523</v>
      </c>
      <c r="D365" s="3">
        <v>6.29</v>
      </c>
      <c r="E365" s="16" t="s">
        <v>24</v>
      </c>
      <c r="F365" s="6">
        <f t="shared" si="5"/>
        <v>5.2359279587257043E-2</v>
      </c>
    </row>
    <row r="366" spans="1:6" x14ac:dyDescent="0.25">
      <c r="A366" s="17">
        <v>3</v>
      </c>
      <c r="B366" s="17">
        <v>126</v>
      </c>
      <c r="C366" s="3">
        <v>126</v>
      </c>
      <c r="D366" s="3">
        <v>7</v>
      </c>
      <c r="E366" s="16" t="s">
        <v>24</v>
      </c>
      <c r="F366" s="6">
        <f t="shared" si="5"/>
        <v>5.5555555555555552E-2</v>
      </c>
    </row>
    <row r="367" spans="1:6" x14ac:dyDescent="0.25">
      <c r="A367" s="17">
        <v>3</v>
      </c>
      <c r="B367" s="17">
        <v>126</v>
      </c>
      <c r="C367" s="3">
        <v>126</v>
      </c>
      <c r="D367" s="3">
        <v>7.46</v>
      </c>
      <c r="E367" s="16" t="s">
        <v>24</v>
      </c>
      <c r="F367" s="6">
        <f t="shared" si="5"/>
        <v>5.9206349206349207E-2</v>
      </c>
    </row>
    <row r="368" spans="1:6" x14ac:dyDescent="0.25">
      <c r="A368" s="17">
        <v>3</v>
      </c>
      <c r="B368" s="17">
        <v>126</v>
      </c>
      <c r="C368" s="3">
        <v>126</v>
      </c>
      <c r="D368" s="3">
        <v>8.1199999999999992</v>
      </c>
      <c r="E368" s="16" t="s">
        <v>24</v>
      </c>
      <c r="F368" s="6">
        <f t="shared" si="5"/>
        <v>6.4444444444444443E-2</v>
      </c>
    </row>
    <row r="369" spans="1:6" x14ac:dyDescent="0.25">
      <c r="A369" s="17">
        <v>3</v>
      </c>
      <c r="B369" s="17">
        <v>126</v>
      </c>
      <c r="C369" s="3">
        <v>126</v>
      </c>
      <c r="D369" s="3">
        <v>9.24</v>
      </c>
      <c r="E369" s="16" t="s">
        <v>24</v>
      </c>
      <c r="F369" s="6">
        <f t="shared" si="5"/>
        <v>7.3333333333333334E-2</v>
      </c>
    </row>
    <row r="370" spans="1:6" x14ac:dyDescent="0.25">
      <c r="A370" s="17">
        <v>3</v>
      </c>
      <c r="B370" s="17">
        <v>126</v>
      </c>
      <c r="C370" s="3">
        <v>126</v>
      </c>
      <c r="D370" s="3">
        <v>9.3800000000000008</v>
      </c>
      <c r="E370" s="16" t="s">
        <v>24</v>
      </c>
      <c r="F370" s="6">
        <f t="shared" si="5"/>
        <v>7.4444444444444452E-2</v>
      </c>
    </row>
    <row r="371" spans="1:6" x14ac:dyDescent="0.25">
      <c r="A371" s="17">
        <v>3</v>
      </c>
      <c r="B371" s="17">
        <v>126</v>
      </c>
      <c r="C371" s="3">
        <v>126</v>
      </c>
      <c r="D371" s="3">
        <v>9.8000000000000007</v>
      </c>
      <c r="E371" s="16" t="s">
        <v>24</v>
      </c>
      <c r="F371" s="6">
        <f t="shared" si="5"/>
        <v>7.7777777777777779E-2</v>
      </c>
    </row>
    <row r="372" spans="1:6" x14ac:dyDescent="0.25">
      <c r="A372" s="17">
        <v>3</v>
      </c>
      <c r="B372" s="17">
        <v>126</v>
      </c>
      <c r="C372" s="3">
        <v>126</v>
      </c>
      <c r="D372" s="3">
        <v>17</v>
      </c>
      <c r="E372" s="16" t="s">
        <v>24</v>
      </c>
      <c r="F372" s="6">
        <f t="shared" si="5"/>
        <v>0.13492063492063491</v>
      </c>
    </row>
    <row r="373" spans="1:6" x14ac:dyDescent="0.25">
      <c r="A373" s="17">
        <v>3</v>
      </c>
      <c r="B373" s="17">
        <v>126</v>
      </c>
      <c r="C373" s="3">
        <v>126</v>
      </c>
      <c r="D373" s="3">
        <v>18.34</v>
      </c>
      <c r="E373" s="16" t="s">
        <v>24</v>
      </c>
      <c r="F373" s="6">
        <f t="shared" si="5"/>
        <v>0.14555555555555555</v>
      </c>
    </row>
    <row r="374" spans="1:6" x14ac:dyDescent="0.25">
      <c r="A374" s="17">
        <v>3</v>
      </c>
      <c r="B374" s="17">
        <v>126</v>
      </c>
      <c r="C374" s="3">
        <v>126</v>
      </c>
      <c r="D374" s="3">
        <v>21.36</v>
      </c>
      <c r="E374" s="16" t="s">
        <v>24</v>
      </c>
      <c r="F374" s="6">
        <f t="shared" si="5"/>
        <v>0.16952380952380952</v>
      </c>
    </row>
    <row r="375" spans="1:6" x14ac:dyDescent="0.25">
      <c r="A375" s="17">
        <v>3</v>
      </c>
      <c r="B375" s="17">
        <v>126</v>
      </c>
      <c r="C375" s="3">
        <v>126</v>
      </c>
      <c r="D375" s="3">
        <v>21.47</v>
      </c>
      <c r="E375" s="16" t="s">
        <v>24</v>
      </c>
      <c r="F375" s="6">
        <f t="shared" si="5"/>
        <v>0.17039682539682538</v>
      </c>
    </row>
    <row r="376" spans="1:6" x14ac:dyDescent="0.25">
      <c r="A376" s="17">
        <v>3</v>
      </c>
      <c r="B376" s="17">
        <v>126</v>
      </c>
      <c r="C376" s="3">
        <v>126</v>
      </c>
      <c r="D376" s="3">
        <v>21.83</v>
      </c>
      <c r="E376" s="16" t="s">
        <v>24</v>
      </c>
      <c r="F376" s="6">
        <f t="shared" si="5"/>
        <v>0.17325396825396824</v>
      </c>
    </row>
    <row r="377" spans="1:6" x14ac:dyDescent="0.25">
      <c r="A377" s="17">
        <v>3</v>
      </c>
      <c r="B377" s="17">
        <v>126</v>
      </c>
      <c r="C377" s="3">
        <v>126</v>
      </c>
      <c r="D377" s="3">
        <v>23.12</v>
      </c>
      <c r="E377" s="16" t="s">
        <v>24</v>
      </c>
      <c r="F377" s="6">
        <f t="shared" si="5"/>
        <v>0.18349206349206351</v>
      </c>
    </row>
    <row r="378" spans="1:6" x14ac:dyDescent="0.25">
      <c r="A378" s="17">
        <v>3</v>
      </c>
      <c r="B378" s="17">
        <v>126</v>
      </c>
      <c r="C378" s="3">
        <v>126</v>
      </c>
      <c r="D378" s="3">
        <v>30.93</v>
      </c>
      <c r="E378" s="16" t="s">
        <v>24</v>
      </c>
      <c r="F378" s="6">
        <f t="shared" si="5"/>
        <v>0.24547619047619049</v>
      </c>
    </row>
    <row r="379" spans="1:6" x14ac:dyDescent="0.25">
      <c r="A379" s="17">
        <v>3</v>
      </c>
      <c r="B379" s="17">
        <v>126</v>
      </c>
      <c r="C379" s="3">
        <v>126</v>
      </c>
      <c r="D379" s="3">
        <v>34.520000000000003</v>
      </c>
      <c r="E379" s="16" t="s">
        <v>24</v>
      </c>
      <c r="F379" s="6">
        <f t="shared" si="5"/>
        <v>0.27396825396825397</v>
      </c>
    </row>
    <row r="380" spans="1:6" x14ac:dyDescent="0.25">
      <c r="A380" s="17">
        <v>3</v>
      </c>
      <c r="B380" s="17">
        <v>126</v>
      </c>
      <c r="C380" s="3">
        <v>126</v>
      </c>
      <c r="D380" s="3">
        <v>40.81</v>
      </c>
      <c r="E380" s="16" t="s">
        <v>24</v>
      </c>
      <c r="F380" s="6">
        <f t="shared" si="5"/>
        <v>0.32388888888888889</v>
      </c>
    </row>
    <row r="381" spans="1:6" x14ac:dyDescent="0.25">
      <c r="A381" s="17">
        <v>3</v>
      </c>
      <c r="B381" s="17">
        <v>126</v>
      </c>
      <c r="C381" s="3">
        <v>124.31234499999999</v>
      </c>
      <c r="D381" s="3">
        <v>42.27</v>
      </c>
      <c r="E381" s="16" t="s">
        <v>24</v>
      </c>
      <c r="F381" s="6">
        <f t="shared" si="5"/>
        <v>0.34003058988228407</v>
      </c>
    </row>
    <row r="382" spans="1:6" x14ac:dyDescent="0.25">
      <c r="A382" s="17">
        <v>3</v>
      </c>
      <c r="B382" s="17">
        <v>126</v>
      </c>
      <c r="C382" s="3">
        <v>126</v>
      </c>
      <c r="D382" s="3">
        <v>42.96</v>
      </c>
      <c r="E382" s="16" t="s">
        <v>24</v>
      </c>
      <c r="F382" s="6">
        <f t="shared" si="5"/>
        <v>0.34095238095238095</v>
      </c>
    </row>
    <row r="383" spans="1:6" x14ac:dyDescent="0.25">
      <c r="A383" s="17">
        <v>3</v>
      </c>
      <c r="B383" s="17">
        <v>126</v>
      </c>
      <c r="C383" s="3">
        <v>126</v>
      </c>
      <c r="D383" s="3">
        <v>73.53</v>
      </c>
      <c r="E383" s="16" t="s">
        <v>24</v>
      </c>
      <c r="F383" s="6">
        <f t="shared" si="5"/>
        <v>0.58357142857142863</v>
      </c>
    </row>
    <row r="384" spans="1:6" hidden="1" x14ac:dyDescent="0.25">
      <c r="A384" s="17">
        <v>3</v>
      </c>
      <c r="B384" s="17">
        <v>126</v>
      </c>
      <c r="C384" s="3">
        <v>126</v>
      </c>
      <c r="D384" s="3">
        <v>0</v>
      </c>
      <c r="E384" s="16" t="s">
        <v>43</v>
      </c>
      <c r="F384" s="6">
        <f t="shared" si="5"/>
        <v>0</v>
      </c>
    </row>
    <row r="385" spans="1:6" hidden="1" x14ac:dyDescent="0.25">
      <c r="A385" s="17">
        <v>3</v>
      </c>
      <c r="B385" s="17">
        <v>126</v>
      </c>
      <c r="C385" s="3">
        <v>0.34520600000000001</v>
      </c>
      <c r="D385" s="3">
        <v>0</v>
      </c>
      <c r="E385" s="16" t="s">
        <v>43</v>
      </c>
      <c r="F385" s="6">
        <f t="shared" si="5"/>
        <v>0</v>
      </c>
    </row>
    <row r="386" spans="1:6" hidden="1" x14ac:dyDescent="0.25">
      <c r="A386" s="17">
        <v>3</v>
      </c>
      <c r="B386" s="17">
        <v>126</v>
      </c>
      <c r="C386" s="3">
        <v>98.383568999999994</v>
      </c>
      <c r="D386" s="3">
        <v>0</v>
      </c>
      <c r="E386" s="16" t="s">
        <v>43</v>
      </c>
      <c r="F386" s="6">
        <f t="shared" ref="F386:F449" si="6">D386/C386</f>
        <v>0</v>
      </c>
    </row>
    <row r="387" spans="1:6" hidden="1" x14ac:dyDescent="0.25">
      <c r="A387" s="17">
        <v>3</v>
      </c>
      <c r="B387" s="17">
        <v>126</v>
      </c>
      <c r="C387" s="3">
        <v>126</v>
      </c>
      <c r="D387" s="3">
        <v>0</v>
      </c>
      <c r="E387" s="16" t="s">
        <v>43</v>
      </c>
      <c r="F387" s="6">
        <f t="shared" si="6"/>
        <v>0</v>
      </c>
    </row>
    <row r="388" spans="1:6" hidden="1" x14ac:dyDescent="0.25">
      <c r="A388" s="17">
        <v>3</v>
      </c>
      <c r="B388" s="17">
        <v>126</v>
      </c>
      <c r="C388" s="3">
        <v>93.895903000000004</v>
      </c>
      <c r="D388" s="3">
        <v>0</v>
      </c>
      <c r="E388" s="16" t="s">
        <v>43</v>
      </c>
      <c r="F388" s="6">
        <f t="shared" si="6"/>
        <v>0</v>
      </c>
    </row>
    <row r="389" spans="1:6" hidden="1" x14ac:dyDescent="0.25">
      <c r="A389" s="17">
        <v>3</v>
      </c>
      <c r="B389" s="17">
        <v>126</v>
      </c>
      <c r="C389" s="3">
        <v>9.3205489999999998</v>
      </c>
      <c r="D389" s="3">
        <v>0</v>
      </c>
      <c r="E389" s="16" t="s">
        <v>43</v>
      </c>
      <c r="F389" s="6">
        <f t="shared" si="6"/>
        <v>0</v>
      </c>
    </row>
    <row r="390" spans="1:6" hidden="1" x14ac:dyDescent="0.25">
      <c r="A390" s="17">
        <v>3</v>
      </c>
      <c r="B390" s="17">
        <v>126</v>
      </c>
      <c r="C390" s="3">
        <v>126</v>
      </c>
      <c r="D390" s="3">
        <v>0</v>
      </c>
      <c r="E390" s="16" t="s">
        <v>43</v>
      </c>
      <c r="F390" s="6">
        <f t="shared" si="6"/>
        <v>0</v>
      </c>
    </row>
    <row r="391" spans="1:6" hidden="1" x14ac:dyDescent="0.25">
      <c r="A391" s="17">
        <v>3</v>
      </c>
      <c r="B391" s="17">
        <v>126</v>
      </c>
      <c r="C391" s="3">
        <v>126</v>
      </c>
      <c r="D391" s="3">
        <v>1.75</v>
      </c>
      <c r="E391" s="16" t="s">
        <v>43</v>
      </c>
      <c r="F391" s="6">
        <f t="shared" si="6"/>
        <v>1.3888888888888888E-2</v>
      </c>
    </row>
    <row r="392" spans="1:6" hidden="1" x14ac:dyDescent="0.25">
      <c r="A392" s="17">
        <v>3</v>
      </c>
      <c r="B392" s="17">
        <v>126</v>
      </c>
      <c r="C392" s="3">
        <v>126</v>
      </c>
      <c r="D392" s="3">
        <v>3.25</v>
      </c>
      <c r="E392" s="16" t="s">
        <v>43</v>
      </c>
      <c r="F392" s="6">
        <f t="shared" si="6"/>
        <v>2.5793650793650792E-2</v>
      </c>
    </row>
    <row r="393" spans="1:6" hidden="1" x14ac:dyDescent="0.25">
      <c r="A393" s="17">
        <v>3</v>
      </c>
      <c r="B393" s="17">
        <v>126</v>
      </c>
      <c r="C393" s="3">
        <v>126</v>
      </c>
      <c r="D393" s="3">
        <v>3.8</v>
      </c>
      <c r="E393" s="16" t="s">
        <v>43</v>
      </c>
      <c r="F393" s="6">
        <f t="shared" si="6"/>
        <v>3.0158730158730156E-2</v>
      </c>
    </row>
    <row r="394" spans="1:6" hidden="1" x14ac:dyDescent="0.25">
      <c r="A394" s="17">
        <v>3</v>
      </c>
      <c r="B394" s="17">
        <v>126</v>
      </c>
      <c r="C394" s="3">
        <v>126</v>
      </c>
      <c r="D394" s="3">
        <v>4.2300000000000004</v>
      </c>
      <c r="E394" s="16" t="s">
        <v>43</v>
      </c>
      <c r="F394" s="6">
        <f t="shared" si="6"/>
        <v>3.3571428571428572E-2</v>
      </c>
    </row>
    <row r="395" spans="1:6" hidden="1" x14ac:dyDescent="0.25">
      <c r="A395" s="17">
        <v>3</v>
      </c>
      <c r="B395" s="17">
        <v>126</v>
      </c>
      <c r="C395" s="3">
        <v>126</v>
      </c>
      <c r="D395" s="3">
        <v>5.42</v>
      </c>
      <c r="E395" s="16" t="s">
        <v>43</v>
      </c>
      <c r="F395" s="6">
        <f t="shared" si="6"/>
        <v>4.3015873015873014E-2</v>
      </c>
    </row>
    <row r="396" spans="1:6" hidden="1" x14ac:dyDescent="0.25">
      <c r="A396" s="17">
        <v>3</v>
      </c>
      <c r="B396" s="17">
        <v>126</v>
      </c>
      <c r="C396" s="3">
        <v>126</v>
      </c>
      <c r="D396" s="3">
        <v>5.73</v>
      </c>
      <c r="E396" s="16" t="s">
        <v>43</v>
      </c>
      <c r="F396" s="6">
        <f t="shared" si="6"/>
        <v>4.5476190476190483E-2</v>
      </c>
    </row>
    <row r="397" spans="1:6" hidden="1" x14ac:dyDescent="0.25">
      <c r="A397" s="17">
        <v>3</v>
      </c>
      <c r="B397" s="17">
        <v>126</v>
      </c>
      <c r="C397" s="3">
        <v>126</v>
      </c>
      <c r="D397" s="3">
        <v>7.96</v>
      </c>
      <c r="E397" s="16" t="s">
        <v>43</v>
      </c>
      <c r="F397" s="6">
        <f t="shared" si="6"/>
        <v>6.3174603174603175E-2</v>
      </c>
    </row>
    <row r="398" spans="1:6" hidden="1" x14ac:dyDescent="0.25">
      <c r="A398" s="17">
        <v>3</v>
      </c>
      <c r="B398" s="17">
        <v>126</v>
      </c>
      <c r="C398" s="3">
        <v>126</v>
      </c>
      <c r="D398" s="3">
        <v>10.94</v>
      </c>
      <c r="E398" s="16" t="s">
        <v>43</v>
      </c>
      <c r="F398" s="6">
        <f t="shared" si="6"/>
        <v>8.6825396825396819E-2</v>
      </c>
    </row>
    <row r="399" spans="1:6" hidden="1" x14ac:dyDescent="0.25">
      <c r="A399" s="17">
        <v>3</v>
      </c>
      <c r="B399" s="17">
        <v>126</v>
      </c>
      <c r="C399" s="3">
        <v>126</v>
      </c>
      <c r="D399" s="3">
        <v>11.5</v>
      </c>
      <c r="E399" s="16" t="s">
        <v>43</v>
      </c>
      <c r="F399" s="6">
        <f t="shared" si="6"/>
        <v>9.1269841269841265E-2</v>
      </c>
    </row>
    <row r="400" spans="1:6" hidden="1" x14ac:dyDescent="0.25">
      <c r="A400" s="17">
        <v>3</v>
      </c>
      <c r="B400" s="17">
        <v>126</v>
      </c>
      <c r="C400" s="3">
        <v>126</v>
      </c>
      <c r="D400" s="3">
        <v>14</v>
      </c>
      <c r="E400" s="16" t="s">
        <v>43</v>
      </c>
      <c r="F400" s="6">
        <f t="shared" si="6"/>
        <v>0.1111111111111111</v>
      </c>
    </row>
    <row r="401" spans="1:6" hidden="1" x14ac:dyDescent="0.25">
      <c r="A401" s="17">
        <v>3</v>
      </c>
      <c r="B401" s="17">
        <v>126</v>
      </c>
      <c r="C401" s="3">
        <v>126</v>
      </c>
      <c r="D401" s="3">
        <v>14.09</v>
      </c>
      <c r="E401" s="16" t="s">
        <v>43</v>
      </c>
      <c r="F401" s="6">
        <f t="shared" si="6"/>
        <v>0.11182539682539683</v>
      </c>
    </row>
    <row r="402" spans="1:6" hidden="1" x14ac:dyDescent="0.25">
      <c r="A402" s="17">
        <v>3</v>
      </c>
      <c r="B402" s="17">
        <v>126</v>
      </c>
      <c r="C402" s="3">
        <v>126</v>
      </c>
      <c r="D402" s="3">
        <v>23.51</v>
      </c>
      <c r="E402" s="16" t="s">
        <v>43</v>
      </c>
      <c r="F402" s="6">
        <f t="shared" si="6"/>
        <v>0.18658730158730161</v>
      </c>
    </row>
    <row r="403" spans="1:6" hidden="1" x14ac:dyDescent="0.25">
      <c r="A403" s="17">
        <v>3</v>
      </c>
      <c r="B403" s="17">
        <v>126</v>
      </c>
      <c r="C403" s="3">
        <v>126</v>
      </c>
      <c r="D403" s="3">
        <v>23.84</v>
      </c>
      <c r="E403" s="16" t="s">
        <v>43</v>
      </c>
      <c r="F403" s="6">
        <f t="shared" si="6"/>
        <v>0.18920634920634921</v>
      </c>
    </row>
    <row r="404" spans="1:6" hidden="1" x14ac:dyDescent="0.25">
      <c r="A404" s="17">
        <v>3</v>
      </c>
      <c r="B404" s="17">
        <v>126</v>
      </c>
      <c r="C404" s="3">
        <v>126</v>
      </c>
      <c r="D404" s="3">
        <v>29.02</v>
      </c>
      <c r="E404" s="16" t="s">
        <v>43</v>
      </c>
      <c r="F404" s="6">
        <f t="shared" si="6"/>
        <v>0.23031746031746031</v>
      </c>
    </row>
    <row r="405" spans="1:6" hidden="1" x14ac:dyDescent="0.25">
      <c r="A405" s="17">
        <v>3</v>
      </c>
      <c r="B405" s="17">
        <v>126</v>
      </c>
      <c r="C405" s="3">
        <v>126</v>
      </c>
      <c r="D405" s="3">
        <v>36.590000000000003</v>
      </c>
      <c r="E405" s="16" t="s">
        <v>43</v>
      </c>
      <c r="F405" s="6">
        <f t="shared" si="6"/>
        <v>0.29039682539682543</v>
      </c>
    </row>
    <row r="406" spans="1:6" hidden="1" x14ac:dyDescent="0.25">
      <c r="A406" s="17">
        <v>3</v>
      </c>
      <c r="B406" s="17">
        <v>126</v>
      </c>
      <c r="C406" s="3">
        <v>126</v>
      </c>
      <c r="D406" s="3">
        <v>42.62</v>
      </c>
      <c r="E406" s="16" t="s">
        <v>43</v>
      </c>
      <c r="F406" s="6">
        <f t="shared" si="6"/>
        <v>0.33825396825396825</v>
      </c>
    </row>
    <row r="407" spans="1:6" hidden="1" x14ac:dyDescent="0.25">
      <c r="A407" s="17">
        <v>3</v>
      </c>
      <c r="B407" s="17">
        <v>126</v>
      </c>
      <c r="C407" s="3">
        <v>126</v>
      </c>
      <c r="D407" s="3">
        <v>56.86</v>
      </c>
      <c r="E407" s="16" t="s">
        <v>43</v>
      </c>
      <c r="F407" s="6">
        <f t="shared" si="6"/>
        <v>0.45126984126984127</v>
      </c>
    </row>
    <row r="408" spans="1:6" hidden="1" x14ac:dyDescent="0.25">
      <c r="A408" s="17">
        <v>3</v>
      </c>
      <c r="B408" s="17">
        <v>126</v>
      </c>
      <c r="C408" s="3">
        <v>126</v>
      </c>
      <c r="D408" s="3">
        <v>60.64</v>
      </c>
      <c r="E408" s="16" t="s">
        <v>43</v>
      </c>
      <c r="F408" s="6">
        <f t="shared" si="6"/>
        <v>0.48126984126984129</v>
      </c>
    </row>
    <row r="409" spans="1:6" hidden="1" x14ac:dyDescent="0.25">
      <c r="A409" s="17">
        <v>3</v>
      </c>
      <c r="B409" s="17">
        <v>126</v>
      </c>
      <c r="C409" s="3">
        <v>126</v>
      </c>
      <c r="D409" s="3">
        <v>76.28</v>
      </c>
      <c r="E409" s="16" t="s">
        <v>43</v>
      </c>
      <c r="F409" s="6">
        <f t="shared" si="6"/>
        <v>0.60539682539682538</v>
      </c>
    </row>
    <row r="410" spans="1:6" hidden="1" x14ac:dyDescent="0.25">
      <c r="A410" s="17">
        <v>3</v>
      </c>
      <c r="B410" s="17">
        <v>126</v>
      </c>
      <c r="C410" s="3">
        <v>126</v>
      </c>
      <c r="D410" s="3">
        <v>76.459999999999994</v>
      </c>
      <c r="E410" s="16" t="s">
        <v>43</v>
      </c>
      <c r="F410" s="6">
        <f t="shared" si="6"/>
        <v>0.60682539682539682</v>
      </c>
    </row>
    <row r="411" spans="1:6" hidden="1" x14ac:dyDescent="0.25">
      <c r="A411" s="17">
        <v>3</v>
      </c>
      <c r="B411" s="17">
        <v>126</v>
      </c>
      <c r="C411" s="3">
        <v>126</v>
      </c>
      <c r="D411" s="3">
        <v>91</v>
      </c>
      <c r="E411" s="16" t="s">
        <v>43</v>
      </c>
      <c r="F411" s="6">
        <f t="shared" si="6"/>
        <v>0.72222222222222221</v>
      </c>
    </row>
    <row r="412" spans="1:6" hidden="1" x14ac:dyDescent="0.25">
      <c r="A412" s="17">
        <v>4</v>
      </c>
      <c r="B412" s="17">
        <v>196</v>
      </c>
      <c r="C412" s="3">
        <v>195.999989</v>
      </c>
      <c r="D412" s="3">
        <v>0</v>
      </c>
      <c r="E412" s="16" t="s">
        <v>24</v>
      </c>
      <c r="F412" s="6">
        <f t="shared" si="6"/>
        <v>0</v>
      </c>
    </row>
    <row r="413" spans="1:6" hidden="1" x14ac:dyDescent="0.25">
      <c r="A413" s="17">
        <v>4</v>
      </c>
      <c r="B413" s="17">
        <v>196</v>
      </c>
      <c r="C413" s="3">
        <v>134.246568</v>
      </c>
      <c r="D413" s="3">
        <v>0</v>
      </c>
      <c r="E413" s="16" t="s">
        <v>24</v>
      </c>
      <c r="F413" s="6">
        <f t="shared" si="6"/>
        <v>0</v>
      </c>
    </row>
    <row r="414" spans="1:6" hidden="1" x14ac:dyDescent="0.25">
      <c r="A414" s="17">
        <v>4</v>
      </c>
      <c r="B414" s="17">
        <v>196</v>
      </c>
      <c r="C414" s="3">
        <v>195.999989</v>
      </c>
      <c r="D414" s="3">
        <v>0</v>
      </c>
      <c r="E414" s="16" t="s">
        <v>24</v>
      </c>
      <c r="F414" s="6">
        <f t="shared" si="6"/>
        <v>0</v>
      </c>
    </row>
    <row r="415" spans="1:6" hidden="1" x14ac:dyDescent="0.25">
      <c r="A415" s="17">
        <v>4</v>
      </c>
      <c r="B415" s="17">
        <v>196</v>
      </c>
      <c r="C415" s="3">
        <v>74.104106000000002</v>
      </c>
      <c r="D415" s="3">
        <v>0</v>
      </c>
      <c r="E415" s="16" t="s">
        <v>24</v>
      </c>
      <c r="F415" s="6">
        <f t="shared" si="6"/>
        <v>0</v>
      </c>
    </row>
    <row r="416" spans="1:6" hidden="1" x14ac:dyDescent="0.25">
      <c r="A416" s="17">
        <v>4</v>
      </c>
      <c r="B416" s="17">
        <v>196</v>
      </c>
      <c r="C416" s="3">
        <v>25.238354999999999</v>
      </c>
      <c r="D416" s="3">
        <v>0</v>
      </c>
      <c r="E416" s="16" t="s">
        <v>24</v>
      </c>
      <c r="F416" s="6">
        <f t="shared" si="6"/>
        <v>0</v>
      </c>
    </row>
    <row r="417" spans="1:7" hidden="1" x14ac:dyDescent="0.25">
      <c r="A417" s="17">
        <v>4</v>
      </c>
      <c r="B417" s="17">
        <v>196</v>
      </c>
      <c r="C417" s="3">
        <v>195.999989</v>
      </c>
      <c r="D417" s="3">
        <v>0</v>
      </c>
      <c r="E417" s="16" t="s">
        <v>24</v>
      </c>
      <c r="F417" s="6">
        <f t="shared" si="6"/>
        <v>0</v>
      </c>
    </row>
    <row r="418" spans="1:7" hidden="1" x14ac:dyDescent="0.25">
      <c r="A418" s="17">
        <v>4</v>
      </c>
      <c r="B418" s="17">
        <v>196</v>
      </c>
      <c r="C418" s="3">
        <v>195.999989</v>
      </c>
      <c r="D418" s="3">
        <v>0</v>
      </c>
      <c r="E418" s="16" t="s">
        <v>24</v>
      </c>
      <c r="F418" s="6">
        <f t="shared" si="6"/>
        <v>0</v>
      </c>
    </row>
    <row r="419" spans="1:7" hidden="1" x14ac:dyDescent="0.25">
      <c r="A419" s="17">
        <v>4</v>
      </c>
      <c r="B419" s="17">
        <v>196</v>
      </c>
      <c r="C419" s="3">
        <v>195.999989</v>
      </c>
      <c r="D419" s="3">
        <v>0</v>
      </c>
      <c r="E419" s="16" t="s">
        <v>24</v>
      </c>
      <c r="F419" s="6">
        <f t="shared" si="6"/>
        <v>0</v>
      </c>
    </row>
    <row r="420" spans="1:7" x14ac:dyDescent="0.25">
      <c r="A420" s="17">
        <v>4</v>
      </c>
      <c r="B420" s="17">
        <v>196</v>
      </c>
      <c r="C420" s="3">
        <v>195.999989</v>
      </c>
      <c r="D420" s="3">
        <v>0.4</v>
      </c>
      <c r="E420" s="16" t="s">
        <v>24</v>
      </c>
      <c r="F420" s="6">
        <f t="shared" si="6"/>
        <v>2.0408164410662291E-3</v>
      </c>
      <c r="G420" s="6">
        <f>AVERAGE(F420:F477)</f>
        <v>0.1959388911489339</v>
      </c>
    </row>
    <row r="421" spans="1:7" x14ac:dyDescent="0.25">
      <c r="A421" s="17">
        <v>4</v>
      </c>
      <c r="B421" s="17">
        <v>196</v>
      </c>
      <c r="C421" s="3">
        <v>134.246568</v>
      </c>
      <c r="D421" s="3">
        <v>0.66</v>
      </c>
      <c r="E421" s="16" t="s">
        <v>24</v>
      </c>
      <c r="F421" s="6">
        <f t="shared" si="6"/>
        <v>4.9163267995052211E-3</v>
      </c>
    </row>
    <row r="422" spans="1:7" x14ac:dyDescent="0.25">
      <c r="A422" s="17">
        <v>4</v>
      </c>
      <c r="B422" s="17">
        <v>196</v>
      </c>
      <c r="C422" s="3">
        <v>195.999989</v>
      </c>
      <c r="D422" s="3">
        <v>1.2</v>
      </c>
      <c r="E422" s="16" t="s">
        <v>24</v>
      </c>
      <c r="F422" s="6">
        <f t="shared" si="6"/>
        <v>6.122449323198686E-3</v>
      </c>
    </row>
    <row r="423" spans="1:7" x14ac:dyDescent="0.25">
      <c r="A423" s="17">
        <v>4</v>
      </c>
      <c r="B423" s="17">
        <v>196</v>
      </c>
      <c r="C423" s="3">
        <v>171.26027300000001</v>
      </c>
      <c r="D423" s="3">
        <v>1.4</v>
      </c>
      <c r="E423" s="16" t="s">
        <v>24</v>
      </c>
      <c r="F423" s="6">
        <f t="shared" si="6"/>
        <v>8.174692095696939E-3</v>
      </c>
    </row>
    <row r="424" spans="1:7" x14ac:dyDescent="0.25">
      <c r="A424" s="17">
        <v>4</v>
      </c>
      <c r="B424" s="17">
        <v>196</v>
      </c>
      <c r="C424" s="3">
        <v>195.999989</v>
      </c>
      <c r="D424" s="3">
        <v>2</v>
      </c>
      <c r="E424" s="16" t="s">
        <v>24</v>
      </c>
      <c r="F424" s="6">
        <f t="shared" si="6"/>
        <v>1.0204082205331144E-2</v>
      </c>
    </row>
    <row r="425" spans="1:7" x14ac:dyDescent="0.25">
      <c r="A425" s="17">
        <v>4</v>
      </c>
      <c r="B425" s="17">
        <v>196</v>
      </c>
      <c r="C425" s="3">
        <v>195.999989</v>
      </c>
      <c r="D425" s="3">
        <v>2.08</v>
      </c>
      <c r="E425" s="16" t="s">
        <v>24</v>
      </c>
      <c r="F425" s="6">
        <f t="shared" si="6"/>
        <v>1.061224549354439E-2</v>
      </c>
    </row>
    <row r="426" spans="1:7" x14ac:dyDescent="0.25">
      <c r="A426" s="17">
        <v>4</v>
      </c>
      <c r="B426" s="17">
        <v>196</v>
      </c>
      <c r="C426" s="3">
        <v>195.999989</v>
      </c>
      <c r="D426" s="3">
        <v>2.5</v>
      </c>
      <c r="E426" s="16" t="s">
        <v>24</v>
      </c>
      <c r="F426" s="6">
        <f t="shared" si="6"/>
        <v>1.275510275666393E-2</v>
      </c>
    </row>
    <row r="427" spans="1:7" x14ac:dyDescent="0.25">
      <c r="A427" s="17">
        <v>4</v>
      </c>
      <c r="B427" s="17">
        <v>196</v>
      </c>
      <c r="C427" s="3">
        <v>195.999989</v>
      </c>
      <c r="D427" s="3">
        <v>4.62</v>
      </c>
      <c r="E427" s="16" t="s">
        <v>24</v>
      </c>
      <c r="F427" s="6">
        <f t="shared" si="6"/>
        <v>2.3571429894314943E-2</v>
      </c>
    </row>
    <row r="428" spans="1:7" x14ac:dyDescent="0.25">
      <c r="A428" s="17">
        <v>4</v>
      </c>
      <c r="B428" s="17">
        <v>196</v>
      </c>
      <c r="C428" s="3">
        <v>195.999989</v>
      </c>
      <c r="D428" s="3">
        <v>6.81</v>
      </c>
      <c r="E428" s="16" t="s">
        <v>24</v>
      </c>
      <c r="F428" s="6">
        <f t="shared" si="6"/>
        <v>3.4744899909152541E-2</v>
      </c>
    </row>
    <row r="429" spans="1:7" x14ac:dyDescent="0.25">
      <c r="A429" s="17">
        <v>4</v>
      </c>
      <c r="B429" s="17">
        <v>196</v>
      </c>
      <c r="C429" s="3">
        <v>195.999989</v>
      </c>
      <c r="D429" s="3">
        <v>7</v>
      </c>
      <c r="E429" s="16" t="s">
        <v>24</v>
      </c>
      <c r="F429" s="6">
        <f t="shared" si="6"/>
        <v>3.5714287718659005E-2</v>
      </c>
    </row>
    <row r="430" spans="1:7" x14ac:dyDescent="0.25">
      <c r="A430" s="17">
        <v>4</v>
      </c>
      <c r="B430" s="17">
        <v>196</v>
      </c>
      <c r="C430" s="3">
        <v>195.999989</v>
      </c>
      <c r="D430" s="3">
        <v>8.15</v>
      </c>
      <c r="E430" s="16" t="s">
        <v>24</v>
      </c>
      <c r="F430" s="6">
        <f t="shared" si="6"/>
        <v>4.1581634986724417E-2</v>
      </c>
    </row>
    <row r="431" spans="1:7" x14ac:dyDescent="0.25">
      <c r="A431" s="17">
        <v>4</v>
      </c>
      <c r="B431" s="17">
        <v>196</v>
      </c>
      <c r="C431" s="3">
        <v>195.999989</v>
      </c>
      <c r="D431" s="3">
        <v>10.47</v>
      </c>
      <c r="E431" s="16" t="s">
        <v>24</v>
      </c>
      <c r="F431" s="6">
        <f t="shared" si="6"/>
        <v>5.3418370344908546E-2</v>
      </c>
    </row>
    <row r="432" spans="1:7" x14ac:dyDescent="0.25">
      <c r="A432" s="17">
        <v>4</v>
      </c>
      <c r="B432" s="17">
        <v>196</v>
      </c>
      <c r="C432" s="3">
        <v>67.123283999999998</v>
      </c>
      <c r="D432" s="3">
        <v>11</v>
      </c>
      <c r="E432" s="16" t="s">
        <v>24</v>
      </c>
      <c r="F432" s="6">
        <f t="shared" si="6"/>
        <v>0.16387755998350736</v>
      </c>
    </row>
    <row r="433" spans="1:6" x14ac:dyDescent="0.25">
      <c r="A433" s="17">
        <v>4</v>
      </c>
      <c r="B433" s="17">
        <v>196</v>
      </c>
      <c r="C433" s="3">
        <v>195.999989</v>
      </c>
      <c r="D433" s="3">
        <v>12.25</v>
      </c>
      <c r="E433" s="16" t="s">
        <v>24</v>
      </c>
      <c r="F433" s="6">
        <f t="shared" si="6"/>
        <v>6.2500003507653265E-2</v>
      </c>
    </row>
    <row r="434" spans="1:6" x14ac:dyDescent="0.25">
      <c r="A434" s="17">
        <v>4</v>
      </c>
      <c r="B434" s="17">
        <v>196</v>
      </c>
      <c r="C434" s="3">
        <v>195.80820900000001</v>
      </c>
      <c r="D434" s="3">
        <v>13.18</v>
      </c>
      <c r="E434" s="16" t="s">
        <v>24</v>
      </c>
      <c r="F434" s="6">
        <f t="shared" si="6"/>
        <v>6.7310763258143072E-2</v>
      </c>
    </row>
    <row r="435" spans="1:6" x14ac:dyDescent="0.25">
      <c r="A435" s="17">
        <v>4</v>
      </c>
      <c r="B435" s="17">
        <v>196</v>
      </c>
      <c r="C435" s="3">
        <v>195.999989</v>
      </c>
      <c r="D435" s="3">
        <v>14.23</v>
      </c>
      <c r="E435" s="16" t="s">
        <v>24</v>
      </c>
      <c r="F435" s="6">
        <f t="shared" si="6"/>
        <v>7.2602044890931097E-2</v>
      </c>
    </row>
    <row r="436" spans="1:6" x14ac:dyDescent="0.25">
      <c r="A436" s="17">
        <v>4</v>
      </c>
      <c r="B436" s="17">
        <v>196</v>
      </c>
      <c r="C436" s="3">
        <v>195.999989</v>
      </c>
      <c r="D436" s="3">
        <v>14.28</v>
      </c>
      <c r="E436" s="16" t="s">
        <v>24</v>
      </c>
      <c r="F436" s="6">
        <f t="shared" si="6"/>
        <v>7.2857146946064363E-2</v>
      </c>
    </row>
    <row r="437" spans="1:6" x14ac:dyDescent="0.25">
      <c r="A437" s="17">
        <v>4</v>
      </c>
      <c r="B437" s="17">
        <v>196</v>
      </c>
      <c r="C437" s="3">
        <v>195.999989</v>
      </c>
      <c r="D437" s="3">
        <v>14.43</v>
      </c>
      <c r="E437" s="16" t="s">
        <v>24</v>
      </c>
      <c r="F437" s="6">
        <f t="shared" si="6"/>
        <v>7.3622453111464203E-2</v>
      </c>
    </row>
    <row r="438" spans="1:6" x14ac:dyDescent="0.25">
      <c r="A438" s="17">
        <v>4</v>
      </c>
      <c r="B438" s="17">
        <v>196</v>
      </c>
      <c r="C438" s="3">
        <v>195.999989</v>
      </c>
      <c r="D438" s="3">
        <v>16.97</v>
      </c>
      <c r="E438" s="16" t="s">
        <v>24</v>
      </c>
      <c r="F438" s="6">
        <f t="shared" si="6"/>
        <v>8.6581637512234758E-2</v>
      </c>
    </row>
    <row r="439" spans="1:6" x14ac:dyDescent="0.25">
      <c r="A439" s="17">
        <v>4</v>
      </c>
      <c r="B439" s="17">
        <v>196</v>
      </c>
      <c r="C439" s="3">
        <v>195.999989</v>
      </c>
      <c r="D439" s="3">
        <v>17.96</v>
      </c>
      <c r="E439" s="16" t="s">
        <v>24</v>
      </c>
      <c r="F439" s="6">
        <f t="shared" si="6"/>
        <v>9.1632658203873674E-2</v>
      </c>
    </row>
    <row r="440" spans="1:6" x14ac:dyDescent="0.25">
      <c r="A440" s="17">
        <v>4</v>
      </c>
      <c r="B440" s="17">
        <v>196</v>
      </c>
      <c r="C440" s="3">
        <v>195.999989</v>
      </c>
      <c r="D440" s="3">
        <v>20.25</v>
      </c>
      <c r="E440" s="16" t="s">
        <v>24</v>
      </c>
      <c r="F440" s="6">
        <f t="shared" si="6"/>
        <v>0.10331633232897784</v>
      </c>
    </row>
    <row r="441" spans="1:6" x14ac:dyDescent="0.25">
      <c r="A441" s="17">
        <v>4</v>
      </c>
      <c r="B441" s="17">
        <v>196</v>
      </c>
      <c r="C441" s="3">
        <v>195.999989</v>
      </c>
      <c r="D441" s="3">
        <v>21</v>
      </c>
      <c r="E441" s="16" t="s">
        <v>24</v>
      </c>
      <c r="F441" s="6">
        <f t="shared" si="6"/>
        <v>0.10714286315597701</v>
      </c>
    </row>
    <row r="442" spans="1:6" x14ac:dyDescent="0.25">
      <c r="A442" s="17">
        <v>4</v>
      </c>
      <c r="B442" s="17">
        <v>196</v>
      </c>
      <c r="C442" s="3">
        <v>195.999989</v>
      </c>
      <c r="D442" s="3">
        <v>22.74</v>
      </c>
      <c r="E442" s="16" t="s">
        <v>24</v>
      </c>
      <c r="F442" s="6">
        <f t="shared" si="6"/>
        <v>0.1160204146746151</v>
      </c>
    </row>
    <row r="443" spans="1:6" x14ac:dyDescent="0.25">
      <c r="A443" s="17">
        <v>4</v>
      </c>
      <c r="B443" s="17">
        <v>196</v>
      </c>
      <c r="C443" s="3">
        <v>195.999989</v>
      </c>
      <c r="D443" s="3">
        <v>23.12</v>
      </c>
      <c r="E443" s="16" t="s">
        <v>24</v>
      </c>
      <c r="F443" s="6">
        <f t="shared" si="6"/>
        <v>0.11795919029362803</v>
      </c>
    </row>
    <row r="444" spans="1:6" x14ac:dyDescent="0.25">
      <c r="A444" s="17">
        <v>4</v>
      </c>
      <c r="B444" s="17">
        <v>196</v>
      </c>
      <c r="C444" s="3">
        <v>195.999989</v>
      </c>
      <c r="D444" s="3">
        <v>27</v>
      </c>
      <c r="E444" s="16" t="s">
        <v>24</v>
      </c>
      <c r="F444" s="6">
        <f t="shared" si="6"/>
        <v>0.13775510977197045</v>
      </c>
    </row>
    <row r="445" spans="1:6" x14ac:dyDescent="0.25">
      <c r="A445" s="17">
        <v>4</v>
      </c>
      <c r="B445" s="17">
        <v>196</v>
      </c>
      <c r="C445" s="3">
        <v>195.999989</v>
      </c>
      <c r="D445" s="3">
        <v>27.57</v>
      </c>
      <c r="E445" s="16" t="s">
        <v>24</v>
      </c>
      <c r="F445" s="6">
        <f t="shared" si="6"/>
        <v>0.14066327320048982</v>
      </c>
    </row>
    <row r="446" spans="1:6" x14ac:dyDescent="0.25">
      <c r="A446" s="17">
        <v>4</v>
      </c>
      <c r="B446" s="17">
        <v>196</v>
      </c>
      <c r="C446" s="3">
        <v>195.999989</v>
      </c>
      <c r="D446" s="3">
        <v>28.95</v>
      </c>
      <c r="E446" s="16" t="s">
        <v>24</v>
      </c>
      <c r="F446" s="6">
        <f t="shared" si="6"/>
        <v>0.1477040899221683</v>
      </c>
    </row>
    <row r="447" spans="1:6" x14ac:dyDescent="0.25">
      <c r="A447" s="17">
        <v>4</v>
      </c>
      <c r="B447" s="17">
        <v>196</v>
      </c>
      <c r="C447" s="3">
        <v>195.999989</v>
      </c>
      <c r="D447" s="3">
        <v>29.58</v>
      </c>
      <c r="E447" s="16" t="s">
        <v>24</v>
      </c>
      <c r="F447" s="6">
        <f t="shared" si="6"/>
        <v>0.15091837581684761</v>
      </c>
    </row>
    <row r="448" spans="1:6" x14ac:dyDescent="0.25">
      <c r="A448" s="17">
        <v>4</v>
      </c>
      <c r="B448" s="17">
        <v>196</v>
      </c>
      <c r="C448" s="3">
        <v>195.999989</v>
      </c>
      <c r="D448" s="3">
        <v>29.62</v>
      </c>
      <c r="E448" s="16" t="s">
        <v>24</v>
      </c>
      <c r="F448" s="6">
        <f t="shared" si="6"/>
        <v>0.15112245746095426</v>
      </c>
    </row>
    <row r="449" spans="1:6" x14ac:dyDescent="0.25">
      <c r="A449" s="17">
        <v>4</v>
      </c>
      <c r="B449" s="17">
        <v>196</v>
      </c>
      <c r="C449" s="3">
        <v>195.999989</v>
      </c>
      <c r="D449" s="3">
        <v>30.4</v>
      </c>
      <c r="E449" s="16" t="s">
        <v>24</v>
      </c>
      <c r="F449" s="6">
        <f t="shared" si="6"/>
        <v>0.15510204952103337</v>
      </c>
    </row>
    <row r="450" spans="1:6" x14ac:dyDescent="0.25">
      <c r="A450" s="17">
        <v>4</v>
      </c>
      <c r="B450" s="17">
        <v>196</v>
      </c>
      <c r="C450" s="3">
        <v>195.999989</v>
      </c>
      <c r="D450" s="3">
        <v>31.66</v>
      </c>
      <c r="E450" s="16" t="s">
        <v>24</v>
      </c>
      <c r="F450" s="6">
        <f t="shared" ref="F450:F513" si="7">D450/C450</f>
        <v>0.161530621310392</v>
      </c>
    </row>
    <row r="451" spans="1:6" x14ac:dyDescent="0.25">
      <c r="A451" s="17">
        <v>4</v>
      </c>
      <c r="B451" s="17">
        <v>196</v>
      </c>
      <c r="C451" s="3">
        <v>195.999989</v>
      </c>
      <c r="D451" s="3">
        <v>32.03</v>
      </c>
      <c r="E451" s="16" t="s">
        <v>24</v>
      </c>
      <c r="F451" s="6">
        <f t="shared" si="7"/>
        <v>0.16341837651837829</v>
      </c>
    </row>
    <row r="452" spans="1:6" x14ac:dyDescent="0.25">
      <c r="A452" s="17">
        <v>4</v>
      </c>
      <c r="B452" s="17">
        <v>196</v>
      </c>
      <c r="C452" s="3">
        <v>195.999989</v>
      </c>
      <c r="D452" s="3">
        <v>33.6</v>
      </c>
      <c r="E452" s="16" t="s">
        <v>24</v>
      </c>
      <c r="F452" s="6">
        <f t="shared" si="7"/>
        <v>0.17142858104956324</v>
      </c>
    </row>
    <row r="453" spans="1:6" x14ac:dyDescent="0.25">
      <c r="A453" s="17">
        <v>4</v>
      </c>
      <c r="B453" s="17">
        <v>196</v>
      </c>
      <c r="C453" s="3">
        <v>195.999989</v>
      </c>
      <c r="D453" s="3">
        <v>33.9</v>
      </c>
      <c r="E453" s="16" t="s">
        <v>24</v>
      </c>
      <c r="F453" s="6">
        <f t="shared" si="7"/>
        <v>0.17295919338036289</v>
      </c>
    </row>
    <row r="454" spans="1:6" x14ac:dyDescent="0.25">
      <c r="A454" s="17">
        <v>4</v>
      </c>
      <c r="B454" s="17">
        <v>196</v>
      </c>
      <c r="C454" s="3">
        <v>195.999989</v>
      </c>
      <c r="D454" s="3">
        <v>34.08</v>
      </c>
      <c r="E454" s="16" t="s">
        <v>24</v>
      </c>
      <c r="F454" s="6">
        <f t="shared" si="7"/>
        <v>0.1738775607788427</v>
      </c>
    </row>
    <row r="455" spans="1:6" x14ac:dyDescent="0.25">
      <c r="A455" s="17">
        <v>4</v>
      </c>
      <c r="B455" s="17">
        <v>196</v>
      </c>
      <c r="C455" s="3">
        <v>195.999989</v>
      </c>
      <c r="D455" s="3">
        <v>34.700000000000003</v>
      </c>
      <c r="E455" s="16" t="s">
        <v>24</v>
      </c>
      <c r="F455" s="6">
        <f t="shared" si="7"/>
        <v>0.17704082626249537</v>
      </c>
    </row>
    <row r="456" spans="1:6" x14ac:dyDescent="0.25">
      <c r="A456" s="17">
        <v>4</v>
      </c>
      <c r="B456" s="17">
        <v>196</v>
      </c>
      <c r="C456" s="3">
        <v>195.999989</v>
      </c>
      <c r="D456" s="3">
        <v>36.020000000000003</v>
      </c>
      <c r="E456" s="16" t="s">
        <v>24</v>
      </c>
      <c r="F456" s="6">
        <f t="shared" si="7"/>
        <v>0.18377552051801394</v>
      </c>
    </row>
    <row r="457" spans="1:6" x14ac:dyDescent="0.25">
      <c r="A457" s="17">
        <v>4</v>
      </c>
      <c r="B457" s="17">
        <v>196</v>
      </c>
      <c r="C457" s="3">
        <v>126</v>
      </c>
      <c r="D457" s="3">
        <v>37.159999999999997</v>
      </c>
      <c r="E457" s="16" t="s">
        <v>24</v>
      </c>
      <c r="F457" s="6">
        <f t="shared" si="7"/>
        <v>0.29492063492063492</v>
      </c>
    </row>
    <row r="458" spans="1:6" x14ac:dyDescent="0.25">
      <c r="A458" s="17">
        <v>4</v>
      </c>
      <c r="B458" s="17">
        <v>196</v>
      </c>
      <c r="C458" s="3">
        <v>195.999989</v>
      </c>
      <c r="D458" s="3">
        <v>38.35</v>
      </c>
      <c r="E458" s="16" t="s">
        <v>24</v>
      </c>
      <c r="F458" s="6">
        <f t="shared" si="7"/>
        <v>0.19566327628722469</v>
      </c>
    </row>
    <row r="459" spans="1:6" x14ac:dyDescent="0.25">
      <c r="A459" s="17">
        <v>4</v>
      </c>
      <c r="B459" s="17">
        <v>196</v>
      </c>
      <c r="C459" s="3">
        <v>195.999989</v>
      </c>
      <c r="D459" s="3">
        <v>40.42</v>
      </c>
      <c r="E459" s="16" t="s">
        <v>24</v>
      </c>
      <c r="F459" s="6">
        <f t="shared" si="7"/>
        <v>0.20622450136974244</v>
      </c>
    </row>
    <row r="460" spans="1:6" x14ac:dyDescent="0.25">
      <c r="A460" s="17">
        <v>4</v>
      </c>
      <c r="B460" s="17">
        <v>196</v>
      </c>
      <c r="C460" s="3">
        <v>195.999989</v>
      </c>
      <c r="D460" s="3">
        <v>44.17</v>
      </c>
      <c r="E460" s="16" t="s">
        <v>24</v>
      </c>
      <c r="F460" s="6">
        <f t="shared" si="7"/>
        <v>0.22535715550473834</v>
      </c>
    </row>
    <row r="461" spans="1:6" x14ac:dyDescent="0.25">
      <c r="A461" s="17">
        <v>4</v>
      </c>
      <c r="B461" s="17">
        <v>196</v>
      </c>
      <c r="C461" s="3">
        <v>195.999989</v>
      </c>
      <c r="D461" s="3">
        <v>44.48</v>
      </c>
      <c r="E461" s="16" t="s">
        <v>24</v>
      </c>
      <c r="F461" s="6">
        <f t="shared" si="7"/>
        <v>0.22693878824656463</v>
      </c>
    </row>
    <row r="462" spans="1:6" x14ac:dyDescent="0.25">
      <c r="A462" s="17">
        <v>4</v>
      </c>
      <c r="B462" s="17">
        <v>196</v>
      </c>
      <c r="C462" s="3">
        <v>195.999989</v>
      </c>
      <c r="D462" s="3">
        <v>46.57</v>
      </c>
      <c r="E462" s="16" t="s">
        <v>24</v>
      </c>
      <c r="F462" s="6">
        <f t="shared" si="7"/>
        <v>0.23760205415113569</v>
      </c>
    </row>
    <row r="463" spans="1:6" x14ac:dyDescent="0.25">
      <c r="A463" s="17">
        <v>4</v>
      </c>
      <c r="B463" s="17">
        <v>196</v>
      </c>
      <c r="C463" s="3">
        <v>195.999989</v>
      </c>
      <c r="D463" s="3">
        <v>50.87</v>
      </c>
      <c r="E463" s="16" t="s">
        <v>24</v>
      </c>
      <c r="F463" s="6">
        <f t="shared" si="7"/>
        <v>0.25954083089259766</v>
      </c>
    </row>
    <row r="464" spans="1:6" x14ac:dyDescent="0.25">
      <c r="A464" s="17">
        <v>4</v>
      </c>
      <c r="B464" s="17">
        <v>196</v>
      </c>
      <c r="C464" s="3">
        <v>195.999989</v>
      </c>
      <c r="D464" s="3">
        <v>52.66</v>
      </c>
      <c r="E464" s="16" t="s">
        <v>24</v>
      </c>
      <c r="F464" s="6">
        <f t="shared" si="7"/>
        <v>0.26867348446636902</v>
      </c>
    </row>
    <row r="465" spans="1:6" x14ac:dyDescent="0.25">
      <c r="A465" s="17">
        <v>4</v>
      </c>
      <c r="B465" s="17">
        <v>196</v>
      </c>
      <c r="C465" s="3">
        <v>195.999989</v>
      </c>
      <c r="D465" s="3">
        <v>55.29</v>
      </c>
      <c r="E465" s="16" t="s">
        <v>24</v>
      </c>
      <c r="F465" s="6">
        <f t="shared" si="7"/>
        <v>0.28209185256637948</v>
      </c>
    </row>
    <row r="466" spans="1:6" x14ac:dyDescent="0.25">
      <c r="A466" s="17">
        <v>4</v>
      </c>
      <c r="B466" s="17">
        <v>196</v>
      </c>
      <c r="C466" s="3">
        <v>195.999989</v>
      </c>
      <c r="D466" s="3">
        <v>63.19</v>
      </c>
      <c r="E466" s="16" t="s">
        <v>24</v>
      </c>
      <c r="F466" s="6">
        <f t="shared" si="7"/>
        <v>0.32239797727743746</v>
      </c>
    </row>
    <row r="467" spans="1:6" x14ac:dyDescent="0.25">
      <c r="A467" s="17">
        <v>4</v>
      </c>
      <c r="B467" s="17">
        <v>196</v>
      </c>
      <c r="C467" s="3">
        <v>195.999989</v>
      </c>
      <c r="D467" s="3">
        <v>66.069999999999993</v>
      </c>
      <c r="E467" s="16" t="s">
        <v>24</v>
      </c>
      <c r="F467" s="6">
        <f t="shared" si="7"/>
        <v>0.33709185565311434</v>
      </c>
    </row>
    <row r="468" spans="1:6" x14ac:dyDescent="0.25">
      <c r="A468" s="17">
        <v>4</v>
      </c>
      <c r="B468" s="17">
        <v>196</v>
      </c>
      <c r="C468" s="3">
        <v>195.999989</v>
      </c>
      <c r="D468" s="3">
        <v>67.73</v>
      </c>
      <c r="E468" s="16" t="s">
        <v>24</v>
      </c>
      <c r="F468" s="6">
        <f t="shared" si="7"/>
        <v>0.3455612438835392</v>
      </c>
    </row>
    <row r="469" spans="1:6" x14ac:dyDescent="0.25">
      <c r="A469" s="17">
        <v>4</v>
      </c>
      <c r="B469" s="17">
        <v>196</v>
      </c>
      <c r="C469" s="3">
        <v>195.999989</v>
      </c>
      <c r="D469" s="3">
        <v>71.12</v>
      </c>
      <c r="E469" s="16" t="s">
        <v>24</v>
      </c>
      <c r="F469" s="6">
        <f t="shared" si="7"/>
        <v>0.36285716322157552</v>
      </c>
    </row>
    <row r="470" spans="1:6" x14ac:dyDescent="0.25">
      <c r="A470" s="17">
        <v>4</v>
      </c>
      <c r="B470" s="17">
        <v>196</v>
      </c>
      <c r="C470" s="3">
        <v>195.999989</v>
      </c>
      <c r="D470" s="3">
        <v>73.61</v>
      </c>
      <c r="E470" s="16" t="s">
        <v>24</v>
      </c>
      <c r="F470" s="6">
        <f t="shared" si="7"/>
        <v>0.37556124556721276</v>
      </c>
    </row>
    <row r="471" spans="1:6" x14ac:dyDescent="0.25">
      <c r="A471" s="17">
        <v>4</v>
      </c>
      <c r="B471" s="17">
        <v>196</v>
      </c>
      <c r="C471" s="3">
        <v>195.999989</v>
      </c>
      <c r="D471" s="3">
        <v>74.11</v>
      </c>
      <c r="E471" s="16" t="s">
        <v>24</v>
      </c>
      <c r="F471" s="6">
        <f t="shared" si="7"/>
        <v>0.37811226611854554</v>
      </c>
    </row>
    <row r="472" spans="1:6" x14ac:dyDescent="0.25">
      <c r="A472" s="17">
        <v>4</v>
      </c>
      <c r="B472" s="17">
        <v>196</v>
      </c>
      <c r="C472" s="3">
        <v>195.999989</v>
      </c>
      <c r="D472" s="3">
        <v>75.319999999999993</v>
      </c>
      <c r="E472" s="16" t="s">
        <v>24</v>
      </c>
      <c r="F472" s="6">
        <f t="shared" si="7"/>
        <v>0.38428573585277087</v>
      </c>
    </row>
    <row r="473" spans="1:6" x14ac:dyDescent="0.25">
      <c r="A473" s="17">
        <v>4</v>
      </c>
      <c r="B473" s="17">
        <v>196</v>
      </c>
      <c r="C473" s="3">
        <v>195.999989</v>
      </c>
      <c r="D473" s="3">
        <v>76.53</v>
      </c>
      <c r="E473" s="16" t="s">
        <v>24</v>
      </c>
      <c r="F473" s="6">
        <f t="shared" si="7"/>
        <v>0.39045920558699626</v>
      </c>
    </row>
    <row r="474" spans="1:6" x14ac:dyDescent="0.25">
      <c r="A474" s="17">
        <v>4</v>
      </c>
      <c r="B474" s="17">
        <v>196</v>
      </c>
      <c r="C474" s="3">
        <v>195.999989</v>
      </c>
      <c r="D474" s="3">
        <v>78.14</v>
      </c>
      <c r="E474" s="16" t="s">
        <v>24</v>
      </c>
      <c r="F474" s="6">
        <f t="shared" si="7"/>
        <v>0.39867349176228783</v>
      </c>
    </row>
    <row r="475" spans="1:6" x14ac:dyDescent="0.25">
      <c r="A475" s="17">
        <v>4</v>
      </c>
      <c r="B475" s="17">
        <v>196</v>
      </c>
      <c r="C475" s="3">
        <v>195.999989</v>
      </c>
      <c r="D475" s="3">
        <v>79.87</v>
      </c>
      <c r="E475" s="16" t="s">
        <v>24</v>
      </c>
      <c r="F475" s="6">
        <f t="shared" si="7"/>
        <v>0.40750002286989928</v>
      </c>
    </row>
    <row r="476" spans="1:6" x14ac:dyDescent="0.25">
      <c r="A476" s="17">
        <v>4</v>
      </c>
      <c r="B476" s="17">
        <v>196</v>
      </c>
      <c r="C476" s="3">
        <v>195.999989</v>
      </c>
      <c r="D476" s="3">
        <v>185.28</v>
      </c>
      <c r="E476" s="16" t="s">
        <v>24</v>
      </c>
      <c r="F476" s="6">
        <f t="shared" si="7"/>
        <v>0.94530617550187723</v>
      </c>
    </row>
    <row r="477" spans="1:6" x14ac:dyDescent="0.25">
      <c r="A477" s="17">
        <v>4</v>
      </c>
      <c r="B477" s="17">
        <v>196</v>
      </c>
      <c r="C477" s="3">
        <v>195.999989</v>
      </c>
      <c r="D477" s="3">
        <v>206.4</v>
      </c>
      <c r="E477" s="16" t="s">
        <v>24</v>
      </c>
      <c r="F477" s="6">
        <f t="shared" si="7"/>
        <v>1.053061283590174</v>
      </c>
    </row>
    <row r="478" spans="1:6" hidden="1" x14ac:dyDescent="0.25">
      <c r="A478" s="17">
        <v>4</v>
      </c>
      <c r="B478" s="17">
        <v>196</v>
      </c>
      <c r="C478" s="3">
        <v>195.999989</v>
      </c>
      <c r="D478" s="3">
        <v>0</v>
      </c>
      <c r="E478" s="16" t="s">
        <v>43</v>
      </c>
      <c r="F478" s="6">
        <f t="shared" si="7"/>
        <v>0</v>
      </c>
    </row>
    <row r="479" spans="1:6" hidden="1" x14ac:dyDescent="0.25">
      <c r="A479" s="17">
        <v>4</v>
      </c>
      <c r="B479" s="17">
        <v>196</v>
      </c>
      <c r="C479" s="3">
        <v>195.999989</v>
      </c>
      <c r="D479" s="3">
        <v>0</v>
      </c>
      <c r="E479" s="16" t="s">
        <v>43</v>
      </c>
      <c r="F479" s="6">
        <f t="shared" si="7"/>
        <v>0</v>
      </c>
    </row>
    <row r="480" spans="1:6" hidden="1" x14ac:dyDescent="0.25">
      <c r="A480" s="17">
        <v>4</v>
      </c>
      <c r="B480" s="17">
        <v>196</v>
      </c>
      <c r="C480" s="3">
        <v>195.999989</v>
      </c>
      <c r="D480" s="3">
        <v>2.2799999999999998</v>
      </c>
      <c r="E480" s="16" t="s">
        <v>43</v>
      </c>
      <c r="F480" s="6">
        <f t="shared" si="7"/>
        <v>1.1632653714077503E-2</v>
      </c>
    </row>
    <row r="481" spans="1:6" hidden="1" x14ac:dyDescent="0.25">
      <c r="A481" s="17">
        <v>4</v>
      </c>
      <c r="B481" s="17">
        <v>196</v>
      </c>
      <c r="C481" s="3">
        <v>195.999989</v>
      </c>
      <c r="D481" s="3">
        <v>3.5</v>
      </c>
      <c r="E481" s="16" t="s">
        <v>43</v>
      </c>
      <c r="F481" s="6">
        <f t="shared" si="7"/>
        <v>1.7857143859329502E-2</v>
      </c>
    </row>
    <row r="482" spans="1:6" hidden="1" x14ac:dyDescent="0.25">
      <c r="A482" s="17">
        <v>4</v>
      </c>
      <c r="B482" s="17">
        <v>196</v>
      </c>
      <c r="C482" s="3">
        <v>195.999989</v>
      </c>
      <c r="D482" s="3">
        <v>4.25</v>
      </c>
      <c r="E482" s="16" t="s">
        <v>43</v>
      </c>
      <c r="F482" s="6">
        <f t="shared" si="7"/>
        <v>2.1683674686328681E-2</v>
      </c>
    </row>
    <row r="483" spans="1:6" hidden="1" x14ac:dyDescent="0.25">
      <c r="A483" s="17">
        <v>4</v>
      </c>
      <c r="B483" s="17">
        <v>196</v>
      </c>
      <c r="C483" s="3">
        <v>195.999989</v>
      </c>
      <c r="D483" s="3">
        <v>8.5</v>
      </c>
      <c r="E483" s="16" t="s">
        <v>43</v>
      </c>
      <c r="F483" s="6">
        <f t="shared" si="7"/>
        <v>4.3367349372657363E-2</v>
      </c>
    </row>
    <row r="484" spans="1:6" hidden="1" x14ac:dyDescent="0.25">
      <c r="A484" s="17">
        <v>4</v>
      </c>
      <c r="B484" s="17">
        <v>196</v>
      </c>
      <c r="C484" s="3">
        <v>195.999989</v>
      </c>
      <c r="D484" s="3">
        <v>9.5</v>
      </c>
      <c r="E484" s="16" t="s">
        <v>43</v>
      </c>
      <c r="F484" s="6">
        <f t="shared" si="7"/>
        <v>4.8469390475322935E-2</v>
      </c>
    </row>
    <row r="485" spans="1:6" hidden="1" x14ac:dyDescent="0.25">
      <c r="A485" s="17">
        <v>4</v>
      </c>
      <c r="B485" s="17">
        <v>196</v>
      </c>
      <c r="C485" s="3">
        <v>195.999989</v>
      </c>
      <c r="D485" s="3">
        <v>10.33</v>
      </c>
      <c r="E485" s="16" t="s">
        <v>43</v>
      </c>
      <c r="F485" s="6">
        <f t="shared" si="7"/>
        <v>5.2704084590535362E-2</v>
      </c>
    </row>
    <row r="486" spans="1:6" hidden="1" x14ac:dyDescent="0.25">
      <c r="A486" s="17">
        <v>4</v>
      </c>
      <c r="B486" s="17">
        <v>196</v>
      </c>
      <c r="C486" s="3">
        <v>195.999989</v>
      </c>
      <c r="D486" s="3">
        <v>14</v>
      </c>
      <c r="E486" s="16" t="s">
        <v>43</v>
      </c>
      <c r="F486" s="6">
        <f t="shared" si="7"/>
        <v>7.1428575437318009E-2</v>
      </c>
    </row>
    <row r="487" spans="1:6" hidden="1" x14ac:dyDescent="0.25">
      <c r="A487" s="17">
        <v>4</v>
      </c>
      <c r="B487" s="17">
        <v>196</v>
      </c>
      <c r="C487" s="3">
        <v>195.999989</v>
      </c>
      <c r="D487" s="3">
        <v>14.77</v>
      </c>
      <c r="E487" s="16" t="s">
        <v>43</v>
      </c>
      <c r="F487" s="6">
        <f t="shared" si="7"/>
        <v>7.5357147086370493E-2</v>
      </c>
    </row>
    <row r="488" spans="1:6" hidden="1" x14ac:dyDescent="0.25">
      <c r="A488" s="17">
        <v>4</v>
      </c>
      <c r="B488" s="17">
        <v>196</v>
      </c>
      <c r="C488" s="3">
        <v>195.999989</v>
      </c>
      <c r="D488" s="3">
        <v>15.75</v>
      </c>
      <c r="E488" s="16" t="s">
        <v>43</v>
      </c>
      <c r="F488" s="6">
        <f t="shared" si="7"/>
        <v>8.0357147366982767E-2</v>
      </c>
    </row>
    <row r="489" spans="1:6" hidden="1" x14ac:dyDescent="0.25">
      <c r="A489" s="17">
        <v>4</v>
      </c>
      <c r="B489" s="17">
        <v>196</v>
      </c>
      <c r="C489" s="3">
        <v>195.999989</v>
      </c>
      <c r="D489" s="3">
        <v>17.89</v>
      </c>
      <c r="E489" s="16" t="s">
        <v>43</v>
      </c>
      <c r="F489" s="6">
        <f t="shared" si="7"/>
        <v>9.1275515326687082E-2</v>
      </c>
    </row>
    <row r="490" spans="1:6" hidden="1" x14ac:dyDescent="0.25">
      <c r="A490" s="17">
        <v>4</v>
      </c>
      <c r="B490" s="17">
        <v>196</v>
      </c>
      <c r="C490" s="3">
        <v>164.85478499999999</v>
      </c>
      <c r="D490" s="3">
        <v>20.05</v>
      </c>
      <c r="E490" s="16" t="s">
        <v>43</v>
      </c>
      <c r="F490" s="6">
        <f t="shared" si="7"/>
        <v>0.12162219009900138</v>
      </c>
    </row>
    <row r="491" spans="1:6" hidden="1" x14ac:dyDescent="0.25">
      <c r="A491" s="17">
        <v>4</v>
      </c>
      <c r="B491" s="17">
        <v>196</v>
      </c>
      <c r="C491" s="3">
        <v>195.999989</v>
      </c>
      <c r="D491" s="3">
        <v>21.34</v>
      </c>
      <c r="E491" s="16" t="s">
        <v>43</v>
      </c>
      <c r="F491" s="6">
        <f t="shared" si="7"/>
        <v>0.1088775571308833</v>
      </c>
    </row>
    <row r="492" spans="1:6" hidden="1" x14ac:dyDescent="0.25">
      <c r="A492" s="17">
        <v>4</v>
      </c>
      <c r="B492" s="17">
        <v>196</v>
      </c>
      <c r="C492" s="3">
        <v>195.999989</v>
      </c>
      <c r="D492" s="3">
        <v>21.5</v>
      </c>
      <c r="E492" s="16" t="s">
        <v>43</v>
      </c>
      <c r="F492" s="6">
        <f t="shared" si="7"/>
        <v>0.1096938837073098</v>
      </c>
    </row>
    <row r="493" spans="1:6" hidden="1" x14ac:dyDescent="0.25">
      <c r="A493" s="17">
        <v>4</v>
      </c>
      <c r="B493" s="17">
        <v>196</v>
      </c>
      <c r="C493" s="3">
        <v>194.465743</v>
      </c>
      <c r="D493" s="3">
        <v>23.09</v>
      </c>
      <c r="E493" s="16" t="s">
        <v>43</v>
      </c>
      <c r="F493" s="6">
        <f t="shared" si="7"/>
        <v>0.11873556567749827</v>
      </c>
    </row>
    <row r="494" spans="1:6" hidden="1" x14ac:dyDescent="0.25">
      <c r="A494" s="17">
        <v>4</v>
      </c>
      <c r="B494" s="17">
        <v>196</v>
      </c>
      <c r="C494" s="3">
        <v>187.216431</v>
      </c>
      <c r="D494" s="3">
        <v>23.25</v>
      </c>
      <c r="E494" s="16" t="s">
        <v>43</v>
      </c>
      <c r="F494" s="6">
        <f t="shared" si="7"/>
        <v>0.12418781768145126</v>
      </c>
    </row>
    <row r="495" spans="1:6" hidden="1" x14ac:dyDescent="0.25">
      <c r="A495" s="17">
        <v>4</v>
      </c>
      <c r="B495" s="17">
        <v>196</v>
      </c>
      <c r="C495" s="3">
        <v>195.999989</v>
      </c>
      <c r="D495" s="3">
        <v>24.8</v>
      </c>
      <c r="E495" s="16" t="s">
        <v>43</v>
      </c>
      <c r="F495" s="6">
        <f t="shared" si="7"/>
        <v>0.12653061934610618</v>
      </c>
    </row>
    <row r="496" spans="1:6" hidden="1" x14ac:dyDescent="0.25">
      <c r="A496" s="17">
        <v>4</v>
      </c>
      <c r="B496" s="17">
        <v>196</v>
      </c>
      <c r="C496" s="3">
        <v>195.999989</v>
      </c>
      <c r="D496" s="3">
        <v>25.69</v>
      </c>
      <c r="E496" s="16" t="s">
        <v>43</v>
      </c>
      <c r="F496" s="6">
        <f t="shared" si="7"/>
        <v>0.13107143592747855</v>
      </c>
    </row>
    <row r="497" spans="1:6" hidden="1" x14ac:dyDescent="0.25">
      <c r="A497" s="17">
        <v>4</v>
      </c>
      <c r="B497" s="17">
        <v>196</v>
      </c>
      <c r="C497" s="3">
        <v>195.999989</v>
      </c>
      <c r="D497" s="3">
        <v>30.11</v>
      </c>
      <c r="E497" s="16" t="s">
        <v>43</v>
      </c>
      <c r="F497" s="6">
        <f t="shared" si="7"/>
        <v>0.15362245760126036</v>
      </c>
    </row>
    <row r="498" spans="1:6" hidden="1" x14ac:dyDescent="0.25">
      <c r="A498" s="17">
        <v>4</v>
      </c>
      <c r="B498" s="17">
        <v>196</v>
      </c>
      <c r="C498" s="3">
        <v>195.999989</v>
      </c>
      <c r="D498" s="3">
        <v>30.28</v>
      </c>
      <c r="E498" s="16" t="s">
        <v>43</v>
      </c>
      <c r="F498" s="6">
        <f t="shared" si="7"/>
        <v>0.15448980458871353</v>
      </c>
    </row>
    <row r="499" spans="1:6" hidden="1" x14ac:dyDescent="0.25">
      <c r="A499" s="17">
        <v>4</v>
      </c>
      <c r="B499" s="17">
        <v>196</v>
      </c>
      <c r="C499" s="3">
        <v>195.999989</v>
      </c>
      <c r="D499" s="3">
        <v>31.49</v>
      </c>
      <c r="E499" s="16" t="s">
        <v>43</v>
      </c>
      <c r="F499" s="6">
        <f t="shared" si="7"/>
        <v>0.16066327432293886</v>
      </c>
    </row>
    <row r="500" spans="1:6" hidden="1" x14ac:dyDescent="0.25">
      <c r="A500" s="17">
        <v>4</v>
      </c>
      <c r="B500" s="17">
        <v>196</v>
      </c>
      <c r="C500" s="3">
        <v>195.999989</v>
      </c>
      <c r="D500" s="3">
        <v>31.49</v>
      </c>
      <c r="E500" s="16" t="s">
        <v>43</v>
      </c>
      <c r="F500" s="6">
        <f t="shared" si="7"/>
        <v>0.16066327432293886</v>
      </c>
    </row>
    <row r="501" spans="1:6" hidden="1" x14ac:dyDescent="0.25">
      <c r="A501" s="17">
        <v>4</v>
      </c>
      <c r="B501" s="17">
        <v>196</v>
      </c>
      <c r="C501" s="3">
        <v>195.999989</v>
      </c>
      <c r="D501" s="3">
        <v>38.25</v>
      </c>
      <c r="E501" s="16" t="s">
        <v>43</v>
      </c>
      <c r="F501" s="6">
        <f t="shared" si="7"/>
        <v>0.19515307217695813</v>
      </c>
    </row>
    <row r="502" spans="1:6" hidden="1" x14ac:dyDescent="0.25">
      <c r="A502" s="17">
        <v>4</v>
      </c>
      <c r="B502" s="17">
        <v>196</v>
      </c>
      <c r="C502" s="3">
        <v>195.999989</v>
      </c>
      <c r="D502" s="3">
        <v>45.45</v>
      </c>
      <c r="E502" s="16" t="s">
        <v>43</v>
      </c>
      <c r="F502" s="6">
        <f t="shared" si="7"/>
        <v>0.23188776811615028</v>
      </c>
    </row>
    <row r="503" spans="1:6" hidden="1" x14ac:dyDescent="0.25">
      <c r="A503" s="17">
        <v>4</v>
      </c>
      <c r="B503" s="17">
        <v>196</v>
      </c>
      <c r="C503" s="3">
        <v>195.999989</v>
      </c>
      <c r="D503" s="3">
        <v>59.86</v>
      </c>
      <c r="E503" s="16" t="s">
        <v>43</v>
      </c>
      <c r="F503" s="6">
        <f t="shared" si="7"/>
        <v>0.30540818040556117</v>
      </c>
    </row>
    <row r="504" spans="1:6" hidden="1" x14ac:dyDescent="0.25">
      <c r="A504" s="17">
        <v>4</v>
      </c>
      <c r="B504" s="17">
        <v>196</v>
      </c>
      <c r="C504" s="3">
        <v>195.999989</v>
      </c>
      <c r="D504" s="3">
        <v>72.87</v>
      </c>
      <c r="E504" s="16" t="s">
        <v>43</v>
      </c>
      <c r="F504" s="6">
        <f t="shared" si="7"/>
        <v>0.37178573515124025</v>
      </c>
    </row>
    <row r="505" spans="1:6" hidden="1" x14ac:dyDescent="0.25">
      <c r="A505" s="17">
        <v>4</v>
      </c>
      <c r="B505" s="17">
        <v>196</v>
      </c>
      <c r="C505" s="3">
        <v>195.999989</v>
      </c>
      <c r="D505" s="3">
        <v>93.89</v>
      </c>
      <c r="E505" s="16" t="s">
        <v>43</v>
      </c>
      <c r="F505" s="6">
        <f t="shared" si="7"/>
        <v>0.47903063912927057</v>
      </c>
    </row>
    <row r="506" spans="1:6" hidden="1" x14ac:dyDescent="0.25">
      <c r="A506" s="17">
        <v>5</v>
      </c>
      <c r="B506" s="17">
        <v>280</v>
      </c>
      <c r="C506" s="3">
        <v>280</v>
      </c>
      <c r="D506" s="3">
        <v>0</v>
      </c>
      <c r="E506" s="16" t="s">
        <v>24</v>
      </c>
      <c r="F506" s="6">
        <f t="shared" si="7"/>
        <v>0</v>
      </c>
    </row>
    <row r="507" spans="1:6" hidden="1" x14ac:dyDescent="0.25">
      <c r="A507" s="17">
        <v>5</v>
      </c>
      <c r="B507" s="17">
        <v>280</v>
      </c>
      <c r="C507" s="3">
        <v>280</v>
      </c>
      <c r="D507" s="3">
        <v>0</v>
      </c>
      <c r="E507" s="16" t="s">
        <v>24</v>
      </c>
      <c r="F507" s="6">
        <f t="shared" si="7"/>
        <v>0</v>
      </c>
    </row>
    <row r="508" spans="1:6" hidden="1" x14ac:dyDescent="0.25">
      <c r="A508" s="17">
        <v>5</v>
      </c>
      <c r="B508" s="17">
        <v>280</v>
      </c>
      <c r="C508" s="3">
        <v>280</v>
      </c>
      <c r="D508" s="3">
        <v>0</v>
      </c>
      <c r="E508" s="16" t="s">
        <v>24</v>
      </c>
      <c r="F508" s="6">
        <f t="shared" si="7"/>
        <v>0</v>
      </c>
    </row>
    <row r="509" spans="1:6" hidden="1" x14ac:dyDescent="0.25">
      <c r="A509" s="17">
        <v>5</v>
      </c>
      <c r="B509" s="17">
        <v>280</v>
      </c>
      <c r="C509" s="3">
        <v>280</v>
      </c>
      <c r="D509" s="3">
        <v>0</v>
      </c>
      <c r="E509" s="16" t="s">
        <v>24</v>
      </c>
      <c r="F509" s="6">
        <f t="shared" si="7"/>
        <v>0</v>
      </c>
    </row>
    <row r="510" spans="1:6" hidden="1" x14ac:dyDescent="0.25">
      <c r="A510" s="17">
        <v>5</v>
      </c>
      <c r="B510" s="17">
        <v>280</v>
      </c>
      <c r="C510" s="3">
        <v>280</v>
      </c>
      <c r="D510" s="3">
        <v>0</v>
      </c>
      <c r="E510" s="16" t="s">
        <v>24</v>
      </c>
      <c r="F510" s="6">
        <f t="shared" si="7"/>
        <v>0</v>
      </c>
    </row>
    <row r="511" spans="1:6" hidden="1" x14ac:dyDescent="0.25">
      <c r="A511" s="17">
        <v>5</v>
      </c>
      <c r="B511" s="17">
        <v>280</v>
      </c>
      <c r="C511" s="3">
        <v>280</v>
      </c>
      <c r="D511" s="3">
        <v>0</v>
      </c>
      <c r="E511" s="16" t="s">
        <v>24</v>
      </c>
      <c r="F511" s="6">
        <f t="shared" si="7"/>
        <v>0</v>
      </c>
    </row>
    <row r="512" spans="1:6" hidden="1" x14ac:dyDescent="0.25">
      <c r="A512" s="17">
        <v>5</v>
      </c>
      <c r="B512" s="17">
        <v>280</v>
      </c>
      <c r="C512" s="3">
        <v>280</v>
      </c>
      <c r="D512" s="3">
        <v>0</v>
      </c>
      <c r="E512" s="16" t="s">
        <v>24</v>
      </c>
      <c r="F512" s="6">
        <f t="shared" si="7"/>
        <v>0</v>
      </c>
    </row>
    <row r="513" spans="1:7" hidden="1" x14ac:dyDescent="0.25">
      <c r="A513" s="17">
        <v>5</v>
      </c>
      <c r="B513" s="17">
        <v>280</v>
      </c>
      <c r="C513" s="3">
        <v>280</v>
      </c>
      <c r="D513" s="3">
        <v>0</v>
      </c>
      <c r="E513" s="16" t="s">
        <v>24</v>
      </c>
      <c r="F513" s="6">
        <f t="shared" si="7"/>
        <v>0</v>
      </c>
    </row>
    <row r="514" spans="1:7" hidden="1" x14ac:dyDescent="0.25">
      <c r="A514" s="17">
        <v>5</v>
      </c>
      <c r="B514" s="17">
        <v>280</v>
      </c>
      <c r="C514" s="3">
        <v>280</v>
      </c>
      <c r="D514" s="3">
        <v>0</v>
      </c>
      <c r="E514" s="16" t="s">
        <v>24</v>
      </c>
      <c r="F514" s="6">
        <f t="shared" ref="F514:F577" si="8">D514/C514</f>
        <v>0</v>
      </c>
    </row>
    <row r="515" spans="1:7" hidden="1" x14ac:dyDescent="0.25">
      <c r="A515" s="17">
        <v>5</v>
      </c>
      <c r="B515" s="17">
        <v>280</v>
      </c>
      <c r="C515" s="3">
        <v>280</v>
      </c>
      <c r="D515" s="3">
        <v>0</v>
      </c>
      <c r="E515" s="16" t="s">
        <v>24</v>
      </c>
      <c r="F515" s="6">
        <f t="shared" si="8"/>
        <v>0</v>
      </c>
    </row>
    <row r="516" spans="1:7" hidden="1" x14ac:dyDescent="0.25">
      <c r="A516" s="17">
        <v>5</v>
      </c>
      <c r="B516" s="17">
        <v>280</v>
      </c>
      <c r="C516" s="3">
        <v>280</v>
      </c>
      <c r="D516" s="3">
        <v>0</v>
      </c>
      <c r="E516" s="16" t="s">
        <v>24</v>
      </c>
      <c r="F516" s="6">
        <f t="shared" si="8"/>
        <v>0</v>
      </c>
    </row>
    <row r="517" spans="1:7" hidden="1" x14ac:dyDescent="0.25">
      <c r="A517" s="17">
        <v>5</v>
      </c>
      <c r="B517" s="17">
        <v>280</v>
      </c>
      <c r="C517" s="3">
        <v>280</v>
      </c>
      <c r="D517" s="3">
        <v>0</v>
      </c>
      <c r="E517" s="16" t="s">
        <v>24</v>
      </c>
      <c r="F517" s="6">
        <f t="shared" si="8"/>
        <v>0</v>
      </c>
    </row>
    <row r="518" spans="1:7" hidden="1" x14ac:dyDescent="0.25">
      <c r="A518" s="17">
        <v>5</v>
      </c>
      <c r="B518" s="17">
        <v>280</v>
      </c>
      <c r="C518" s="3">
        <v>86.684960000000004</v>
      </c>
      <c r="D518" s="3">
        <v>0</v>
      </c>
      <c r="E518" s="16" t="s">
        <v>24</v>
      </c>
      <c r="F518" s="6">
        <f t="shared" si="8"/>
        <v>0</v>
      </c>
    </row>
    <row r="519" spans="1:7" hidden="1" x14ac:dyDescent="0.25">
      <c r="A519" s="17">
        <v>5</v>
      </c>
      <c r="B519" s="17">
        <v>280</v>
      </c>
      <c r="C519" s="3">
        <v>280</v>
      </c>
      <c r="D519" s="3">
        <v>0</v>
      </c>
      <c r="E519" s="16" t="s">
        <v>24</v>
      </c>
      <c r="F519" s="6">
        <f t="shared" si="8"/>
        <v>0</v>
      </c>
    </row>
    <row r="520" spans="1:7" hidden="1" x14ac:dyDescent="0.25">
      <c r="A520" s="17">
        <v>5</v>
      </c>
      <c r="B520" s="17">
        <v>280</v>
      </c>
      <c r="C520" s="3">
        <v>280</v>
      </c>
      <c r="D520" s="3">
        <v>0</v>
      </c>
      <c r="E520" s="16" t="s">
        <v>24</v>
      </c>
      <c r="F520" s="6">
        <f t="shared" si="8"/>
        <v>0</v>
      </c>
    </row>
    <row r="521" spans="1:7" x14ac:dyDescent="0.25">
      <c r="A521" s="17">
        <v>5</v>
      </c>
      <c r="B521" s="17">
        <v>280</v>
      </c>
      <c r="C521" s="3">
        <v>280</v>
      </c>
      <c r="D521" s="3">
        <v>0.25</v>
      </c>
      <c r="E521" s="16" t="s">
        <v>24</v>
      </c>
      <c r="F521" s="6">
        <f t="shared" si="8"/>
        <v>8.9285714285714283E-4</v>
      </c>
      <c r="G521" s="6">
        <f>AVERAGE(F521:F556)</f>
        <v>0.15486209980291166</v>
      </c>
    </row>
    <row r="522" spans="1:7" x14ac:dyDescent="0.25">
      <c r="A522" s="17">
        <v>5</v>
      </c>
      <c r="B522" s="17">
        <v>280</v>
      </c>
      <c r="C522" s="3">
        <v>280</v>
      </c>
      <c r="D522" s="3">
        <v>3.1</v>
      </c>
      <c r="E522" s="16" t="s">
        <v>24</v>
      </c>
      <c r="F522" s="6">
        <f t="shared" si="8"/>
        <v>1.1071428571428572E-2</v>
      </c>
    </row>
    <row r="523" spans="1:7" x14ac:dyDescent="0.25">
      <c r="A523" s="17">
        <v>5</v>
      </c>
      <c r="B523" s="17">
        <v>280</v>
      </c>
      <c r="C523" s="3">
        <v>280</v>
      </c>
      <c r="D523" s="3">
        <v>3.25</v>
      </c>
      <c r="E523" s="16" t="s">
        <v>24</v>
      </c>
      <c r="F523" s="6">
        <f t="shared" si="8"/>
        <v>1.1607142857142858E-2</v>
      </c>
    </row>
    <row r="524" spans="1:7" x14ac:dyDescent="0.25">
      <c r="A524" s="17">
        <v>5</v>
      </c>
      <c r="B524" s="17">
        <v>280</v>
      </c>
      <c r="C524" s="3">
        <v>170.30142599999999</v>
      </c>
      <c r="D524" s="3">
        <v>4.2</v>
      </c>
      <c r="E524" s="16" t="s">
        <v>24</v>
      </c>
      <c r="F524" s="6">
        <f t="shared" si="8"/>
        <v>2.4662154032697298E-2</v>
      </c>
    </row>
    <row r="525" spans="1:7" x14ac:dyDescent="0.25">
      <c r="A525" s="17">
        <v>5</v>
      </c>
      <c r="B525" s="17">
        <v>280</v>
      </c>
      <c r="C525" s="3">
        <v>280</v>
      </c>
      <c r="D525" s="3">
        <v>5.23</v>
      </c>
      <c r="E525" s="16" t="s">
        <v>24</v>
      </c>
      <c r="F525" s="6">
        <f t="shared" si="8"/>
        <v>1.867857142857143E-2</v>
      </c>
    </row>
    <row r="526" spans="1:7" x14ac:dyDescent="0.25">
      <c r="A526" s="17">
        <v>5</v>
      </c>
      <c r="B526" s="17">
        <v>280</v>
      </c>
      <c r="C526" s="3">
        <v>280</v>
      </c>
      <c r="D526" s="3">
        <v>5.5</v>
      </c>
      <c r="E526" s="16" t="s">
        <v>24</v>
      </c>
      <c r="F526" s="6">
        <f t="shared" si="8"/>
        <v>1.9642857142857142E-2</v>
      </c>
    </row>
    <row r="527" spans="1:7" x14ac:dyDescent="0.25">
      <c r="A527" s="17">
        <v>5</v>
      </c>
      <c r="B527" s="17">
        <v>280</v>
      </c>
      <c r="C527" s="3">
        <v>280</v>
      </c>
      <c r="D527" s="3">
        <v>5.81</v>
      </c>
      <c r="E527" s="16" t="s">
        <v>24</v>
      </c>
      <c r="F527" s="6">
        <f t="shared" si="8"/>
        <v>2.0749999999999998E-2</v>
      </c>
    </row>
    <row r="528" spans="1:7" x14ac:dyDescent="0.25">
      <c r="A528" s="17">
        <v>5</v>
      </c>
      <c r="B528" s="17">
        <v>280</v>
      </c>
      <c r="C528" s="3">
        <v>280</v>
      </c>
      <c r="D528" s="3">
        <v>7.5</v>
      </c>
      <c r="E528" s="16" t="s">
        <v>24</v>
      </c>
      <c r="F528" s="6">
        <f t="shared" si="8"/>
        <v>2.6785714285714284E-2</v>
      </c>
    </row>
    <row r="529" spans="1:6" x14ac:dyDescent="0.25">
      <c r="A529" s="17">
        <v>5</v>
      </c>
      <c r="B529" s="17">
        <v>280</v>
      </c>
      <c r="C529" s="3">
        <v>280</v>
      </c>
      <c r="D529" s="3">
        <v>11.76</v>
      </c>
      <c r="E529" s="16" t="s">
        <v>24</v>
      </c>
      <c r="F529" s="6">
        <f t="shared" si="8"/>
        <v>4.2000000000000003E-2</v>
      </c>
    </row>
    <row r="530" spans="1:6" x14ac:dyDescent="0.25">
      <c r="A530" s="17">
        <v>5</v>
      </c>
      <c r="B530" s="17">
        <v>280</v>
      </c>
      <c r="C530" s="3">
        <v>280</v>
      </c>
      <c r="D530" s="3">
        <v>12.13</v>
      </c>
      <c r="E530" s="16" t="s">
        <v>24</v>
      </c>
      <c r="F530" s="6">
        <f t="shared" si="8"/>
        <v>4.3321428571428573E-2</v>
      </c>
    </row>
    <row r="531" spans="1:6" x14ac:dyDescent="0.25">
      <c r="A531" s="17">
        <v>5</v>
      </c>
      <c r="B531" s="17">
        <v>280</v>
      </c>
      <c r="C531" s="3">
        <v>280</v>
      </c>
      <c r="D531" s="3">
        <v>12.64</v>
      </c>
      <c r="E531" s="16" t="s">
        <v>24</v>
      </c>
      <c r="F531" s="6">
        <f t="shared" si="8"/>
        <v>4.5142857142857144E-2</v>
      </c>
    </row>
    <row r="532" spans="1:6" x14ac:dyDescent="0.25">
      <c r="A532" s="17">
        <v>5</v>
      </c>
      <c r="B532" s="17">
        <v>280</v>
      </c>
      <c r="C532" s="3">
        <v>224.92061799999999</v>
      </c>
      <c r="D532" s="3">
        <v>12.8</v>
      </c>
      <c r="E532" s="16" t="s">
        <v>24</v>
      </c>
      <c r="F532" s="6">
        <f t="shared" si="8"/>
        <v>5.6908966878261032E-2</v>
      </c>
    </row>
    <row r="533" spans="1:6" x14ac:dyDescent="0.25">
      <c r="A533" s="17">
        <v>5</v>
      </c>
      <c r="B533" s="17">
        <v>280</v>
      </c>
      <c r="C533" s="3">
        <v>280</v>
      </c>
      <c r="D533" s="3">
        <v>13.16</v>
      </c>
      <c r="E533" s="16" t="s">
        <v>24</v>
      </c>
      <c r="F533" s="6">
        <f t="shared" si="8"/>
        <v>4.7E-2</v>
      </c>
    </row>
    <row r="534" spans="1:6" x14ac:dyDescent="0.25">
      <c r="A534" s="17">
        <v>5</v>
      </c>
      <c r="B534" s="17">
        <v>280</v>
      </c>
      <c r="C534" s="3">
        <v>280</v>
      </c>
      <c r="D534" s="3">
        <v>16.25</v>
      </c>
      <c r="E534" s="16" t="s">
        <v>24</v>
      </c>
      <c r="F534" s="6">
        <f t="shared" si="8"/>
        <v>5.8035714285714288E-2</v>
      </c>
    </row>
    <row r="535" spans="1:6" x14ac:dyDescent="0.25">
      <c r="A535" s="17">
        <v>5</v>
      </c>
      <c r="B535" s="17">
        <v>280</v>
      </c>
      <c r="C535" s="3">
        <v>280</v>
      </c>
      <c r="D535" s="3">
        <v>17.09</v>
      </c>
      <c r="E535" s="16" t="s">
        <v>24</v>
      </c>
      <c r="F535" s="6">
        <f t="shared" si="8"/>
        <v>6.1035714285714283E-2</v>
      </c>
    </row>
    <row r="536" spans="1:6" x14ac:dyDescent="0.25">
      <c r="A536" s="17">
        <v>5</v>
      </c>
      <c r="B536" s="17">
        <v>280</v>
      </c>
      <c r="C536" s="3">
        <v>280</v>
      </c>
      <c r="D536" s="3">
        <v>18.91</v>
      </c>
      <c r="E536" s="16" t="s">
        <v>24</v>
      </c>
      <c r="F536" s="6">
        <f t="shared" si="8"/>
        <v>6.7535714285714282E-2</v>
      </c>
    </row>
    <row r="537" spans="1:6" x14ac:dyDescent="0.25">
      <c r="A537" s="17">
        <v>5</v>
      </c>
      <c r="B537" s="17">
        <v>280</v>
      </c>
      <c r="C537" s="3">
        <v>280</v>
      </c>
      <c r="D537" s="3">
        <v>20.16</v>
      </c>
      <c r="E537" s="16" t="s">
        <v>24</v>
      </c>
      <c r="F537" s="6">
        <f t="shared" si="8"/>
        <v>7.1999999999999995E-2</v>
      </c>
    </row>
    <row r="538" spans="1:6" x14ac:dyDescent="0.25">
      <c r="A538" s="17">
        <v>5</v>
      </c>
      <c r="B538" s="17">
        <v>280</v>
      </c>
      <c r="C538" s="3">
        <v>280</v>
      </c>
      <c r="D538" s="3">
        <v>21</v>
      </c>
      <c r="E538" s="16" t="s">
        <v>24</v>
      </c>
      <c r="F538" s="6">
        <f t="shared" si="8"/>
        <v>7.4999999999999997E-2</v>
      </c>
    </row>
    <row r="539" spans="1:6" x14ac:dyDescent="0.25">
      <c r="A539" s="17">
        <v>5</v>
      </c>
      <c r="B539" s="17">
        <v>280</v>
      </c>
      <c r="C539" s="3">
        <v>280</v>
      </c>
      <c r="D539" s="3">
        <v>21</v>
      </c>
      <c r="E539" s="16" t="s">
        <v>24</v>
      </c>
      <c r="F539" s="6">
        <f t="shared" si="8"/>
        <v>7.4999999999999997E-2</v>
      </c>
    </row>
    <row r="540" spans="1:6" x14ac:dyDescent="0.25">
      <c r="A540" s="17">
        <v>5</v>
      </c>
      <c r="B540" s="17">
        <v>280</v>
      </c>
      <c r="C540" s="3">
        <v>280</v>
      </c>
      <c r="D540" s="3">
        <v>23.34</v>
      </c>
      <c r="E540" s="16" t="s">
        <v>24</v>
      </c>
      <c r="F540" s="6">
        <f t="shared" si="8"/>
        <v>8.3357142857142852E-2</v>
      </c>
    </row>
    <row r="541" spans="1:6" x14ac:dyDescent="0.25">
      <c r="A541" s="17">
        <v>5</v>
      </c>
      <c r="B541" s="17">
        <v>280</v>
      </c>
      <c r="C541" s="3">
        <v>280</v>
      </c>
      <c r="D541" s="3">
        <v>24</v>
      </c>
      <c r="E541" s="16" t="s">
        <v>24</v>
      </c>
      <c r="F541" s="6">
        <f t="shared" si="8"/>
        <v>8.5714285714285715E-2</v>
      </c>
    </row>
    <row r="542" spans="1:6" x14ac:dyDescent="0.25">
      <c r="A542" s="17">
        <v>5</v>
      </c>
      <c r="B542" s="17">
        <v>280</v>
      </c>
      <c r="C542" s="3">
        <v>280</v>
      </c>
      <c r="D542" s="3">
        <v>32.21</v>
      </c>
      <c r="E542" s="16" t="s">
        <v>24</v>
      </c>
      <c r="F542" s="6">
        <f t="shared" si="8"/>
        <v>0.11503571428571428</v>
      </c>
    </row>
    <row r="543" spans="1:6" x14ac:dyDescent="0.25">
      <c r="A543" s="17">
        <v>5</v>
      </c>
      <c r="B543" s="17">
        <v>280</v>
      </c>
      <c r="C543" s="3">
        <v>280</v>
      </c>
      <c r="D543" s="3">
        <v>35.21</v>
      </c>
      <c r="E543" s="16" t="s">
        <v>24</v>
      </c>
      <c r="F543" s="6">
        <f t="shared" si="8"/>
        <v>0.12575</v>
      </c>
    </row>
    <row r="544" spans="1:6" x14ac:dyDescent="0.25">
      <c r="A544" s="17">
        <v>5</v>
      </c>
      <c r="B544" s="17">
        <v>280</v>
      </c>
      <c r="C544" s="3">
        <v>280</v>
      </c>
      <c r="D544" s="3">
        <v>36.65</v>
      </c>
      <c r="E544" s="16" t="s">
        <v>24</v>
      </c>
      <c r="F544" s="6">
        <f t="shared" si="8"/>
        <v>0.13089285714285714</v>
      </c>
    </row>
    <row r="545" spans="1:6" x14ac:dyDescent="0.25">
      <c r="A545" s="17">
        <v>5</v>
      </c>
      <c r="B545" s="17">
        <v>280</v>
      </c>
      <c r="C545" s="3">
        <v>280</v>
      </c>
      <c r="D545" s="3">
        <v>42.35</v>
      </c>
      <c r="E545" s="16" t="s">
        <v>24</v>
      </c>
      <c r="F545" s="6">
        <f t="shared" si="8"/>
        <v>0.15125</v>
      </c>
    </row>
    <row r="546" spans="1:6" x14ac:dyDescent="0.25">
      <c r="A546" s="17">
        <v>5</v>
      </c>
      <c r="B546" s="17">
        <v>280</v>
      </c>
      <c r="C546" s="3">
        <v>280</v>
      </c>
      <c r="D546" s="3">
        <v>43.46</v>
      </c>
      <c r="E546" s="16" t="s">
        <v>24</v>
      </c>
      <c r="F546" s="6">
        <f t="shared" si="8"/>
        <v>0.15521428571428572</v>
      </c>
    </row>
    <row r="547" spans="1:6" x14ac:dyDescent="0.25">
      <c r="A547" s="17">
        <v>5</v>
      </c>
      <c r="B547" s="17">
        <v>280</v>
      </c>
      <c r="C547" s="3">
        <v>193.31513200000001</v>
      </c>
      <c r="D547" s="3">
        <v>46.88</v>
      </c>
      <c r="E547" s="16" t="s">
        <v>24</v>
      </c>
      <c r="F547" s="6">
        <f t="shared" si="8"/>
        <v>0.24250558926757995</v>
      </c>
    </row>
    <row r="548" spans="1:6" x14ac:dyDescent="0.25">
      <c r="A548" s="17">
        <v>5</v>
      </c>
      <c r="B548" s="17">
        <v>280</v>
      </c>
      <c r="C548" s="3">
        <v>223.61646099999999</v>
      </c>
      <c r="D548" s="3">
        <v>54.11</v>
      </c>
      <c r="E548" s="16" t="s">
        <v>24</v>
      </c>
      <c r="F548" s="6">
        <f t="shared" si="8"/>
        <v>0.24197681940776267</v>
      </c>
    </row>
    <row r="549" spans="1:6" x14ac:dyDescent="0.25">
      <c r="A549" s="17">
        <v>5</v>
      </c>
      <c r="B549" s="17">
        <v>280</v>
      </c>
      <c r="C549" s="3">
        <v>257.67677700000002</v>
      </c>
      <c r="D549" s="3">
        <v>55.49</v>
      </c>
      <c r="E549" s="16" t="s">
        <v>24</v>
      </c>
      <c r="F549" s="6">
        <f t="shared" si="8"/>
        <v>0.21534730698684576</v>
      </c>
    </row>
    <row r="550" spans="1:6" x14ac:dyDescent="0.25">
      <c r="A550" s="17">
        <v>5</v>
      </c>
      <c r="B550" s="17">
        <v>280</v>
      </c>
      <c r="C550" s="3">
        <v>280</v>
      </c>
      <c r="D550" s="3">
        <v>65.13</v>
      </c>
      <c r="E550" s="16" t="s">
        <v>24</v>
      </c>
      <c r="F550" s="6">
        <f t="shared" si="8"/>
        <v>0.23260714285714285</v>
      </c>
    </row>
    <row r="551" spans="1:6" x14ac:dyDescent="0.25">
      <c r="A551" s="17">
        <v>5</v>
      </c>
      <c r="B551" s="17">
        <v>280</v>
      </c>
      <c r="C551" s="3">
        <v>280</v>
      </c>
      <c r="D551" s="3">
        <v>67.489999999999995</v>
      </c>
      <c r="E551" s="16" t="s">
        <v>24</v>
      </c>
      <c r="F551" s="6">
        <f t="shared" si="8"/>
        <v>0.24103571428571427</v>
      </c>
    </row>
    <row r="552" spans="1:6" x14ac:dyDescent="0.25">
      <c r="A552" s="17">
        <v>5</v>
      </c>
      <c r="B552" s="17">
        <v>280</v>
      </c>
      <c r="C552" s="3">
        <v>280</v>
      </c>
      <c r="D552" s="3">
        <v>133.85</v>
      </c>
      <c r="E552" s="16" t="s">
        <v>24</v>
      </c>
      <c r="F552" s="6">
        <f t="shared" si="8"/>
        <v>0.47803571428571429</v>
      </c>
    </row>
    <row r="553" spans="1:6" x14ac:dyDescent="0.25">
      <c r="A553" s="17">
        <v>5</v>
      </c>
      <c r="B553" s="17">
        <v>280</v>
      </c>
      <c r="C553" s="3">
        <v>280</v>
      </c>
      <c r="D553" s="3">
        <v>139.43</v>
      </c>
      <c r="E553" s="16" t="s">
        <v>24</v>
      </c>
      <c r="F553" s="6">
        <f t="shared" si="8"/>
        <v>0.49796428571428575</v>
      </c>
    </row>
    <row r="554" spans="1:6" x14ac:dyDescent="0.25">
      <c r="A554" s="17">
        <v>5</v>
      </c>
      <c r="B554" s="17">
        <v>280</v>
      </c>
      <c r="C554" s="3">
        <v>280</v>
      </c>
      <c r="D554" s="3">
        <v>158.12</v>
      </c>
      <c r="E554" s="16" t="s">
        <v>24</v>
      </c>
      <c r="F554" s="6">
        <f t="shared" si="8"/>
        <v>0.56471428571428572</v>
      </c>
    </row>
    <row r="555" spans="1:6" x14ac:dyDescent="0.25">
      <c r="A555" s="17">
        <v>5</v>
      </c>
      <c r="B555" s="17">
        <v>280</v>
      </c>
      <c r="C555" s="3">
        <v>280</v>
      </c>
      <c r="D555" s="3">
        <v>165.86</v>
      </c>
      <c r="E555" s="16" t="s">
        <v>24</v>
      </c>
      <c r="F555" s="6">
        <f t="shared" si="8"/>
        <v>0.59235714285714292</v>
      </c>
    </row>
    <row r="556" spans="1:6" x14ac:dyDescent="0.25">
      <c r="A556" s="17">
        <v>5</v>
      </c>
      <c r="B556" s="17">
        <v>280</v>
      </c>
      <c r="C556" s="3">
        <v>278.38913100000002</v>
      </c>
      <c r="D556" s="3">
        <v>179.34</v>
      </c>
      <c r="E556" s="16" t="s">
        <v>24</v>
      </c>
      <c r="F556" s="6">
        <f t="shared" si="8"/>
        <v>0.64420618490310233</v>
      </c>
    </row>
    <row r="557" spans="1:6" hidden="1" x14ac:dyDescent="0.25">
      <c r="A557" s="17">
        <v>5</v>
      </c>
      <c r="B557" s="17">
        <v>280</v>
      </c>
      <c r="C557" s="3">
        <v>280</v>
      </c>
      <c r="D557" s="3">
        <v>0</v>
      </c>
      <c r="E557" s="16" t="s">
        <v>43</v>
      </c>
      <c r="F557" s="6">
        <f t="shared" si="8"/>
        <v>0</v>
      </c>
    </row>
    <row r="558" spans="1:6" hidden="1" x14ac:dyDescent="0.25">
      <c r="A558" s="17">
        <v>5</v>
      </c>
      <c r="B558" s="17">
        <v>280</v>
      </c>
      <c r="C558" s="3">
        <v>280</v>
      </c>
      <c r="D558" s="3">
        <v>0</v>
      </c>
      <c r="E558" s="16" t="s">
        <v>43</v>
      </c>
      <c r="F558" s="6">
        <f t="shared" si="8"/>
        <v>0</v>
      </c>
    </row>
    <row r="559" spans="1:6" hidden="1" x14ac:dyDescent="0.25">
      <c r="A559" s="17">
        <v>5</v>
      </c>
      <c r="B559" s="17">
        <v>280</v>
      </c>
      <c r="C559" s="3">
        <v>280</v>
      </c>
      <c r="D559" s="3">
        <v>0</v>
      </c>
      <c r="E559" s="16" t="s">
        <v>43</v>
      </c>
      <c r="F559" s="6">
        <f t="shared" si="8"/>
        <v>0</v>
      </c>
    </row>
    <row r="560" spans="1:6" hidden="1" x14ac:dyDescent="0.25">
      <c r="A560" s="17">
        <v>5</v>
      </c>
      <c r="B560" s="17">
        <v>280</v>
      </c>
      <c r="C560" s="3">
        <v>280</v>
      </c>
      <c r="D560" s="3">
        <v>0</v>
      </c>
      <c r="E560" s="16" t="s">
        <v>43</v>
      </c>
      <c r="F560" s="6">
        <f t="shared" si="8"/>
        <v>0</v>
      </c>
    </row>
    <row r="561" spans="1:6" hidden="1" x14ac:dyDescent="0.25">
      <c r="A561" s="17">
        <v>5</v>
      </c>
      <c r="B561" s="17">
        <v>280</v>
      </c>
      <c r="C561" s="3">
        <v>280</v>
      </c>
      <c r="D561" s="3">
        <v>0</v>
      </c>
      <c r="E561" s="16" t="s">
        <v>43</v>
      </c>
      <c r="F561" s="6">
        <f t="shared" si="8"/>
        <v>0</v>
      </c>
    </row>
    <row r="562" spans="1:6" hidden="1" x14ac:dyDescent="0.25">
      <c r="A562" s="17">
        <v>5</v>
      </c>
      <c r="B562" s="17">
        <v>280</v>
      </c>
      <c r="C562" s="3">
        <v>268.49323900000002</v>
      </c>
      <c r="D562" s="3">
        <v>0</v>
      </c>
      <c r="E562" s="16" t="s">
        <v>43</v>
      </c>
      <c r="F562" s="6">
        <f t="shared" si="8"/>
        <v>0</v>
      </c>
    </row>
    <row r="563" spans="1:6" hidden="1" x14ac:dyDescent="0.25">
      <c r="A563" s="17">
        <v>5</v>
      </c>
      <c r="B563" s="17">
        <v>280</v>
      </c>
      <c r="C563" s="3">
        <v>280</v>
      </c>
      <c r="D563" s="3">
        <v>0</v>
      </c>
      <c r="E563" s="16" t="s">
        <v>43</v>
      </c>
      <c r="F563" s="6">
        <f t="shared" si="8"/>
        <v>0</v>
      </c>
    </row>
    <row r="564" spans="1:6" hidden="1" x14ac:dyDescent="0.25">
      <c r="A564" s="17">
        <v>5</v>
      </c>
      <c r="B564" s="17">
        <v>280</v>
      </c>
      <c r="C564" s="3">
        <v>280</v>
      </c>
      <c r="D564" s="3">
        <v>0</v>
      </c>
      <c r="E564" s="16" t="s">
        <v>43</v>
      </c>
      <c r="F564" s="6">
        <f t="shared" si="8"/>
        <v>0</v>
      </c>
    </row>
    <row r="565" spans="1:6" hidden="1" x14ac:dyDescent="0.25">
      <c r="A565" s="17">
        <v>5</v>
      </c>
      <c r="B565" s="17">
        <v>280</v>
      </c>
      <c r="C565" s="3">
        <v>23.780830000000002</v>
      </c>
      <c r="D565" s="3">
        <v>0</v>
      </c>
      <c r="E565" s="16" t="s">
        <v>43</v>
      </c>
      <c r="F565" s="6">
        <f t="shared" si="8"/>
        <v>0</v>
      </c>
    </row>
    <row r="566" spans="1:6" hidden="1" x14ac:dyDescent="0.25">
      <c r="A566" s="17">
        <v>5</v>
      </c>
      <c r="B566" s="17">
        <v>280</v>
      </c>
      <c r="C566" s="3">
        <v>23.780830000000002</v>
      </c>
      <c r="D566" s="3">
        <v>0</v>
      </c>
      <c r="E566" s="16" t="s">
        <v>43</v>
      </c>
      <c r="F566" s="6">
        <f t="shared" si="8"/>
        <v>0</v>
      </c>
    </row>
    <row r="567" spans="1:6" hidden="1" x14ac:dyDescent="0.25">
      <c r="A567" s="17">
        <v>5</v>
      </c>
      <c r="B567" s="17">
        <v>280</v>
      </c>
      <c r="C567" s="3">
        <v>280</v>
      </c>
      <c r="D567" s="3">
        <v>0</v>
      </c>
      <c r="E567" s="16" t="s">
        <v>43</v>
      </c>
      <c r="F567" s="6">
        <f t="shared" si="8"/>
        <v>0</v>
      </c>
    </row>
    <row r="568" spans="1:6" hidden="1" x14ac:dyDescent="0.25">
      <c r="A568" s="17">
        <v>5</v>
      </c>
      <c r="B568" s="17">
        <v>280</v>
      </c>
      <c r="C568" s="3">
        <v>280</v>
      </c>
      <c r="D568" s="3">
        <v>0</v>
      </c>
      <c r="E568" s="16" t="s">
        <v>43</v>
      </c>
      <c r="F568" s="6">
        <f t="shared" si="8"/>
        <v>0</v>
      </c>
    </row>
    <row r="569" spans="1:6" hidden="1" x14ac:dyDescent="0.25">
      <c r="A569" s="17">
        <v>5</v>
      </c>
      <c r="B569" s="17">
        <v>280</v>
      </c>
      <c r="C569" s="3">
        <v>280</v>
      </c>
      <c r="D569" s="3">
        <v>0</v>
      </c>
      <c r="E569" s="16" t="s">
        <v>43</v>
      </c>
      <c r="F569" s="6">
        <f t="shared" si="8"/>
        <v>0</v>
      </c>
    </row>
    <row r="570" spans="1:6" hidden="1" x14ac:dyDescent="0.25">
      <c r="A570" s="17">
        <v>5</v>
      </c>
      <c r="B570" s="17">
        <v>280</v>
      </c>
      <c r="C570" s="3">
        <v>117.369902</v>
      </c>
      <c r="D570" s="3">
        <v>0</v>
      </c>
      <c r="E570" s="16" t="s">
        <v>43</v>
      </c>
      <c r="F570" s="6">
        <f t="shared" si="8"/>
        <v>0</v>
      </c>
    </row>
    <row r="571" spans="1:6" hidden="1" x14ac:dyDescent="0.25">
      <c r="A571" s="17">
        <v>5</v>
      </c>
      <c r="B571" s="17">
        <v>280</v>
      </c>
      <c r="C571" s="3">
        <v>162.63019</v>
      </c>
      <c r="D571" s="3">
        <v>0</v>
      </c>
      <c r="E571" s="16" t="s">
        <v>43</v>
      </c>
      <c r="F571" s="6">
        <f t="shared" si="8"/>
        <v>0</v>
      </c>
    </row>
    <row r="572" spans="1:6" hidden="1" x14ac:dyDescent="0.25">
      <c r="A572" s="17">
        <v>5</v>
      </c>
      <c r="B572" s="17">
        <v>280</v>
      </c>
      <c r="C572" s="3">
        <v>280</v>
      </c>
      <c r="D572" s="3">
        <v>2.2000000000000002</v>
      </c>
      <c r="E572" s="16" t="s">
        <v>43</v>
      </c>
      <c r="F572" s="6">
        <f t="shared" si="8"/>
        <v>7.8571428571428577E-3</v>
      </c>
    </row>
    <row r="573" spans="1:6" hidden="1" x14ac:dyDescent="0.25">
      <c r="A573" s="17">
        <v>5</v>
      </c>
      <c r="B573" s="17">
        <v>280</v>
      </c>
      <c r="C573" s="3">
        <v>280</v>
      </c>
      <c r="D573" s="3">
        <v>3.5</v>
      </c>
      <c r="E573" s="16" t="s">
        <v>43</v>
      </c>
      <c r="F573" s="6">
        <f t="shared" si="8"/>
        <v>1.2500000000000001E-2</v>
      </c>
    </row>
    <row r="574" spans="1:6" hidden="1" x14ac:dyDescent="0.25">
      <c r="A574" s="17">
        <v>5</v>
      </c>
      <c r="B574" s="17">
        <v>280</v>
      </c>
      <c r="C574" s="3">
        <v>280</v>
      </c>
      <c r="D574" s="3">
        <v>3.5</v>
      </c>
      <c r="E574" s="16" t="s">
        <v>43</v>
      </c>
      <c r="F574" s="6">
        <f t="shared" si="8"/>
        <v>1.2500000000000001E-2</v>
      </c>
    </row>
    <row r="575" spans="1:6" hidden="1" x14ac:dyDescent="0.25">
      <c r="A575" s="17">
        <v>5</v>
      </c>
      <c r="B575" s="17">
        <v>280</v>
      </c>
      <c r="C575" s="3">
        <v>280</v>
      </c>
      <c r="D575" s="3">
        <v>3.5</v>
      </c>
      <c r="E575" s="16" t="s">
        <v>43</v>
      </c>
      <c r="F575" s="6">
        <f t="shared" si="8"/>
        <v>1.2500000000000001E-2</v>
      </c>
    </row>
    <row r="576" spans="1:6" hidden="1" x14ac:dyDescent="0.25">
      <c r="A576" s="17">
        <v>5</v>
      </c>
      <c r="B576" s="17">
        <v>280</v>
      </c>
      <c r="C576" s="3">
        <v>280</v>
      </c>
      <c r="D576" s="3">
        <v>3.97</v>
      </c>
      <c r="E576" s="16" t="s">
        <v>43</v>
      </c>
      <c r="F576" s="6">
        <f t="shared" si="8"/>
        <v>1.4178571428571429E-2</v>
      </c>
    </row>
    <row r="577" spans="1:6" hidden="1" x14ac:dyDescent="0.25">
      <c r="A577" s="17">
        <v>5</v>
      </c>
      <c r="B577" s="17">
        <v>280</v>
      </c>
      <c r="C577" s="3">
        <v>280</v>
      </c>
      <c r="D577" s="3">
        <v>4.4000000000000004</v>
      </c>
      <c r="E577" s="16" t="s">
        <v>43</v>
      </c>
      <c r="F577" s="6">
        <f t="shared" si="8"/>
        <v>1.5714285714285715E-2</v>
      </c>
    </row>
    <row r="578" spans="1:6" hidden="1" x14ac:dyDescent="0.25">
      <c r="A578" s="17">
        <v>5</v>
      </c>
      <c r="B578" s="17">
        <v>280</v>
      </c>
      <c r="C578" s="3">
        <v>256.21926200000001</v>
      </c>
      <c r="D578" s="3">
        <v>4.9000000000000004</v>
      </c>
      <c r="E578" s="16" t="s">
        <v>43</v>
      </c>
      <c r="F578" s="6">
        <f t="shared" ref="F578:F641" si="9">D578/C578</f>
        <v>1.912424523336579E-2</v>
      </c>
    </row>
    <row r="579" spans="1:6" hidden="1" x14ac:dyDescent="0.25">
      <c r="A579" s="17">
        <v>5</v>
      </c>
      <c r="B579" s="17">
        <v>280</v>
      </c>
      <c r="C579" s="3">
        <v>280</v>
      </c>
      <c r="D579" s="3">
        <v>5.3</v>
      </c>
      <c r="E579" s="16" t="s">
        <v>43</v>
      </c>
      <c r="F579" s="6">
        <f t="shared" si="9"/>
        <v>1.8928571428571427E-2</v>
      </c>
    </row>
    <row r="580" spans="1:6" hidden="1" x14ac:dyDescent="0.25">
      <c r="A580" s="17">
        <v>5</v>
      </c>
      <c r="B580" s="17">
        <v>280</v>
      </c>
      <c r="C580" s="3">
        <v>280</v>
      </c>
      <c r="D580" s="3">
        <v>5.71</v>
      </c>
      <c r="E580" s="16" t="s">
        <v>43</v>
      </c>
      <c r="F580" s="6">
        <f t="shared" si="9"/>
        <v>2.0392857142857143E-2</v>
      </c>
    </row>
    <row r="581" spans="1:6" hidden="1" x14ac:dyDescent="0.25">
      <c r="A581" s="17">
        <v>5</v>
      </c>
      <c r="B581" s="17">
        <v>280</v>
      </c>
      <c r="C581" s="3">
        <v>277.008308</v>
      </c>
      <c r="D581" s="3">
        <v>5.72</v>
      </c>
      <c r="E581" s="16" t="s">
        <v>43</v>
      </c>
      <c r="F581" s="6">
        <f t="shared" si="9"/>
        <v>2.0649200167671505E-2</v>
      </c>
    </row>
    <row r="582" spans="1:6" hidden="1" x14ac:dyDescent="0.25">
      <c r="A582" s="17">
        <v>5</v>
      </c>
      <c r="B582" s="17">
        <v>280</v>
      </c>
      <c r="C582" s="3">
        <v>280</v>
      </c>
      <c r="D582" s="3">
        <v>5.81</v>
      </c>
      <c r="E582" s="16" t="s">
        <v>43</v>
      </c>
      <c r="F582" s="6">
        <f t="shared" si="9"/>
        <v>2.0749999999999998E-2</v>
      </c>
    </row>
    <row r="583" spans="1:6" hidden="1" x14ac:dyDescent="0.25">
      <c r="A583" s="17">
        <v>5</v>
      </c>
      <c r="B583" s="17">
        <v>280</v>
      </c>
      <c r="C583" s="3">
        <v>280</v>
      </c>
      <c r="D583" s="3">
        <v>6.66</v>
      </c>
      <c r="E583" s="16" t="s">
        <v>43</v>
      </c>
      <c r="F583" s="6">
        <f t="shared" si="9"/>
        <v>2.3785714285714285E-2</v>
      </c>
    </row>
    <row r="584" spans="1:6" hidden="1" x14ac:dyDescent="0.25">
      <c r="A584" s="17">
        <v>5</v>
      </c>
      <c r="B584" s="17">
        <v>280</v>
      </c>
      <c r="C584" s="3">
        <v>256.21926200000001</v>
      </c>
      <c r="D584" s="3">
        <v>7.25</v>
      </c>
      <c r="E584" s="16" t="s">
        <v>43</v>
      </c>
      <c r="F584" s="6">
        <f t="shared" si="9"/>
        <v>2.8296077131000401E-2</v>
      </c>
    </row>
    <row r="585" spans="1:6" hidden="1" x14ac:dyDescent="0.25">
      <c r="A585" s="17">
        <v>5</v>
      </c>
      <c r="B585" s="17">
        <v>280</v>
      </c>
      <c r="C585" s="3">
        <v>280</v>
      </c>
      <c r="D585" s="3">
        <v>9.34</v>
      </c>
      <c r="E585" s="16" t="s">
        <v>43</v>
      </c>
      <c r="F585" s="6">
        <f t="shared" si="9"/>
        <v>3.3357142857142856E-2</v>
      </c>
    </row>
    <row r="586" spans="1:6" hidden="1" x14ac:dyDescent="0.25">
      <c r="A586" s="17">
        <v>5</v>
      </c>
      <c r="B586" s="17">
        <v>280</v>
      </c>
      <c r="C586" s="3">
        <v>280</v>
      </c>
      <c r="D586" s="3">
        <v>10.75</v>
      </c>
      <c r="E586" s="16" t="s">
        <v>43</v>
      </c>
      <c r="F586" s="6">
        <f t="shared" si="9"/>
        <v>3.8392857142857145E-2</v>
      </c>
    </row>
    <row r="587" spans="1:6" hidden="1" x14ac:dyDescent="0.25">
      <c r="A587" s="17">
        <v>5</v>
      </c>
      <c r="B587" s="17">
        <v>280</v>
      </c>
      <c r="C587" s="3">
        <v>280</v>
      </c>
      <c r="D587" s="3">
        <v>11.5</v>
      </c>
      <c r="E587" s="16" t="s">
        <v>43</v>
      </c>
      <c r="F587" s="6">
        <f t="shared" si="9"/>
        <v>4.1071428571428571E-2</v>
      </c>
    </row>
    <row r="588" spans="1:6" hidden="1" x14ac:dyDescent="0.25">
      <c r="A588" s="17">
        <v>5</v>
      </c>
      <c r="B588" s="17">
        <v>280</v>
      </c>
      <c r="C588" s="3">
        <v>280</v>
      </c>
      <c r="D588" s="3">
        <v>12.57</v>
      </c>
      <c r="E588" s="16" t="s">
        <v>43</v>
      </c>
      <c r="F588" s="6">
        <f t="shared" si="9"/>
        <v>4.4892857142857144E-2</v>
      </c>
    </row>
    <row r="589" spans="1:6" hidden="1" x14ac:dyDescent="0.25">
      <c r="A589" s="17">
        <v>5</v>
      </c>
      <c r="B589" s="17">
        <v>280</v>
      </c>
      <c r="C589" s="3">
        <v>280</v>
      </c>
      <c r="D589" s="3">
        <v>12.66</v>
      </c>
      <c r="E589" s="16" t="s">
        <v>43</v>
      </c>
      <c r="F589" s="6">
        <f t="shared" si="9"/>
        <v>4.5214285714285714E-2</v>
      </c>
    </row>
    <row r="590" spans="1:6" hidden="1" x14ac:dyDescent="0.25">
      <c r="A590" s="17">
        <v>5</v>
      </c>
      <c r="B590" s="17">
        <v>280</v>
      </c>
      <c r="C590" s="3">
        <v>280</v>
      </c>
      <c r="D590" s="3">
        <v>12.84</v>
      </c>
      <c r="E590" s="16" t="s">
        <v>43</v>
      </c>
      <c r="F590" s="6">
        <f t="shared" si="9"/>
        <v>4.5857142857142853E-2</v>
      </c>
    </row>
    <row r="591" spans="1:6" hidden="1" x14ac:dyDescent="0.25">
      <c r="A591" s="17">
        <v>5</v>
      </c>
      <c r="B591" s="17">
        <v>280</v>
      </c>
      <c r="C591" s="3">
        <v>277.92885699999999</v>
      </c>
      <c r="D591" s="3">
        <v>13</v>
      </c>
      <c r="E591" s="16" t="s">
        <v>43</v>
      </c>
      <c r="F591" s="6">
        <f t="shared" si="9"/>
        <v>4.6774560009074553E-2</v>
      </c>
    </row>
    <row r="592" spans="1:6" hidden="1" x14ac:dyDescent="0.25">
      <c r="A592" s="17">
        <v>5</v>
      </c>
      <c r="B592" s="17">
        <v>280</v>
      </c>
      <c r="C592" s="3">
        <v>280</v>
      </c>
      <c r="D592" s="3">
        <v>14.19</v>
      </c>
      <c r="E592" s="16" t="s">
        <v>43</v>
      </c>
      <c r="F592" s="6">
        <f t="shared" si="9"/>
        <v>5.0678571428571427E-2</v>
      </c>
    </row>
    <row r="593" spans="1:6" hidden="1" x14ac:dyDescent="0.25">
      <c r="A593" s="17">
        <v>5</v>
      </c>
      <c r="B593" s="17">
        <v>280</v>
      </c>
      <c r="C593" s="3">
        <v>280</v>
      </c>
      <c r="D593" s="3">
        <v>14.42</v>
      </c>
      <c r="E593" s="16" t="s">
        <v>43</v>
      </c>
      <c r="F593" s="6">
        <f t="shared" si="9"/>
        <v>5.1499999999999997E-2</v>
      </c>
    </row>
    <row r="594" spans="1:6" hidden="1" x14ac:dyDescent="0.25">
      <c r="A594" s="17">
        <v>5</v>
      </c>
      <c r="B594" s="17">
        <v>280</v>
      </c>
      <c r="C594" s="3">
        <v>259.97815000000003</v>
      </c>
      <c r="D594" s="3">
        <v>14.95</v>
      </c>
      <c r="E594" s="16" t="s">
        <v>43</v>
      </c>
      <c r="F594" s="6">
        <f t="shared" si="9"/>
        <v>5.7504832617664203E-2</v>
      </c>
    </row>
    <row r="595" spans="1:6" hidden="1" x14ac:dyDescent="0.25">
      <c r="A595" s="17">
        <v>5</v>
      </c>
      <c r="B595" s="17">
        <v>280</v>
      </c>
      <c r="C595" s="3">
        <v>280</v>
      </c>
      <c r="D595" s="3">
        <v>15.6</v>
      </c>
      <c r="E595" s="16" t="s">
        <v>43</v>
      </c>
      <c r="F595" s="6">
        <f t="shared" si="9"/>
        <v>5.5714285714285716E-2</v>
      </c>
    </row>
    <row r="596" spans="1:6" hidden="1" x14ac:dyDescent="0.25">
      <c r="A596" s="17">
        <v>5</v>
      </c>
      <c r="B596" s="17">
        <v>280</v>
      </c>
      <c r="C596" s="3">
        <v>280</v>
      </c>
      <c r="D596" s="3">
        <v>16.48</v>
      </c>
      <c r="E596" s="16" t="s">
        <v>43</v>
      </c>
      <c r="F596" s="6">
        <f t="shared" si="9"/>
        <v>5.8857142857142858E-2</v>
      </c>
    </row>
    <row r="597" spans="1:6" hidden="1" x14ac:dyDescent="0.25">
      <c r="A597" s="17">
        <v>5</v>
      </c>
      <c r="B597" s="17">
        <v>280</v>
      </c>
      <c r="C597" s="3">
        <v>280</v>
      </c>
      <c r="D597" s="3">
        <v>16.77</v>
      </c>
      <c r="E597" s="16" t="s">
        <v>43</v>
      </c>
      <c r="F597" s="6">
        <f t="shared" si="9"/>
        <v>5.9892857142857144E-2</v>
      </c>
    </row>
    <row r="598" spans="1:6" hidden="1" x14ac:dyDescent="0.25">
      <c r="A598" s="17">
        <v>5</v>
      </c>
      <c r="B598" s="17">
        <v>280</v>
      </c>
      <c r="C598" s="3">
        <v>280</v>
      </c>
      <c r="D598" s="3">
        <v>16.84</v>
      </c>
      <c r="E598" s="16" t="s">
        <v>43</v>
      </c>
      <c r="F598" s="6">
        <f t="shared" si="9"/>
        <v>6.0142857142857144E-2</v>
      </c>
    </row>
    <row r="599" spans="1:6" hidden="1" x14ac:dyDescent="0.25">
      <c r="A599" s="17">
        <v>5</v>
      </c>
      <c r="B599" s="17">
        <v>280</v>
      </c>
      <c r="C599" s="3">
        <v>280</v>
      </c>
      <c r="D599" s="3">
        <v>16.84</v>
      </c>
      <c r="E599" s="16" t="s">
        <v>43</v>
      </c>
      <c r="F599" s="6">
        <f t="shared" si="9"/>
        <v>6.0142857142857144E-2</v>
      </c>
    </row>
    <row r="600" spans="1:6" hidden="1" x14ac:dyDescent="0.25">
      <c r="A600" s="17">
        <v>5</v>
      </c>
      <c r="B600" s="17">
        <v>280</v>
      </c>
      <c r="C600" s="3">
        <v>280</v>
      </c>
      <c r="D600" s="3">
        <v>17.010000000000002</v>
      </c>
      <c r="E600" s="16" t="s">
        <v>43</v>
      </c>
      <c r="F600" s="6">
        <f t="shared" si="9"/>
        <v>6.0750000000000005E-2</v>
      </c>
    </row>
    <row r="601" spans="1:6" hidden="1" x14ac:dyDescent="0.25">
      <c r="A601" s="17">
        <v>5</v>
      </c>
      <c r="B601" s="17">
        <v>280</v>
      </c>
      <c r="C601" s="3">
        <v>280</v>
      </c>
      <c r="D601" s="3">
        <v>17.32</v>
      </c>
      <c r="E601" s="16" t="s">
        <v>43</v>
      </c>
      <c r="F601" s="6">
        <f t="shared" si="9"/>
        <v>6.1857142857142861E-2</v>
      </c>
    </row>
    <row r="602" spans="1:6" hidden="1" x14ac:dyDescent="0.25">
      <c r="A602" s="17">
        <v>5</v>
      </c>
      <c r="B602" s="17">
        <v>280</v>
      </c>
      <c r="C602" s="3">
        <v>280</v>
      </c>
      <c r="D602" s="3">
        <v>22.19</v>
      </c>
      <c r="E602" s="16" t="s">
        <v>43</v>
      </c>
      <c r="F602" s="6">
        <f t="shared" si="9"/>
        <v>7.9250000000000001E-2</v>
      </c>
    </row>
    <row r="603" spans="1:6" hidden="1" x14ac:dyDescent="0.25">
      <c r="A603" s="17">
        <v>5</v>
      </c>
      <c r="B603" s="17">
        <v>280</v>
      </c>
      <c r="C603" s="3">
        <v>280</v>
      </c>
      <c r="D603" s="3">
        <v>35.33</v>
      </c>
      <c r="E603" s="16" t="s">
        <v>43</v>
      </c>
      <c r="F603" s="6">
        <f t="shared" si="9"/>
        <v>0.12617857142857142</v>
      </c>
    </row>
    <row r="604" spans="1:6" hidden="1" x14ac:dyDescent="0.25">
      <c r="A604" s="17">
        <v>5</v>
      </c>
      <c r="B604" s="17">
        <v>280</v>
      </c>
      <c r="C604" s="3">
        <v>280</v>
      </c>
      <c r="D604" s="3">
        <v>38.44</v>
      </c>
      <c r="E604" s="16" t="s">
        <v>43</v>
      </c>
      <c r="F604" s="6">
        <f t="shared" si="9"/>
        <v>0.13728571428571429</v>
      </c>
    </row>
    <row r="605" spans="1:6" hidden="1" x14ac:dyDescent="0.25">
      <c r="A605" s="17">
        <v>5</v>
      </c>
      <c r="B605" s="17">
        <v>280</v>
      </c>
      <c r="C605" s="3">
        <v>280</v>
      </c>
      <c r="D605" s="3">
        <v>51.47</v>
      </c>
      <c r="E605" s="16" t="s">
        <v>43</v>
      </c>
      <c r="F605" s="6">
        <f t="shared" si="9"/>
        <v>0.18382142857142858</v>
      </c>
    </row>
    <row r="606" spans="1:6" hidden="1" x14ac:dyDescent="0.25">
      <c r="A606" s="17">
        <v>5</v>
      </c>
      <c r="B606" s="17">
        <v>280</v>
      </c>
      <c r="C606" s="3">
        <v>280</v>
      </c>
      <c r="D606" s="3">
        <v>53.85</v>
      </c>
      <c r="E606" s="16" t="s">
        <v>43</v>
      </c>
      <c r="F606" s="6">
        <f t="shared" si="9"/>
        <v>0.19232142857142859</v>
      </c>
    </row>
    <row r="607" spans="1:6" hidden="1" x14ac:dyDescent="0.25">
      <c r="A607" s="17">
        <v>5</v>
      </c>
      <c r="B607" s="17">
        <v>280</v>
      </c>
      <c r="C607" s="3">
        <v>280</v>
      </c>
      <c r="D607" s="3">
        <v>78.37</v>
      </c>
      <c r="E607" s="16" t="s">
        <v>43</v>
      </c>
      <c r="F607" s="6">
        <f t="shared" si="9"/>
        <v>0.27989285714285717</v>
      </c>
    </row>
    <row r="608" spans="1:6" hidden="1" x14ac:dyDescent="0.25">
      <c r="A608" s="17">
        <v>5</v>
      </c>
      <c r="B608" s="17">
        <v>280</v>
      </c>
      <c r="C608" s="3">
        <v>280</v>
      </c>
      <c r="D608" s="3">
        <v>110.42</v>
      </c>
      <c r="E608" s="16" t="s">
        <v>43</v>
      </c>
      <c r="F608" s="6">
        <f t="shared" si="9"/>
        <v>0.39435714285714285</v>
      </c>
    </row>
    <row r="609" spans="1:7" hidden="1" x14ac:dyDescent="0.25">
      <c r="A609" s="17">
        <v>5</v>
      </c>
      <c r="B609" s="17">
        <v>280</v>
      </c>
      <c r="C609" s="3">
        <v>280</v>
      </c>
      <c r="D609" s="3">
        <v>123.01</v>
      </c>
      <c r="E609" s="16" t="s">
        <v>43</v>
      </c>
      <c r="F609" s="6">
        <f t="shared" si="9"/>
        <v>0.43932142857142858</v>
      </c>
    </row>
    <row r="610" spans="1:7" hidden="1" x14ac:dyDescent="0.25">
      <c r="A610" s="17">
        <v>5</v>
      </c>
      <c r="B610" s="17">
        <v>280</v>
      </c>
      <c r="C610" s="3">
        <v>280</v>
      </c>
      <c r="D610" s="3">
        <v>130.81</v>
      </c>
      <c r="E610" s="16" t="s">
        <v>43</v>
      </c>
      <c r="F610" s="6">
        <f t="shared" si="9"/>
        <v>0.46717857142857144</v>
      </c>
    </row>
    <row r="611" spans="1:7" hidden="1" x14ac:dyDescent="0.25">
      <c r="A611" s="17">
        <v>5</v>
      </c>
      <c r="B611" s="17">
        <v>280</v>
      </c>
      <c r="C611" s="3">
        <v>280</v>
      </c>
      <c r="D611" s="3">
        <v>154.16</v>
      </c>
      <c r="E611" s="16" t="s">
        <v>43</v>
      </c>
      <c r="F611" s="6">
        <f t="shared" si="9"/>
        <v>0.5505714285714286</v>
      </c>
    </row>
    <row r="612" spans="1:7" hidden="1" x14ac:dyDescent="0.25">
      <c r="A612" s="17">
        <v>6</v>
      </c>
      <c r="B612" s="17">
        <v>378</v>
      </c>
      <c r="C612" s="3">
        <v>378</v>
      </c>
      <c r="D612" s="3">
        <v>0</v>
      </c>
      <c r="E612" s="16" t="s">
        <v>24</v>
      </c>
      <c r="F612" s="6">
        <f t="shared" si="9"/>
        <v>0</v>
      </c>
    </row>
    <row r="613" spans="1:7" hidden="1" x14ac:dyDescent="0.25">
      <c r="A613" s="17">
        <v>6</v>
      </c>
      <c r="B613" s="17">
        <v>378</v>
      </c>
      <c r="C613" s="3">
        <v>378</v>
      </c>
      <c r="D613" s="3">
        <v>0</v>
      </c>
      <c r="E613" s="16" t="s">
        <v>24</v>
      </c>
      <c r="F613" s="6">
        <f t="shared" si="9"/>
        <v>0</v>
      </c>
    </row>
    <row r="614" spans="1:7" hidden="1" x14ac:dyDescent="0.25">
      <c r="A614" s="17">
        <v>6</v>
      </c>
      <c r="B614" s="17">
        <v>378</v>
      </c>
      <c r="C614" s="3">
        <v>378</v>
      </c>
      <c r="D614" s="3">
        <v>0</v>
      </c>
      <c r="E614" s="16" t="s">
        <v>24</v>
      </c>
      <c r="F614" s="6">
        <f t="shared" si="9"/>
        <v>0</v>
      </c>
    </row>
    <row r="615" spans="1:7" x14ac:dyDescent="0.25">
      <c r="A615" s="17">
        <v>6</v>
      </c>
      <c r="B615" s="17">
        <v>378</v>
      </c>
      <c r="C615" s="3">
        <v>378</v>
      </c>
      <c r="D615" s="3">
        <v>0.4</v>
      </c>
      <c r="E615" s="16" t="s">
        <v>24</v>
      </c>
      <c r="F615" s="6">
        <f t="shared" si="9"/>
        <v>1.0582010582010583E-3</v>
      </c>
      <c r="G615" s="6">
        <f>AVERAGE(F615:F645)</f>
        <v>0.26520286580571545</v>
      </c>
    </row>
    <row r="616" spans="1:7" x14ac:dyDescent="0.25">
      <c r="A616" s="17">
        <v>6</v>
      </c>
      <c r="B616" s="17">
        <v>378</v>
      </c>
      <c r="C616" s="3">
        <v>378</v>
      </c>
      <c r="D616" s="3">
        <v>0.91</v>
      </c>
      <c r="E616" s="16" t="s">
        <v>24</v>
      </c>
      <c r="F616" s="6">
        <f t="shared" si="9"/>
        <v>2.4074074074074076E-3</v>
      </c>
    </row>
    <row r="617" spans="1:7" x14ac:dyDescent="0.25">
      <c r="A617" s="17">
        <v>6</v>
      </c>
      <c r="B617" s="17">
        <v>378</v>
      </c>
      <c r="C617" s="3">
        <v>93.934274000000002</v>
      </c>
      <c r="D617" s="3">
        <v>2.81</v>
      </c>
      <c r="E617" s="16" t="s">
        <v>24</v>
      </c>
      <c r="F617" s="6">
        <f t="shared" si="9"/>
        <v>2.9914533645088906E-2</v>
      </c>
    </row>
    <row r="618" spans="1:7" x14ac:dyDescent="0.25">
      <c r="A618" s="17">
        <v>6</v>
      </c>
      <c r="B618" s="17">
        <v>378</v>
      </c>
      <c r="C618" s="3">
        <v>378</v>
      </c>
      <c r="D618" s="3">
        <v>4.5</v>
      </c>
      <c r="E618" s="16" t="s">
        <v>24</v>
      </c>
      <c r="F618" s="6">
        <f t="shared" si="9"/>
        <v>1.1904761904761904E-2</v>
      </c>
    </row>
    <row r="619" spans="1:7" x14ac:dyDescent="0.25">
      <c r="A619" s="17">
        <v>6</v>
      </c>
      <c r="B619" s="17">
        <v>378</v>
      </c>
      <c r="C619" s="3">
        <v>378</v>
      </c>
      <c r="D619" s="3">
        <v>7.08</v>
      </c>
      <c r="E619" s="16" t="s">
        <v>24</v>
      </c>
      <c r="F619" s="6">
        <f t="shared" si="9"/>
        <v>1.8730158730158729E-2</v>
      </c>
    </row>
    <row r="620" spans="1:7" x14ac:dyDescent="0.25">
      <c r="A620" s="17">
        <v>6</v>
      </c>
      <c r="B620" s="17">
        <v>378</v>
      </c>
      <c r="C620" s="3">
        <v>251.117929</v>
      </c>
      <c r="D620" s="3">
        <v>8.9700000000000006</v>
      </c>
      <c r="E620" s="16" t="s">
        <v>24</v>
      </c>
      <c r="F620" s="6">
        <f t="shared" si="9"/>
        <v>3.5720269101136147E-2</v>
      </c>
    </row>
    <row r="621" spans="1:7" x14ac:dyDescent="0.25">
      <c r="A621" s="17">
        <v>6</v>
      </c>
      <c r="B621" s="17">
        <v>378</v>
      </c>
      <c r="C621" s="3">
        <v>378</v>
      </c>
      <c r="D621" s="3">
        <v>12.43</v>
      </c>
      <c r="E621" s="16" t="s">
        <v>24</v>
      </c>
      <c r="F621" s="6">
        <f t="shared" si="9"/>
        <v>3.2883597883597883E-2</v>
      </c>
    </row>
    <row r="622" spans="1:7" x14ac:dyDescent="0.25">
      <c r="A622" s="17">
        <v>6</v>
      </c>
      <c r="B622" s="17">
        <v>378</v>
      </c>
      <c r="C622" s="3">
        <v>378</v>
      </c>
      <c r="D622" s="3">
        <v>18.600000000000001</v>
      </c>
      <c r="E622" s="16" t="s">
        <v>24</v>
      </c>
      <c r="F622" s="6">
        <f t="shared" si="9"/>
        <v>4.9206349206349212E-2</v>
      </c>
    </row>
    <row r="623" spans="1:7" x14ac:dyDescent="0.25">
      <c r="A623" s="17">
        <v>6</v>
      </c>
      <c r="B623" s="17">
        <v>378</v>
      </c>
      <c r="C623" s="3">
        <v>378</v>
      </c>
      <c r="D623" s="3">
        <v>21.42</v>
      </c>
      <c r="E623" s="16" t="s">
        <v>24</v>
      </c>
      <c r="F623" s="6">
        <f t="shared" si="9"/>
        <v>5.6666666666666671E-2</v>
      </c>
    </row>
    <row r="624" spans="1:7" x14ac:dyDescent="0.25">
      <c r="A624" s="17">
        <v>6</v>
      </c>
      <c r="B624" s="17">
        <v>378</v>
      </c>
      <c r="C624" s="3">
        <v>362.27413899999999</v>
      </c>
      <c r="D624" s="3">
        <v>23.03</v>
      </c>
      <c r="E624" s="16" t="s">
        <v>24</v>
      </c>
      <c r="F624" s="6">
        <f t="shared" si="9"/>
        <v>6.3570643114550338E-2</v>
      </c>
    </row>
    <row r="625" spans="1:6" x14ac:dyDescent="0.25">
      <c r="A625" s="17">
        <v>6</v>
      </c>
      <c r="B625" s="17">
        <v>378</v>
      </c>
      <c r="C625" s="3">
        <v>378</v>
      </c>
      <c r="D625" s="3">
        <v>35.79</v>
      </c>
      <c r="E625" s="16" t="s">
        <v>24</v>
      </c>
      <c r="F625" s="6">
        <f t="shared" si="9"/>
        <v>9.4682539682539674E-2</v>
      </c>
    </row>
    <row r="626" spans="1:6" x14ac:dyDescent="0.25">
      <c r="A626" s="17">
        <v>6</v>
      </c>
      <c r="B626" s="17">
        <v>378</v>
      </c>
      <c r="C626" s="3">
        <v>378</v>
      </c>
      <c r="D626" s="3">
        <v>37.090000000000003</v>
      </c>
      <c r="E626" s="16" t="s">
        <v>24</v>
      </c>
      <c r="F626" s="6">
        <f t="shared" si="9"/>
        <v>9.8121693121693138E-2</v>
      </c>
    </row>
    <row r="627" spans="1:6" x14ac:dyDescent="0.25">
      <c r="A627" s="17">
        <v>6</v>
      </c>
      <c r="B627" s="17">
        <v>378</v>
      </c>
      <c r="C627" s="3">
        <v>378</v>
      </c>
      <c r="D627" s="3">
        <v>45.41</v>
      </c>
      <c r="E627" s="16" t="s">
        <v>24</v>
      </c>
      <c r="F627" s="6">
        <f t="shared" si="9"/>
        <v>0.12013227513227512</v>
      </c>
    </row>
    <row r="628" spans="1:6" x14ac:dyDescent="0.25">
      <c r="A628" s="17">
        <v>6</v>
      </c>
      <c r="B628" s="17">
        <v>378</v>
      </c>
      <c r="C628" s="3">
        <v>378</v>
      </c>
      <c r="D628" s="3">
        <v>46.5</v>
      </c>
      <c r="E628" s="16" t="s">
        <v>24</v>
      </c>
      <c r="F628" s="6">
        <f t="shared" si="9"/>
        <v>0.12301587301587301</v>
      </c>
    </row>
    <row r="629" spans="1:6" x14ac:dyDescent="0.25">
      <c r="A629" s="17">
        <v>6</v>
      </c>
      <c r="B629" s="17">
        <v>378</v>
      </c>
      <c r="C629" s="3">
        <v>378</v>
      </c>
      <c r="D629" s="3">
        <v>46.97</v>
      </c>
      <c r="E629" s="16" t="s">
        <v>24</v>
      </c>
      <c r="F629" s="6">
        <f t="shared" si="9"/>
        <v>0.12425925925925925</v>
      </c>
    </row>
    <row r="630" spans="1:6" x14ac:dyDescent="0.25">
      <c r="A630" s="17">
        <v>6</v>
      </c>
      <c r="B630" s="17">
        <v>378</v>
      </c>
      <c r="C630" s="3">
        <v>364.882362</v>
      </c>
      <c r="D630" s="3">
        <v>47.24</v>
      </c>
      <c r="E630" s="16" t="s">
        <v>24</v>
      </c>
      <c r="F630" s="6">
        <f t="shared" si="9"/>
        <v>0.12946638401776187</v>
      </c>
    </row>
    <row r="631" spans="1:6" x14ac:dyDescent="0.25">
      <c r="A631" s="17">
        <v>6</v>
      </c>
      <c r="B631" s="17">
        <v>378</v>
      </c>
      <c r="C631" s="3">
        <v>45.452070999999997</v>
      </c>
      <c r="D631" s="3">
        <v>48.51</v>
      </c>
      <c r="E631" s="16" t="s">
        <v>24</v>
      </c>
      <c r="F631" s="6">
        <f t="shared" si="9"/>
        <v>1.0672781004852343</v>
      </c>
    </row>
    <row r="632" spans="1:6" x14ac:dyDescent="0.25">
      <c r="A632" s="17">
        <v>6</v>
      </c>
      <c r="B632" s="17">
        <v>378</v>
      </c>
      <c r="C632" s="3">
        <v>378</v>
      </c>
      <c r="D632" s="3">
        <v>52.92</v>
      </c>
      <c r="E632" s="16" t="s">
        <v>24</v>
      </c>
      <c r="F632" s="6">
        <f t="shared" si="9"/>
        <v>0.14000000000000001</v>
      </c>
    </row>
    <row r="633" spans="1:6" x14ac:dyDescent="0.25">
      <c r="A633" s="17">
        <v>6</v>
      </c>
      <c r="B633" s="17">
        <v>378</v>
      </c>
      <c r="C633" s="3">
        <v>378</v>
      </c>
      <c r="D633" s="3">
        <v>53.54</v>
      </c>
      <c r="E633" s="16" t="s">
        <v>24</v>
      </c>
      <c r="F633" s="6">
        <f t="shared" si="9"/>
        <v>0.14164021164021165</v>
      </c>
    </row>
    <row r="634" spans="1:6" x14ac:dyDescent="0.25">
      <c r="A634" s="17">
        <v>6</v>
      </c>
      <c r="B634" s="17">
        <v>378</v>
      </c>
      <c r="C634" s="3">
        <v>378</v>
      </c>
      <c r="D634" s="3">
        <v>59.02</v>
      </c>
      <c r="E634" s="16" t="s">
        <v>24</v>
      </c>
      <c r="F634" s="6">
        <f t="shared" si="9"/>
        <v>0.15613756613756616</v>
      </c>
    </row>
    <row r="635" spans="1:6" x14ac:dyDescent="0.25">
      <c r="A635" s="17">
        <v>6</v>
      </c>
      <c r="B635" s="17">
        <v>378</v>
      </c>
      <c r="C635" s="3">
        <v>378</v>
      </c>
      <c r="D635" s="3">
        <v>66.709999999999994</v>
      </c>
      <c r="E635" s="16" t="s">
        <v>24</v>
      </c>
      <c r="F635" s="6">
        <f t="shared" si="9"/>
        <v>0.17648148148148146</v>
      </c>
    </row>
    <row r="636" spans="1:6" x14ac:dyDescent="0.25">
      <c r="A636" s="17">
        <v>6</v>
      </c>
      <c r="B636" s="17">
        <v>378</v>
      </c>
      <c r="C636" s="3">
        <v>378</v>
      </c>
      <c r="D636" s="3">
        <v>74.56</v>
      </c>
      <c r="E636" s="16" t="s">
        <v>24</v>
      </c>
      <c r="F636" s="6">
        <f t="shared" si="9"/>
        <v>0.19724867724867726</v>
      </c>
    </row>
    <row r="637" spans="1:6" x14ac:dyDescent="0.25">
      <c r="A637" s="17">
        <v>6</v>
      </c>
      <c r="B637" s="17">
        <v>378</v>
      </c>
      <c r="C637" s="3">
        <v>378</v>
      </c>
      <c r="D637" s="3">
        <v>77.77</v>
      </c>
      <c r="E637" s="16" t="s">
        <v>24</v>
      </c>
      <c r="F637" s="6">
        <f t="shared" si="9"/>
        <v>0.20574074074074072</v>
      </c>
    </row>
    <row r="638" spans="1:6" x14ac:dyDescent="0.25">
      <c r="A638" s="17">
        <v>6</v>
      </c>
      <c r="B638" s="17">
        <v>378</v>
      </c>
      <c r="C638" s="3">
        <v>378</v>
      </c>
      <c r="D638" s="3">
        <v>87.2</v>
      </c>
      <c r="E638" s="16" t="s">
        <v>24</v>
      </c>
      <c r="F638" s="6">
        <f t="shared" si="9"/>
        <v>0.23068783068783069</v>
      </c>
    </row>
    <row r="639" spans="1:6" x14ac:dyDescent="0.25">
      <c r="A639" s="17">
        <v>6</v>
      </c>
      <c r="B639" s="17">
        <v>378</v>
      </c>
      <c r="C639" s="3">
        <v>378</v>
      </c>
      <c r="D639" s="3">
        <v>104.98</v>
      </c>
      <c r="E639" s="16" t="s">
        <v>24</v>
      </c>
      <c r="F639" s="6">
        <f t="shared" si="9"/>
        <v>0.27772486772486771</v>
      </c>
    </row>
    <row r="640" spans="1:6" x14ac:dyDescent="0.25">
      <c r="A640" s="17">
        <v>6</v>
      </c>
      <c r="B640" s="17">
        <v>378</v>
      </c>
      <c r="C640" s="3">
        <v>378</v>
      </c>
      <c r="D640" s="3">
        <v>107.64</v>
      </c>
      <c r="E640" s="16" t="s">
        <v>24</v>
      </c>
      <c r="F640" s="6">
        <f t="shared" si="9"/>
        <v>0.28476190476190477</v>
      </c>
    </row>
    <row r="641" spans="1:6" x14ac:dyDescent="0.25">
      <c r="A641" s="17">
        <v>6</v>
      </c>
      <c r="B641" s="17">
        <v>378</v>
      </c>
      <c r="C641" s="3">
        <v>378</v>
      </c>
      <c r="D641" s="3">
        <v>285.76</v>
      </c>
      <c r="E641" s="16" t="s">
        <v>24</v>
      </c>
      <c r="F641" s="6">
        <f t="shared" si="9"/>
        <v>0.75597883597883597</v>
      </c>
    </row>
    <row r="642" spans="1:6" x14ac:dyDescent="0.25">
      <c r="A642" s="17">
        <v>6</v>
      </c>
      <c r="B642" s="17">
        <v>378</v>
      </c>
      <c r="C642" s="3">
        <v>324.14807000000002</v>
      </c>
      <c r="D642" s="3">
        <v>300.64999999999998</v>
      </c>
      <c r="E642" s="16" t="s">
        <v>24</v>
      </c>
      <c r="F642" s="6">
        <f t="shared" ref="F642:F705" si="10">D642/C642</f>
        <v>0.92750822178271786</v>
      </c>
    </row>
    <row r="643" spans="1:6" x14ac:dyDescent="0.25">
      <c r="A643" s="17">
        <v>6</v>
      </c>
      <c r="B643" s="17">
        <v>378</v>
      </c>
      <c r="C643" s="3">
        <v>378</v>
      </c>
      <c r="D643" s="3">
        <v>322.75</v>
      </c>
      <c r="E643" s="16" t="s">
        <v>24</v>
      </c>
      <c r="F643" s="6">
        <f t="shared" si="10"/>
        <v>0.85383597883597884</v>
      </c>
    </row>
    <row r="644" spans="1:6" x14ac:dyDescent="0.25">
      <c r="A644" s="17">
        <v>6</v>
      </c>
      <c r="B644" s="17">
        <v>378</v>
      </c>
      <c r="C644" s="3">
        <v>378</v>
      </c>
      <c r="D644" s="3">
        <v>334.37</v>
      </c>
      <c r="E644" s="16" t="s">
        <v>24</v>
      </c>
      <c r="F644" s="6">
        <f t="shared" si="10"/>
        <v>0.88457671957671957</v>
      </c>
    </row>
    <row r="645" spans="1:6" x14ac:dyDescent="0.25">
      <c r="A645" s="17">
        <v>6</v>
      </c>
      <c r="B645" s="17">
        <v>378</v>
      </c>
      <c r="C645" s="3">
        <v>378</v>
      </c>
      <c r="D645" s="3">
        <v>351.52</v>
      </c>
      <c r="E645" s="16" t="s">
        <v>24</v>
      </c>
      <c r="F645" s="6">
        <f t="shared" si="10"/>
        <v>0.92994708994708986</v>
      </c>
    </row>
    <row r="646" spans="1:6" hidden="1" x14ac:dyDescent="0.25">
      <c r="A646" s="17">
        <v>6</v>
      </c>
      <c r="B646" s="17">
        <v>378</v>
      </c>
      <c r="C646" s="3">
        <v>378</v>
      </c>
      <c r="D646" s="3">
        <v>0</v>
      </c>
      <c r="E646" s="16" t="s">
        <v>43</v>
      </c>
      <c r="F646" s="6">
        <f t="shared" si="10"/>
        <v>0</v>
      </c>
    </row>
    <row r="647" spans="1:6" hidden="1" x14ac:dyDescent="0.25">
      <c r="A647" s="17">
        <v>6</v>
      </c>
      <c r="B647" s="17">
        <v>378</v>
      </c>
      <c r="C647" s="3">
        <v>221.353531</v>
      </c>
      <c r="D647" s="3">
        <v>0</v>
      </c>
      <c r="E647" s="16" t="s">
        <v>43</v>
      </c>
      <c r="F647" s="6">
        <f t="shared" si="10"/>
        <v>0</v>
      </c>
    </row>
    <row r="648" spans="1:6" hidden="1" x14ac:dyDescent="0.25">
      <c r="A648" s="17">
        <v>6</v>
      </c>
      <c r="B648" s="17">
        <v>378</v>
      </c>
      <c r="C648" s="3">
        <v>32.104125000000003</v>
      </c>
      <c r="D648" s="3">
        <v>0</v>
      </c>
      <c r="E648" s="16" t="s">
        <v>43</v>
      </c>
      <c r="F648" s="6">
        <f t="shared" si="10"/>
        <v>0</v>
      </c>
    </row>
    <row r="649" spans="1:6" hidden="1" x14ac:dyDescent="0.25">
      <c r="A649" s="17">
        <v>6</v>
      </c>
      <c r="B649" s="17">
        <v>378</v>
      </c>
      <c r="C649" s="3">
        <v>378</v>
      </c>
      <c r="D649" s="3">
        <v>0</v>
      </c>
      <c r="E649" s="16" t="s">
        <v>43</v>
      </c>
      <c r="F649" s="6">
        <f t="shared" si="10"/>
        <v>0</v>
      </c>
    </row>
    <row r="650" spans="1:6" hidden="1" x14ac:dyDescent="0.25">
      <c r="A650" s="17">
        <v>6</v>
      </c>
      <c r="B650" s="17">
        <v>378</v>
      </c>
      <c r="C650" s="3">
        <v>378</v>
      </c>
      <c r="D650" s="3">
        <v>0</v>
      </c>
      <c r="E650" s="16" t="s">
        <v>43</v>
      </c>
      <c r="F650" s="6">
        <f t="shared" si="10"/>
        <v>0</v>
      </c>
    </row>
    <row r="651" spans="1:6" hidden="1" x14ac:dyDescent="0.25">
      <c r="A651" s="17">
        <v>6</v>
      </c>
      <c r="B651" s="17">
        <v>378</v>
      </c>
      <c r="C651" s="3">
        <v>378</v>
      </c>
      <c r="D651" s="3">
        <v>0</v>
      </c>
      <c r="E651" s="16" t="s">
        <v>43</v>
      </c>
      <c r="F651" s="6">
        <f t="shared" si="10"/>
        <v>0</v>
      </c>
    </row>
    <row r="652" spans="1:6" hidden="1" x14ac:dyDescent="0.25">
      <c r="A652" s="17">
        <v>6</v>
      </c>
      <c r="B652" s="17">
        <v>378</v>
      </c>
      <c r="C652" s="3">
        <v>378</v>
      </c>
      <c r="D652" s="3">
        <v>0</v>
      </c>
      <c r="E652" s="16" t="s">
        <v>43</v>
      </c>
      <c r="F652" s="6">
        <f t="shared" si="10"/>
        <v>0</v>
      </c>
    </row>
    <row r="653" spans="1:6" hidden="1" x14ac:dyDescent="0.25">
      <c r="A653" s="17">
        <v>6</v>
      </c>
      <c r="B653" s="17">
        <v>378</v>
      </c>
      <c r="C653" s="3">
        <v>378</v>
      </c>
      <c r="D653" s="3">
        <v>0</v>
      </c>
      <c r="E653" s="16" t="s">
        <v>43</v>
      </c>
      <c r="F653" s="6">
        <f t="shared" si="10"/>
        <v>0</v>
      </c>
    </row>
    <row r="654" spans="1:6" hidden="1" x14ac:dyDescent="0.25">
      <c r="A654" s="17">
        <v>6</v>
      </c>
      <c r="B654" s="17">
        <v>378</v>
      </c>
      <c r="C654" s="3">
        <v>378</v>
      </c>
      <c r="D654" s="3">
        <v>0.83</v>
      </c>
      <c r="E654" s="16" t="s">
        <v>43</v>
      </c>
      <c r="F654" s="6">
        <f t="shared" si="10"/>
        <v>2.1957671957671958E-3</v>
      </c>
    </row>
    <row r="655" spans="1:6" hidden="1" x14ac:dyDescent="0.25">
      <c r="A655" s="17">
        <v>6</v>
      </c>
      <c r="B655" s="17">
        <v>378</v>
      </c>
      <c r="C655" s="3">
        <v>378</v>
      </c>
      <c r="D655" s="3">
        <v>3.5</v>
      </c>
      <c r="E655" s="16" t="s">
        <v>43</v>
      </c>
      <c r="F655" s="6">
        <f t="shared" si="10"/>
        <v>9.2592592592592587E-3</v>
      </c>
    </row>
    <row r="656" spans="1:6" hidden="1" x14ac:dyDescent="0.25">
      <c r="A656" s="17">
        <v>6</v>
      </c>
      <c r="B656" s="17">
        <v>378</v>
      </c>
      <c r="C656" s="3">
        <v>378</v>
      </c>
      <c r="D656" s="3">
        <v>4</v>
      </c>
      <c r="E656" s="16" t="s">
        <v>43</v>
      </c>
      <c r="F656" s="6">
        <f t="shared" si="10"/>
        <v>1.0582010582010581E-2</v>
      </c>
    </row>
    <row r="657" spans="1:6" hidden="1" x14ac:dyDescent="0.25">
      <c r="A657" s="17">
        <v>6</v>
      </c>
      <c r="B657" s="17">
        <v>378</v>
      </c>
      <c r="C657" s="3">
        <v>378</v>
      </c>
      <c r="D657" s="3">
        <v>5.2</v>
      </c>
      <c r="E657" s="16" t="s">
        <v>43</v>
      </c>
      <c r="F657" s="6">
        <f t="shared" si="10"/>
        <v>1.3756613756613757E-2</v>
      </c>
    </row>
    <row r="658" spans="1:6" hidden="1" x14ac:dyDescent="0.25">
      <c r="A658" s="17">
        <v>6</v>
      </c>
      <c r="B658" s="17">
        <v>378</v>
      </c>
      <c r="C658" s="3">
        <v>378</v>
      </c>
      <c r="D658" s="3">
        <v>5.5</v>
      </c>
      <c r="E658" s="16" t="s">
        <v>43</v>
      </c>
      <c r="F658" s="6">
        <f t="shared" si="10"/>
        <v>1.4550264550264549E-2</v>
      </c>
    </row>
    <row r="659" spans="1:6" hidden="1" x14ac:dyDescent="0.25">
      <c r="A659" s="17">
        <v>6</v>
      </c>
      <c r="B659" s="17">
        <v>378</v>
      </c>
      <c r="C659" s="3">
        <v>378</v>
      </c>
      <c r="D659" s="3">
        <v>6.22</v>
      </c>
      <c r="E659" s="16" t="s">
        <v>43</v>
      </c>
      <c r="F659" s="6">
        <f t="shared" si="10"/>
        <v>1.6455026455026455E-2</v>
      </c>
    </row>
    <row r="660" spans="1:6" hidden="1" x14ac:dyDescent="0.25">
      <c r="A660" s="17">
        <v>6</v>
      </c>
      <c r="B660" s="17">
        <v>378</v>
      </c>
      <c r="C660" s="3">
        <v>378</v>
      </c>
      <c r="D660" s="3">
        <v>6.93</v>
      </c>
      <c r="E660" s="16" t="s">
        <v>43</v>
      </c>
      <c r="F660" s="6">
        <f t="shared" si="10"/>
        <v>1.8333333333333333E-2</v>
      </c>
    </row>
    <row r="661" spans="1:6" hidden="1" x14ac:dyDescent="0.25">
      <c r="A661" s="17">
        <v>6</v>
      </c>
      <c r="B661" s="17">
        <v>378</v>
      </c>
      <c r="C661" s="3">
        <v>378</v>
      </c>
      <c r="D661" s="3">
        <v>7</v>
      </c>
      <c r="E661" s="16" t="s">
        <v>43</v>
      </c>
      <c r="F661" s="6">
        <f t="shared" si="10"/>
        <v>1.8518518518518517E-2</v>
      </c>
    </row>
    <row r="662" spans="1:6" hidden="1" x14ac:dyDescent="0.25">
      <c r="A662" s="17">
        <v>6</v>
      </c>
      <c r="B662" s="17">
        <v>378</v>
      </c>
      <c r="C662" s="3">
        <v>378</v>
      </c>
      <c r="D662" s="3">
        <v>7.29</v>
      </c>
      <c r="E662" s="16" t="s">
        <v>43</v>
      </c>
      <c r="F662" s="6">
        <f t="shared" si="10"/>
        <v>1.9285714285714285E-2</v>
      </c>
    </row>
    <row r="663" spans="1:6" hidden="1" x14ac:dyDescent="0.25">
      <c r="A663" s="17">
        <v>6</v>
      </c>
      <c r="B663" s="17">
        <v>378</v>
      </c>
      <c r="C663" s="3">
        <v>378</v>
      </c>
      <c r="D663" s="3">
        <v>8.25</v>
      </c>
      <c r="E663" s="16" t="s">
        <v>43</v>
      </c>
      <c r="F663" s="6">
        <f t="shared" si="10"/>
        <v>2.1825396825396824E-2</v>
      </c>
    </row>
    <row r="664" spans="1:6" hidden="1" x14ac:dyDescent="0.25">
      <c r="A664" s="17">
        <v>6</v>
      </c>
      <c r="B664" s="17">
        <v>378</v>
      </c>
      <c r="C664" s="3">
        <v>378</v>
      </c>
      <c r="D664" s="3">
        <v>9.48</v>
      </c>
      <c r="E664" s="16" t="s">
        <v>43</v>
      </c>
      <c r="F664" s="6">
        <f t="shared" si="10"/>
        <v>2.507936507936508E-2</v>
      </c>
    </row>
    <row r="665" spans="1:6" hidden="1" x14ac:dyDescent="0.25">
      <c r="A665" s="17">
        <v>6</v>
      </c>
      <c r="B665" s="17">
        <v>378</v>
      </c>
      <c r="C665" s="3">
        <v>378</v>
      </c>
      <c r="D665" s="3">
        <v>10.47</v>
      </c>
      <c r="E665" s="16" t="s">
        <v>43</v>
      </c>
      <c r="F665" s="6">
        <f t="shared" si="10"/>
        <v>2.7698412698412701E-2</v>
      </c>
    </row>
    <row r="666" spans="1:6" hidden="1" x14ac:dyDescent="0.25">
      <c r="A666" s="17">
        <v>6</v>
      </c>
      <c r="B666" s="17">
        <v>378</v>
      </c>
      <c r="C666" s="3">
        <v>378</v>
      </c>
      <c r="D666" s="3">
        <v>11.25</v>
      </c>
      <c r="E666" s="16" t="s">
        <v>43</v>
      </c>
      <c r="F666" s="6">
        <f t="shared" si="10"/>
        <v>2.976190476190476E-2</v>
      </c>
    </row>
    <row r="667" spans="1:6" hidden="1" x14ac:dyDescent="0.25">
      <c r="A667" s="17">
        <v>6</v>
      </c>
      <c r="B667" s="17">
        <v>378</v>
      </c>
      <c r="C667" s="3">
        <v>378</v>
      </c>
      <c r="D667" s="3">
        <v>13</v>
      </c>
      <c r="E667" s="16" t="s">
        <v>43</v>
      </c>
      <c r="F667" s="6">
        <f t="shared" si="10"/>
        <v>3.439153439153439E-2</v>
      </c>
    </row>
    <row r="668" spans="1:6" hidden="1" x14ac:dyDescent="0.25">
      <c r="A668" s="17">
        <v>6</v>
      </c>
      <c r="B668" s="17">
        <v>378</v>
      </c>
      <c r="C668" s="3">
        <v>378</v>
      </c>
      <c r="D668" s="3">
        <v>13.1</v>
      </c>
      <c r="E668" s="16" t="s">
        <v>43</v>
      </c>
      <c r="F668" s="6">
        <f t="shared" si="10"/>
        <v>3.4656084656084656E-2</v>
      </c>
    </row>
    <row r="669" spans="1:6" hidden="1" x14ac:dyDescent="0.25">
      <c r="A669" s="17">
        <v>6</v>
      </c>
      <c r="B669" s="17">
        <v>378</v>
      </c>
      <c r="C669" s="3">
        <v>378</v>
      </c>
      <c r="D669" s="3">
        <v>14.51</v>
      </c>
      <c r="E669" s="16" t="s">
        <v>43</v>
      </c>
      <c r="F669" s="6">
        <f t="shared" si="10"/>
        <v>3.8386243386243385E-2</v>
      </c>
    </row>
    <row r="670" spans="1:6" hidden="1" x14ac:dyDescent="0.25">
      <c r="A670" s="17">
        <v>6</v>
      </c>
      <c r="B670" s="17">
        <v>378</v>
      </c>
      <c r="C670" s="3">
        <v>378</v>
      </c>
      <c r="D670" s="3">
        <v>14.86</v>
      </c>
      <c r="E670" s="16" t="s">
        <v>43</v>
      </c>
      <c r="F670" s="6">
        <f t="shared" si="10"/>
        <v>3.9312169312169312E-2</v>
      </c>
    </row>
    <row r="671" spans="1:6" hidden="1" x14ac:dyDescent="0.25">
      <c r="A671" s="17">
        <v>6</v>
      </c>
      <c r="B671" s="17">
        <v>378</v>
      </c>
      <c r="C671" s="3">
        <v>156.37815800000001</v>
      </c>
      <c r="D671" s="3">
        <v>15.26</v>
      </c>
      <c r="E671" s="16" t="s">
        <v>43</v>
      </c>
      <c r="F671" s="6">
        <f t="shared" si="10"/>
        <v>9.7583960542622569E-2</v>
      </c>
    </row>
    <row r="672" spans="1:6" hidden="1" x14ac:dyDescent="0.25">
      <c r="A672" s="17">
        <v>6</v>
      </c>
      <c r="B672" s="17">
        <v>378</v>
      </c>
      <c r="C672" s="3">
        <v>345.89605699999998</v>
      </c>
      <c r="D672" s="3">
        <v>15.49</v>
      </c>
      <c r="E672" s="16" t="s">
        <v>43</v>
      </c>
      <c r="F672" s="6">
        <f t="shared" si="10"/>
        <v>4.4782239307226336E-2</v>
      </c>
    </row>
    <row r="673" spans="1:6" hidden="1" x14ac:dyDescent="0.25">
      <c r="A673" s="17">
        <v>6</v>
      </c>
      <c r="B673" s="17">
        <v>378</v>
      </c>
      <c r="C673" s="3">
        <v>378</v>
      </c>
      <c r="D673" s="3">
        <v>16.29</v>
      </c>
      <c r="E673" s="16" t="s">
        <v>43</v>
      </c>
      <c r="F673" s="6">
        <f t="shared" si="10"/>
        <v>4.3095238095238096E-2</v>
      </c>
    </row>
    <row r="674" spans="1:6" hidden="1" x14ac:dyDescent="0.25">
      <c r="A674" s="17">
        <v>6</v>
      </c>
      <c r="B674" s="17">
        <v>378</v>
      </c>
      <c r="C674" s="3">
        <v>378</v>
      </c>
      <c r="D674" s="3">
        <v>16.5</v>
      </c>
      <c r="E674" s="16" t="s">
        <v>43</v>
      </c>
      <c r="F674" s="6">
        <f t="shared" si="10"/>
        <v>4.3650793650793648E-2</v>
      </c>
    </row>
    <row r="675" spans="1:6" hidden="1" x14ac:dyDescent="0.25">
      <c r="A675" s="17">
        <v>6</v>
      </c>
      <c r="B675" s="17">
        <v>378</v>
      </c>
      <c r="C675" s="3">
        <v>378</v>
      </c>
      <c r="D675" s="3">
        <v>16.5</v>
      </c>
      <c r="E675" s="16" t="s">
        <v>43</v>
      </c>
      <c r="F675" s="6">
        <f t="shared" si="10"/>
        <v>4.3650793650793648E-2</v>
      </c>
    </row>
    <row r="676" spans="1:6" hidden="1" x14ac:dyDescent="0.25">
      <c r="A676" s="17">
        <v>6</v>
      </c>
      <c r="B676" s="17">
        <v>378</v>
      </c>
      <c r="C676" s="3">
        <v>378</v>
      </c>
      <c r="D676" s="3">
        <v>16.5</v>
      </c>
      <c r="E676" s="16" t="s">
        <v>43</v>
      </c>
      <c r="F676" s="6">
        <f t="shared" si="10"/>
        <v>4.3650793650793648E-2</v>
      </c>
    </row>
    <row r="677" spans="1:6" hidden="1" x14ac:dyDescent="0.25">
      <c r="A677" s="17">
        <v>6</v>
      </c>
      <c r="B677" s="17">
        <v>378</v>
      </c>
      <c r="C677" s="3">
        <v>375.92894799999999</v>
      </c>
      <c r="D677" s="3">
        <v>16.670000000000002</v>
      </c>
      <c r="E677" s="16" t="s">
        <v>43</v>
      </c>
      <c r="F677" s="6">
        <f t="shared" si="10"/>
        <v>4.4343485886593662E-2</v>
      </c>
    </row>
    <row r="678" spans="1:6" hidden="1" x14ac:dyDescent="0.25">
      <c r="A678" s="17">
        <v>6</v>
      </c>
      <c r="B678" s="17">
        <v>378</v>
      </c>
      <c r="C678" s="3">
        <v>378</v>
      </c>
      <c r="D678" s="3">
        <v>16.75</v>
      </c>
      <c r="E678" s="16" t="s">
        <v>43</v>
      </c>
      <c r="F678" s="6">
        <f t="shared" si="10"/>
        <v>4.431216931216931E-2</v>
      </c>
    </row>
    <row r="679" spans="1:6" hidden="1" x14ac:dyDescent="0.25">
      <c r="A679" s="17">
        <v>6</v>
      </c>
      <c r="B679" s="17">
        <v>378</v>
      </c>
      <c r="C679" s="3">
        <v>377.73168900000002</v>
      </c>
      <c r="D679" s="3">
        <v>16.84</v>
      </c>
      <c r="E679" s="16" t="s">
        <v>43</v>
      </c>
      <c r="F679" s="6">
        <f t="shared" si="10"/>
        <v>4.4581909568090272E-2</v>
      </c>
    </row>
    <row r="680" spans="1:6" hidden="1" x14ac:dyDescent="0.25">
      <c r="A680" s="17">
        <v>6</v>
      </c>
      <c r="B680" s="17">
        <v>378</v>
      </c>
      <c r="C680" s="3">
        <v>378</v>
      </c>
      <c r="D680" s="3">
        <v>17.600000000000001</v>
      </c>
      <c r="E680" s="16" t="s">
        <v>43</v>
      </c>
      <c r="F680" s="6">
        <f t="shared" si="10"/>
        <v>4.6560846560846567E-2</v>
      </c>
    </row>
    <row r="681" spans="1:6" hidden="1" x14ac:dyDescent="0.25">
      <c r="A681" s="17">
        <v>6</v>
      </c>
      <c r="B681" s="17">
        <v>378</v>
      </c>
      <c r="C681" s="3">
        <v>378</v>
      </c>
      <c r="D681" s="3">
        <v>17.690000000000001</v>
      </c>
      <c r="E681" s="16" t="s">
        <v>43</v>
      </c>
      <c r="F681" s="6">
        <f t="shared" si="10"/>
        <v>4.6798941798941805E-2</v>
      </c>
    </row>
    <row r="682" spans="1:6" hidden="1" x14ac:dyDescent="0.25">
      <c r="A682" s="17">
        <v>6</v>
      </c>
      <c r="B682" s="17">
        <v>378</v>
      </c>
      <c r="C682" s="3">
        <v>378</v>
      </c>
      <c r="D682" s="3">
        <v>18</v>
      </c>
      <c r="E682" s="16" t="s">
        <v>43</v>
      </c>
      <c r="F682" s="6">
        <f t="shared" si="10"/>
        <v>4.7619047619047616E-2</v>
      </c>
    </row>
    <row r="683" spans="1:6" hidden="1" x14ac:dyDescent="0.25">
      <c r="A683" s="17">
        <v>6</v>
      </c>
      <c r="B683" s="17">
        <v>378</v>
      </c>
      <c r="C683" s="3">
        <v>378</v>
      </c>
      <c r="D683" s="3">
        <v>18.260000000000002</v>
      </c>
      <c r="E683" s="16" t="s">
        <v>43</v>
      </c>
      <c r="F683" s="6">
        <f t="shared" si="10"/>
        <v>4.8306878306878312E-2</v>
      </c>
    </row>
    <row r="684" spans="1:6" hidden="1" x14ac:dyDescent="0.25">
      <c r="A684" s="17">
        <v>6</v>
      </c>
      <c r="B684" s="17">
        <v>378</v>
      </c>
      <c r="C684" s="3">
        <v>378</v>
      </c>
      <c r="D684" s="3">
        <v>18.5</v>
      </c>
      <c r="E684" s="16" t="s">
        <v>43</v>
      </c>
      <c r="F684" s="6">
        <f t="shared" si="10"/>
        <v>4.8941798941798939E-2</v>
      </c>
    </row>
    <row r="685" spans="1:6" hidden="1" x14ac:dyDescent="0.25">
      <c r="A685" s="17">
        <v>6</v>
      </c>
      <c r="B685" s="17">
        <v>378</v>
      </c>
      <c r="C685" s="3">
        <v>378</v>
      </c>
      <c r="D685" s="3">
        <v>19.61</v>
      </c>
      <c r="E685" s="16" t="s">
        <v>43</v>
      </c>
      <c r="F685" s="6">
        <f t="shared" si="10"/>
        <v>5.1878306878306878E-2</v>
      </c>
    </row>
    <row r="686" spans="1:6" hidden="1" x14ac:dyDescent="0.25">
      <c r="A686" s="17">
        <v>6</v>
      </c>
      <c r="B686" s="17">
        <v>378</v>
      </c>
      <c r="C686" s="3">
        <v>378</v>
      </c>
      <c r="D686" s="3">
        <v>19.739999999999998</v>
      </c>
      <c r="E686" s="16" t="s">
        <v>43</v>
      </c>
      <c r="F686" s="6">
        <f t="shared" si="10"/>
        <v>5.2222222222222218E-2</v>
      </c>
    </row>
    <row r="687" spans="1:6" hidden="1" x14ac:dyDescent="0.25">
      <c r="A687" s="17">
        <v>6</v>
      </c>
      <c r="B687" s="17">
        <v>378</v>
      </c>
      <c r="C687" s="3">
        <v>378</v>
      </c>
      <c r="D687" s="3">
        <v>19.82</v>
      </c>
      <c r="E687" s="16" t="s">
        <v>43</v>
      </c>
      <c r="F687" s="6">
        <f t="shared" si="10"/>
        <v>5.2433862433862437E-2</v>
      </c>
    </row>
    <row r="688" spans="1:6" hidden="1" x14ac:dyDescent="0.25">
      <c r="A688" s="17">
        <v>6</v>
      </c>
      <c r="B688" s="17">
        <v>378</v>
      </c>
      <c r="C688" s="3">
        <v>378</v>
      </c>
      <c r="D688" s="3">
        <v>20.72</v>
      </c>
      <c r="E688" s="16" t="s">
        <v>43</v>
      </c>
      <c r="F688" s="6">
        <f t="shared" si="10"/>
        <v>5.4814814814814809E-2</v>
      </c>
    </row>
    <row r="689" spans="1:7" hidden="1" x14ac:dyDescent="0.25">
      <c r="A689" s="17">
        <v>6</v>
      </c>
      <c r="B689" s="17">
        <v>378</v>
      </c>
      <c r="C689" s="3">
        <v>378</v>
      </c>
      <c r="D689" s="3">
        <v>21.82</v>
      </c>
      <c r="E689" s="16" t="s">
        <v>43</v>
      </c>
      <c r="F689" s="6">
        <f t="shared" si="10"/>
        <v>5.7724867724867727E-2</v>
      </c>
    </row>
    <row r="690" spans="1:7" hidden="1" x14ac:dyDescent="0.25">
      <c r="A690" s="17">
        <v>6</v>
      </c>
      <c r="B690" s="17">
        <v>378</v>
      </c>
      <c r="C690" s="3">
        <v>378</v>
      </c>
      <c r="D690" s="3">
        <v>24.31</v>
      </c>
      <c r="E690" s="16" t="s">
        <v>43</v>
      </c>
      <c r="F690" s="6">
        <f t="shared" si="10"/>
        <v>6.4312169312169307E-2</v>
      </c>
    </row>
    <row r="691" spans="1:7" hidden="1" x14ac:dyDescent="0.25">
      <c r="A691" s="17">
        <v>6</v>
      </c>
      <c r="B691" s="17">
        <v>378</v>
      </c>
      <c r="C691" s="3">
        <v>367.52893999999998</v>
      </c>
      <c r="D691" s="3">
        <v>25.12</v>
      </c>
      <c r="E691" s="16" t="s">
        <v>43</v>
      </c>
      <c r="F691" s="6">
        <f t="shared" si="10"/>
        <v>6.8348359179551968E-2</v>
      </c>
    </row>
    <row r="692" spans="1:7" hidden="1" x14ac:dyDescent="0.25">
      <c r="A692" s="17">
        <v>6</v>
      </c>
      <c r="B692" s="17">
        <v>378</v>
      </c>
      <c r="C692" s="3">
        <v>378</v>
      </c>
      <c r="D692" s="3">
        <v>25.54</v>
      </c>
      <c r="E692" s="16" t="s">
        <v>43</v>
      </c>
      <c r="F692" s="6">
        <f t="shared" si="10"/>
        <v>6.7566137566137566E-2</v>
      </c>
    </row>
    <row r="693" spans="1:7" hidden="1" x14ac:dyDescent="0.25">
      <c r="A693" s="17">
        <v>6</v>
      </c>
      <c r="B693" s="17">
        <v>378</v>
      </c>
      <c r="C693" s="3">
        <v>378</v>
      </c>
      <c r="D693" s="3">
        <v>28.44</v>
      </c>
      <c r="E693" s="16" t="s">
        <v>43</v>
      </c>
      <c r="F693" s="6">
        <f t="shared" si="10"/>
        <v>7.5238095238095243E-2</v>
      </c>
    </row>
    <row r="694" spans="1:7" hidden="1" x14ac:dyDescent="0.25">
      <c r="A694" s="17">
        <v>6</v>
      </c>
      <c r="B694" s="17">
        <v>378</v>
      </c>
      <c r="C694" s="3">
        <v>378</v>
      </c>
      <c r="D694" s="3">
        <v>31.65</v>
      </c>
      <c r="E694" s="16" t="s">
        <v>43</v>
      </c>
      <c r="F694" s="6">
        <f t="shared" si="10"/>
        <v>8.3730158730158724E-2</v>
      </c>
    </row>
    <row r="695" spans="1:7" hidden="1" x14ac:dyDescent="0.25">
      <c r="A695" s="17">
        <v>6</v>
      </c>
      <c r="B695" s="17">
        <v>378</v>
      </c>
      <c r="C695" s="3">
        <v>378</v>
      </c>
      <c r="D695" s="3">
        <v>37.78</v>
      </c>
      <c r="E695" s="16" t="s">
        <v>43</v>
      </c>
      <c r="F695" s="6">
        <f t="shared" si="10"/>
        <v>9.9947089947089951E-2</v>
      </c>
    </row>
    <row r="696" spans="1:7" hidden="1" x14ac:dyDescent="0.25">
      <c r="A696" s="17">
        <v>6</v>
      </c>
      <c r="B696" s="17">
        <v>378</v>
      </c>
      <c r="C696" s="3">
        <v>378</v>
      </c>
      <c r="D696" s="3">
        <v>43.88</v>
      </c>
      <c r="E696" s="16" t="s">
        <v>43</v>
      </c>
      <c r="F696" s="6">
        <f t="shared" si="10"/>
        <v>0.1160846560846561</v>
      </c>
    </row>
    <row r="697" spans="1:7" hidden="1" x14ac:dyDescent="0.25">
      <c r="A697" s="17">
        <v>6</v>
      </c>
      <c r="B697" s="17">
        <v>378</v>
      </c>
      <c r="C697" s="3">
        <v>378</v>
      </c>
      <c r="D697" s="3">
        <v>57.09</v>
      </c>
      <c r="E697" s="16" t="s">
        <v>43</v>
      </c>
      <c r="F697" s="6">
        <f t="shared" si="10"/>
        <v>0.15103174603174604</v>
      </c>
    </row>
    <row r="698" spans="1:7" hidden="1" x14ac:dyDescent="0.25">
      <c r="A698" s="17">
        <v>6</v>
      </c>
      <c r="B698" s="17">
        <v>378</v>
      </c>
      <c r="C698" s="3">
        <v>378</v>
      </c>
      <c r="D698" s="3">
        <v>60.3</v>
      </c>
      <c r="E698" s="16" t="s">
        <v>43</v>
      </c>
      <c r="F698" s="6">
        <f t="shared" si="10"/>
        <v>0.15952380952380951</v>
      </c>
    </row>
    <row r="699" spans="1:7" hidden="1" x14ac:dyDescent="0.25">
      <c r="A699" s="17">
        <v>6</v>
      </c>
      <c r="B699" s="17">
        <v>378</v>
      </c>
      <c r="C699" s="3">
        <v>378</v>
      </c>
      <c r="D699" s="3">
        <v>60.41</v>
      </c>
      <c r="E699" s="16" t="s">
        <v>43</v>
      </c>
      <c r="F699" s="6">
        <f t="shared" si="10"/>
        <v>0.1598148148148148</v>
      </c>
    </row>
    <row r="700" spans="1:7" hidden="1" x14ac:dyDescent="0.25">
      <c r="A700" s="17">
        <v>6</v>
      </c>
      <c r="B700" s="17">
        <v>378</v>
      </c>
      <c r="C700" s="3">
        <v>378</v>
      </c>
      <c r="D700" s="3">
        <v>63.11</v>
      </c>
      <c r="E700" s="16" t="s">
        <v>43</v>
      </c>
      <c r="F700" s="6">
        <f t="shared" si="10"/>
        <v>0.16695767195767194</v>
      </c>
    </row>
    <row r="701" spans="1:7" hidden="1" x14ac:dyDescent="0.25">
      <c r="A701" s="17">
        <v>6</v>
      </c>
      <c r="B701" s="17">
        <v>378</v>
      </c>
      <c r="C701" s="3">
        <v>378</v>
      </c>
      <c r="D701" s="3">
        <v>280.31</v>
      </c>
      <c r="E701" s="16" t="s">
        <v>43</v>
      </c>
      <c r="F701" s="6">
        <f t="shared" si="10"/>
        <v>0.74156084656084653</v>
      </c>
    </row>
    <row r="702" spans="1:7" hidden="1" x14ac:dyDescent="0.25">
      <c r="A702" s="17">
        <v>6</v>
      </c>
      <c r="B702" s="17">
        <v>378</v>
      </c>
      <c r="C702" s="3">
        <v>376.38922200000002</v>
      </c>
      <c r="D702" s="3">
        <v>323.51</v>
      </c>
      <c r="E702" s="16" t="s">
        <v>43</v>
      </c>
      <c r="F702" s="6">
        <f t="shared" si="10"/>
        <v>0.85950920241812867</v>
      </c>
    </row>
    <row r="703" spans="1:7" hidden="1" x14ac:dyDescent="0.25">
      <c r="A703" s="17">
        <v>6</v>
      </c>
      <c r="B703" s="17">
        <v>378</v>
      </c>
      <c r="C703" s="3">
        <v>378</v>
      </c>
      <c r="D703" s="3">
        <v>347.4</v>
      </c>
      <c r="E703" s="16" t="s">
        <v>43</v>
      </c>
      <c r="F703" s="6">
        <f t="shared" si="10"/>
        <v>0.919047619047619</v>
      </c>
    </row>
    <row r="704" spans="1:7" x14ac:dyDescent="0.25">
      <c r="A704" s="17">
        <v>7</v>
      </c>
      <c r="B704" s="17">
        <v>441</v>
      </c>
      <c r="C704" s="3">
        <v>441</v>
      </c>
      <c r="D704" s="3">
        <v>7</v>
      </c>
      <c r="E704" s="16" t="s">
        <v>24</v>
      </c>
      <c r="F704" s="6">
        <f t="shared" si="10"/>
        <v>1.5873015873015872E-2</v>
      </c>
      <c r="G704" s="6">
        <f>AVERAGE(F704:F711)</f>
        <v>0.22103458049886621</v>
      </c>
    </row>
    <row r="705" spans="1:6" x14ac:dyDescent="0.25">
      <c r="A705" s="17">
        <v>7</v>
      </c>
      <c r="B705" s="17">
        <v>441</v>
      </c>
      <c r="C705" s="3">
        <v>441</v>
      </c>
      <c r="D705" s="3">
        <v>39.89</v>
      </c>
      <c r="E705" s="16" t="s">
        <v>24</v>
      </c>
      <c r="F705" s="6">
        <f t="shared" si="10"/>
        <v>9.0453514739229024E-2</v>
      </c>
    </row>
    <row r="706" spans="1:6" x14ac:dyDescent="0.25">
      <c r="A706" s="17">
        <v>7</v>
      </c>
      <c r="B706" s="17">
        <v>441</v>
      </c>
      <c r="C706" s="3">
        <v>441</v>
      </c>
      <c r="D706" s="3">
        <v>40.33</v>
      </c>
      <c r="E706" s="16" t="s">
        <v>24</v>
      </c>
      <c r="F706" s="6">
        <f t="shared" ref="F706:F769" si="11">D706/C706</f>
        <v>9.1451247165532878E-2</v>
      </c>
    </row>
    <row r="707" spans="1:6" x14ac:dyDescent="0.25">
      <c r="A707" s="17">
        <v>7</v>
      </c>
      <c r="B707" s="17">
        <v>441</v>
      </c>
      <c r="C707" s="3">
        <v>441</v>
      </c>
      <c r="D707" s="3">
        <v>86.38</v>
      </c>
      <c r="E707" s="16" t="s">
        <v>24</v>
      </c>
      <c r="F707" s="6">
        <f t="shared" si="11"/>
        <v>0.19587301587301587</v>
      </c>
    </row>
    <row r="708" spans="1:6" x14ac:dyDescent="0.25">
      <c r="A708" s="17">
        <v>7</v>
      </c>
      <c r="B708" s="17">
        <v>441</v>
      </c>
      <c r="C708" s="3">
        <v>441</v>
      </c>
      <c r="D708" s="3">
        <v>87.15</v>
      </c>
      <c r="E708" s="16" t="s">
        <v>24</v>
      </c>
      <c r="F708" s="6">
        <f t="shared" si="11"/>
        <v>0.19761904761904764</v>
      </c>
    </row>
    <row r="709" spans="1:6" x14ac:dyDescent="0.25">
      <c r="A709" s="17">
        <v>7</v>
      </c>
      <c r="B709" s="17">
        <v>441</v>
      </c>
      <c r="C709" s="3">
        <v>441</v>
      </c>
      <c r="D709" s="3">
        <v>87.18</v>
      </c>
      <c r="E709" s="16" t="s">
        <v>24</v>
      </c>
      <c r="F709" s="6">
        <f t="shared" si="11"/>
        <v>0.19768707482993197</v>
      </c>
    </row>
    <row r="710" spans="1:6" x14ac:dyDescent="0.25">
      <c r="A710" s="17">
        <v>7</v>
      </c>
      <c r="B710" s="17">
        <v>441</v>
      </c>
      <c r="C710" s="3">
        <v>441</v>
      </c>
      <c r="D710" s="3">
        <v>89.8</v>
      </c>
      <c r="E710" s="16" t="s">
        <v>24</v>
      </c>
      <c r="F710" s="6">
        <f t="shared" si="11"/>
        <v>0.2036281179138322</v>
      </c>
    </row>
    <row r="711" spans="1:6" x14ac:dyDescent="0.25">
      <c r="A711" s="17">
        <v>7</v>
      </c>
      <c r="B711" s="17">
        <v>441</v>
      </c>
      <c r="C711" s="3">
        <v>441</v>
      </c>
      <c r="D711" s="3">
        <v>342.08</v>
      </c>
      <c r="E711" s="16" t="s">
        <v>24</v>
      </c>
      <c r="F711" s="6">
        <f t="shared" si="11"/>
        <v>0.77569160997732423</v>
      </c>
    </row>
    <row r="712" spans="1:6" hidden="1" x14ac:dyDescent="0.25">
      <c r="A712" s="17">
        <v>7</v>
      </c>
      <c r="B712" s="17">
        <v>441</v>
      </c>
      <c r="C712" s="3">
        <v>84.575383000000002</v>
      </c>
      <c r="D712" s="3">
        <v>0.33</v>
      </c>
      <c r="E712" s="16" t="s">
        <v>43</v>
      </c>
      <c r="F712" s="6">
        <f t="shared" si="11"/>
        <v>3.9018445828380112E-3</v>
      </c>
    </row>
    <row r="713" spans="1:6" hidden="1" x14ac:dyDescent="0.25">
      <c r="A713" s="17">
        <v>7</v>
      </c>
      <c r="B713" s="17">
        <v>441</v>
      </c>
      <c r="C713" s="3">
        <v>440.48240399999997</v>
      </c>
      <c r="D713" s="3">
        <v>14.75</v>
      </c>
      <c r="E713" s="16" t="s">
        <v>43</v>
      </c>
      <c r="F713" s="6">
        <f t="shared" si="11"/>
        <v>3.3486014120100924E-2</v>
      </c>
    </row>
    <row r="714" spans="1:6" hidden="1" x14ac:dyDescent="0.25">
      <c r="A714" s="17">
        <v>7</v>
      </c>
      <c r="B714" s="17">
        <v>441</v>
      </c>
      <c r="C714" s="3">
        <v>441</v>
      </c>
      <c r="D714" s="3">
        <v>16.010000000000002</v>
      </c>
      <c r="E714" s="16" t="s">
        <v>43</v>
      </c>
      <c r="F714" s="6">
        <f t="shared" si="11"/>
        <v>3.6303854875283453E-2</v>
      </c>
    </row>
    <row r="715" spans="1:6" hidden="1" x14ac:dyDescent="0.25">
      <c r="A715" s="17">
        <v>7</v>
      </c>
      <c r="B715" s="17">
        <v>441</v>
      </c>
      <c r="C715" s="3">
        <v>441</v>
      </c>
      <c r="D715" s="3">
        <v>16.600000000000001</v>
      </c>
      <c r="E715" s="16" t="s">
        <v>43</v>
      </c>
      <c r="F715" s="6">
        <f t="shared" si="11"/>
        <v>3.7641723356009071E-2</v>
      </c>
    </row>
    <row r="716" spans="1:6" hidden="1" x14ac:dyDescent="0.25">
      <c r="A716" s="17">
        <v>7</v>
      </c>
      <c r="B716" s="17">
        <v>441</v>
      </c>
      <c r="C716" s="3">
        <v>441</v>
      </c>
      <c r="D716" s="3">
        <v>23.95</v>
      </c>
      <c r="E716" s="16" t="s">
        <v>43</v>
      </c>
      <c r="F716" s="6">
        <f t="shared" si="11"/>
        <v>5.4308390022675734E-2</v>
      </c>
    </row>
    <row r="717" spans="1:6" hidden="1" x14ac:dyDescent="0.25">
      <c r="A717" s="17">
        <v>7</v>
      </c>
      <c r="B717" s="17">
        <v>441</v>
      </c>
      <c r="C717" s="3">
        <v>440.04130800000001</v>
      </c>
      <c r="D717" s="3">
        <v>38.86</v>
      </c>
      <c r="E717" s="16" t="s">
        <v>43</v>
      </c>
      <c r="F717" s="6">
        <f t="shared" si="11"/>
        <v>8.8309891125039564E-2</v>
      </c>
    </row>
    <row r="718" spans="1:6" hidden="1" x14ac:dyDescent="0.25">
      <c r="A718" s="17">
        <v>7</v>
      </c>
      <c r="B718" s="17">
        <v>441</v>
      </c>
      <c r="C718" s="3">
        <v>441</v>
      </c>
      <c r="D718" s="3">
        <v>41.61</v>
      </c>
      <c r="E718" s="16" t="s">
        <v>43</v>
      </c>
      <c r="F718" s="6">
        <f t="shared" si="11"/>
        <v>9.4353741496598642E-2</v>
      </c>
    </row>
    <row r="719" spans="1:6" hidden="1" x14ac:dyDescent="0.25">
      <c r="A719" s="17">
        <v>7</v>
      </c>
      <c r="B719" s="17">
        <v>441</v>
      </c>
      <c r="C719" s="3">
        <v>441</v>
      </c>
      <c r="D719" s="3">
        <v>42</v>
      </c>
      <c r="E719" s="16" t="s">
        <v>43</v>
      </c>
      <c r="F719" s="6">
        <f t="shared" si="11"/>
        <v>9.5238095238095233E-2</v>
      </c>
    </row>
    <row r="720" spans="1:6" hidden="1" x14ac:dyDescent="0.25">
      <c r="A720" s="17">
        <v>7</v>
      </c>
      <c r="B720" s="17">
        <v>441</v>
      </c>
      <c r="C720" s="3">
        <v>440.82760999999999</v>
      </c>
      <c r="D720" s="3">
        <v>45.89</v>
      </c>
      <c r="E720" s="16" t="s">
        <v>43</v>
      </c>
      <c r="F720" s="6">
        <f t="shared" si="11"/>
        <v>0.10409965020112964</v>
      </c>
    </row>
    <row r="721" spans="1:6" hidden="1" x14ac:dyDescent="0.25">
      <c r="A721" s="17">
        <v>7</v>
      </c>
      <c r="B721" s="17">
        <v>441</v>
      </c>
      <c r="C721" s="3">
        <v>441</v>
      </c>
      <c r="D721" s="3">
        <v>46.45</v>
      </c>
      <c r="E721" s="16" t="s">
        <v>43</v>
      </c>
      <c r="F721" s="6">
        <f t="shared" si="11"/>
        <v>0.10532879818594106</v>
      </c>
    </row>
    <row r="722" spans="1:6" hidden="1" x14ac:dyDescent="0.25">
      <c r="A722" s="17">
        <v>7</v>
      </c>
      <c r="B722" s="17">
        <v>441</v>
      </c>
      <c r="C722" s="3">
        <v>407.95635399999998</v>
      </c>
      <c r="D722" s="3">
        <v>46.89</v>
      </c>
      <c r="E722" s="16" t="s">
        <v>43</v>
      </c>
      <c r="F722" s="6">
        <f t="shared" si="11"/>
        <v>0.11493876621909412</v>
      </c>
    </row>
    <row r="723" spans="1:6" hidden="1" x14ac:dyDescent="0.25">
      <c r="A723" s="17">
        <v>7</v>
      </c>
      <c r="B723" s="17">
        <v>441</v>
      </c>
      <c r="C723" s="3">
        <v>439.96459599999997</v>
      </c>
      <c r="D723" s="3">
        <v>49.5</v>
      </c>
      <c r="E723" s="16" t="s">
        <v>43</v>
      </c>
      <c r="F723" s="6">
        <f t="shared" si="11"/>
        <v>0.11250905288751917</v>
      </c>
    </row>
    <row r="724" spans="1:6" hidden="1" x14ac:dyDescent="0.25">
      <c r="A724" s="17">
        <v>7</v>
      </c>
      <c r="B724" s="17">
        <v>441</v>
      </c>
      <c r="C724" s="3">
        <v>441</v>
      </c>
      <c r="D724" s="3">
        <v>50.87</v>
      </c>
      <c r="E724" s="16" t="s">
        <v>43</v>
      </c>
      <c r="F724" s="6">
        <f t="shared" si="11"/>
        <v>0.11535147392290249</v>
      </c>
    </row>
    <row r="725" spans="1:6" hidden="1" x14ac:dyDescent="0.25">
      <c r="A725" s="17">
        <v>7</v>
      </c>
      <c r="B725" s="17">
        <v>441</v>
      </c>
      <c r="C725" s="3">
        <v>441</v>
      </c>
      <c r="D725" s="3">
        <v>51.17</v>
      </c>
      <c r="E725" s="16" t="s">
        <v>43</v>
      </c>
      <c r="F725" s="6">
        <f t="shared" si="11"/>
        <v>0.11603174603174604</v>
      </c>
    </row>
    <row r="726" spans="1:6" hidden="1" x14ac:dyDescent="0.25">
      <c r="A726" s="17">
        <v>7</v>
      </c>
      <c r="B726" s="17">
        <v>441</v>
      </c>
      <c r="C726" s="3">
        <v>424.87143700000001</v>
      </c>
      <c r="D726" s="3">
        <v>52.95</v>
      </c>
      <c r="E726" s="16" t="s">
        <v>43</v>
      </c>
      <c r="F726" s="6">
        <f t="shared" si="11"/>
        <v>0.12462593478600917</v>
      </c>
    </row>
    <row r="727" spans="1:6" hidden="1" x14ac:dyDescent="0.25">
      <c r="A727" s="17">
        <v>7</v>
      </c>
      <c r="B727" s="17">
        <v>441</v>
      </c>
      <c r="C727" s="3">
        <v>433.90431799999999</v>
      </c>
      <c r="D727" s="3">
        <v>53.14</v>
      </c>
      <c r="E727" s="16" t="s">
        <v>43</v>
      </c>
      <c r="F727" s="6">
        <f t="shared" si="11"/>
        <v>0.12246939658249725</v>
      </c>
    </row>
    <row r="728" spans="1:6" hidden="1" x14ac:dyDescent="0.25">
      <c r="A728" s="17">
        <v>7</v>
      </c>
      <c r="B728" s="17">
        <v>441</v>
      </c>
      <c r="C728" s="3">
        <v>440.82760999999999</v>
      </c>
      <c r="D728" s="3">
        <v>54.65</v>
      </c>
      <c r="E728" s="16" t="s">
        <v>43</v>
      </c>
      <c r="F728" s="6">
        <f t="shared" si="11"/>
        <v>0.12397136377188353</v>
      </c>
    </row>
    <row r="729" spans="1:6" hidden="1" x14ac:dyDescent="0.25">
      <c r="A729" s="17">
        <v>7</v>
      </c>
      <c r="B729" s="17">
        <v>441</v>
      </c>
      <c r="C729" s="3">
        <v>437.20295099999998</v>
      </c>
      <c r="D729" s="3">
        <v>55.2</v>
      </c>
      <c r="E729" s="16" t="s">
        <v>43</v>
      </c>
      <c r="F729" s="6">
        <f t="shared" si="11"/>
        <v>0.12625715328257242</v>
      </c>
    </row>
    <row r="730" spans="1:6" hidden="1" x14ac:dyDescent="0.25">
      <c r="A730" s="17">
        <v>7</v>
      </c>
      <c r="B730" s="17">
        <v>441</v>
      </c>
      <c r="C730" s="3">
        <v>441</v>
      </c>
      <c r="D730" s="3">
        <v>55.56</v>
      </c>
      <c r="E730" s="16" t="s">
        <v>43</v>
      </c>
      <c r="F730" s="6">
        <f t="shared" si="11"/>
        <v>0.12598639455782312</v>
      </c>
    </row>
    <row r="731" spans="1:6" hidden="1" x14ac:dyDescent="0.25">
      <c r="A731" s="17">
        <v>7</v>
      </c>
      <c r="B731" s="17">
        <v>441</v>
      </c>
      <c r="C731" s="3">
        <v>441</v>
      </c>
      <c r="D731" s="3">
        <v>58.07</v>
      </c>
      <c r="E731" s="16" t="s">
        <v>43</v>
      </c>
      <c r="F731" s="6">
        <f t="shared" si="11"/>
        <v>0.13167800453514739</v>
      </c>
    </row>
    <row r="732" spans="1:6" hidden="1" x14ac:dyDescent="0.25">
      <c r="A732" s="17">
        <v>7</v>
      </c>
      <c r="B732" s="17">
        <v>441</v>
      </c>
      <c r="C732" s="3">
        <v>441</v>
      </c>
      <c r="D732" s="3">
        <v>62.72</v>
      </c>
      <c r="E732" s="16" t="s">
        <v>43</v>
      </c>
      <c r="F732" s="6">
        <f t="shared" si="11"/>
        <v>0.14222222222222222</v>
      </c>
    </row>
    <row r="733" spans="1:6" hidden="1" x14ac:dyDescent="0.25">
      <c r="A733" s="17">
        <v>7</v>
      </c>
      <c r="B733" s="17">
        <v>441</v>
      </c>
      <c r="C733" s="3">
        <v>441</v>
      </c>
      <c r="D733" s="3">
        <v>63</v>
      </c>
      <c r="E733" s="16" t="s">
        <v>43</v>
      </c>
      <c r="F733" s="6">
        <f t="shared" si="11"/>
        <v>0.14285714285714285</v>
      </c>
    </row>
    <row r="734" spans="1:6" hidden="1" x14ac:dyDescent="0.25">
      <c r="A734" s="17">
        <v>7</v>
      </c>
      <c r="B734" s="17">
        <v>441</v>
      </c>
      <c r="C734" s="3">
        <v>440.82760999999999</v>
      </c>
      <c r="D734" s="3">
        <v>63.5</v>
      </c>
      <c r="E734" s="16" t="s">
        <v>43</v>
      </c>
      <c r="F734" s="6">
        <f t="shared" si="11"/>
        <v>0.14404723878343284</v>
      </c>
    </row>
    <row r="735" spans="1:6" hidden="1" x14ac:dyDescent="0.25">
      <c r="A735" s="17">
        <v>7</v>
      </c>
      <c r="B735" s="17">
        <v>441</v>
      </c>
      <c r="C735" s="3">
        <v>441</v>
      </c>
      <c r="D735" s="3">
        <v>63.83</v>
      </c>
      <c r="E735" s="16" t="s">
        <v>43</v>
      </c>
      <c r="F735" s="6">
        <f t="shared" si="11"/>
        <v>0.14473922902494329</v>
      </c>
    </row>
    <row r="736" spans="1:6" hidden="1" x14ac:dyDescent="0.25">
      <c r="A736" s="17">
        <v>7</v>
      </c>
      <c r="B736" s="17">
        <v>441</v>
      </c>
      <c r="C736" s="3">
        <v>438.54541599999999</v>
      </c>
      <c r="D736" s="3">
        <v>65.13</v>
      </c>
      <c r="E736" s="16" t="s">
        <v>43</v>
      </c>
      <c r="F736" s="6">
        <f t="shared" si="11"/>
        <v>0.14851369464548228</v>
      </c>
    </row>
    <row r="737" spans="1:7" hidden="1" x14ac:dyDescent="0.25">
      <c r="A737" s="17">
        <v>7</v>
      </c>
      <c r="B737" s="17">
        <v>441</v>
      </c>
      <c r="C737" s="3">
        <v>423.95088500000003</v>
      </c>
      <c r="D737" s="3">
        <v>66.040000000000006</v>
      </c>
      <c r="E737" s="16" t="s">
        <v>43</v>
      </c>
      <c r="F737" s="6">
        <f t="shared" si="11"/>
        <v>0.15577276127162704</v>
      </c>
    </row>
    <row r="738" spans="1:7" hidden="1" x14ac:dyDescent="0.25">
      <c r="A738" s="17">
        <v>7</v>
      </c>
      <c r="B738" s="17">
        <v>441</v>
      </c>
      <c r="C738" s="3">
        <v>441</v>
      </c>
      <c r="D738" s="3">
        <v>68.430000000000007</v>
      </c>
      <c r="E738" s="16" t="s">
        <v>43</v>
      </c>
      <c r="F738" s="6">
        <f t="shared" si="11"/>
        <v>0.15517006802721089</v>
      </c>
    </row>
    <row r="739" spans="1:7" hidden="1" x14ac:dyDescent="0.25">
      <c r="A739" s="17">
        <v>7</v>
      </c>
      <c r="B739" s="17">
        <v>441</v>
      </c>
      <c r="C739" s="3">
        <v>441</v>
      </c>
      <c r="D739" s="3">
        <v>68.84</v>
      </c>
      <c r="E739" s="16" t="s">
        <v>43</v>
      </c>
      <c r="F739" s="6">
        <f t="shared" si="11"/>
        <v>0.15609977324263039</v>
      </c>
    </row>
    <row r="740" spans="1:7" hidden="1" x14ac:dyDescent="0.25">
      <c r="A740" s="17">
        <v>7</v>
      </c>
      <c r="B740" s="17">
        <v>441</v>
      </c>
      <c r="C740" s="3">
        <v>441</v>
      </c>
      <c r="D740" s="3">
        <v>71.91</v>
      </c>
      <c r="E740" s="16" t="s">
        <v>43</v>
      </c>
      <c r="F740" s="6">
        <f t="shared" si="11"/>
        <v>0.1630612244897959</v>
      </c>
    </row>
    <row r="741" spans="1:7" hidden="1" x14ac:dyDescent="0.25">
      <c r="A741" s="17">
        <v>7</v>
      </c>
      <c r="B741" s="17">
        <v>441</v>
      </c>
      <c r="C741" s="3">
        <v>441</v>
      </c>
      <c r="D741" s="3">
        <v>72.400000000000006</v>
      </c>
      <c r="E741" s="16" t="s">
        <v>43</v>
      </c>
      <c r="F741" s="6">
        <f t="shared" si="11"/>
        <v>0.16417233560090705</v>
      </c>
    </row>
    <row r="742" spans="1:7" hidden="1" x14ac:dyDescent="0.25">
      <c r="A742" s="17">
        <v>7</v>
      </c>
      <c r="B742" s="17">
        <v>441</v>
      </c>
      <c r="C742" s="3">
        <v>440.82760999999999</v>
      </c>
      <c r="D742" s="3">
        <v>74.760000000000005</v>
      </c>
      <c r="E742" s="16" t="s">
        <v>43</v>
      </c>
      <c r="F742" s="6">
        <f t="shared" si="11"/>
        <v>0.16959010348739273</v>
      </c>
    </row>
    <row r="743" spans="1:7" hidden="1" x14ac:dyDescent="0.25">
      <c r="A743" s="17">
        <v>7</v>
      </c>
      <c r="B743" s="17">
        <v>441</v>
      </c>
      <c r="C743" s="3">
        <v>441</v>
      </c>
      <c r="D743" s="3">
        <v>79.209999999999994</v>
      </c>
      <c r="E743" s="16" t="s">
        <v>43</v>
      </c>
      <c r="F743" s="6">
        <f t="shared" si="11"/>
        <v>0.1796145124716553</v>
      </c>
    </row>
    <row r="744" spans="1:7" hidden="1" x14ac:dyDescent="0.25">
      <c r="A744" s="17">
        <v>7</v>
      </c>
      <c r="B744" s="17">
        <v>441</v>
      </c>
      <c r="C744" s="3">
        <v>441</v>
      </c>
      <c r="D744" s="3">
        <v>80.39</v>
      </c>
      <c r="E744" s="16" t="s">
        <v>43</v>
      </c>
      <c r="F744" s="6">
        <f t="shared" si="11"/>
        <v>0.18229024943310657</v>
      </c>
    </row>
    <row r="745" spans="1:7" hidden="1" x14ac:dyDescent="0.25">
      <c r="A745" s="17">
        <v>7</v>
      </c>
      <c r="B745" s="17">
        <v>441</v>
      </c>
      <c r="C745" s="3">
        <v>441</v>
      </c>
      <c r="D745" s="3">
        <v>100.37</v>
      </c>
      <c r="E745" s="16" t="s">
        <v>43</v>
      </c>
      <c r="F745" s="6">
        <f t="shared" si="11"/>
        <v>0.22759637188208617</v>
      </c>
    </row>
    <row r="746" spans="1:7" hidden="1" x14ac:dyDescent="0.25">
      <c r="A746" s="17">
        <v>7</v>
      </c>
      <c r="B746" s="17">
        <v>441</v>
      </c>
      <c r="C746" s="3">
        <v>441</v>
      </c>
      <c r="D746" s="3">
        <v>101.72</v>
      </c>
      <c r="E746" s="16" t="s">
        <v>43</v>
      </c>
      <c r="F746" s="6">
        <f t="shared" si="11"/>
        <v>0.23065759637188207</v>
      </c>
    </row>
    <row r="747" spans="1:7" hidden="1" x14ac:dyDescent="0.25">
      <c r="A747" s="17">
        <v>7</v>
      </c>
      <c r="B747" s="17">
        <v>441</v>
      </c>
      <c r="C747" s="3">
        <v>441</v>
      </c>
      <c r="D747" s="3">
        <v>314.43</v>
      </c>
      <c r="E747" s="16" t="s">
        <v>43</v>
      </c>
      <c r="F747" s="6">
        <f t="shared" si="11"/>
        <v>0.71299319727891153</v>
      </c>
    </row>
    <row r="748" spans="1:7" x14ac:dyDescent="0.25">
      <c r="A748" s="17">
        <v>8</v>
      </c>
      <c r="B748" s="17">
        <v>480</v>
      </c>
      <c r="C748" s="3">
        <v>191.57254900000001</v>
      </c>
      <c r="D748" s="3">
        <v>28.3</v>
      </c>
      <c r="E748" s="16" t="s">
        <v>24</v>
      </c>
      <c r="F748" s="6">
        <f t="shared" si="11"/>
        <v>0.14772471394113987</v>
      </c>
      <c r="G748" s="6">
        <f>AVERAGE(F748)</f>
        <v>0.14772471394113987</v>
      </c>
    </row>
    <row r="749" spans="1:7" x14ac:dyDescent="0.25">
      <c r="A749" s="17">
        <v>8</v>
      </c>
      <c r="B749" s="17">
        <v>480</v>
      </c>
      <c r="C749" s="3">
        <v>479.99979000000002</v>
      </c>
      <c r="D749" s="3">
        <v>60.91</v>
      </c>
      <c r="E749" s="16" t="s">
        <v>24</v>
      </c>
      <c r="F749" s="6">
        <f t="shared" si="11"/>
        <v>0.12689588885028469</v>
      </c>
    </row>
    <row r="750" spans="1:7" x14ac:dyDescent="0.25">
      <c r="A750" s="17">
        <v>8</v>
      </c>
      <c r="B750" s="17">
        <v>480</v>
      </c>
      <c r="C750" s="3">
        <v>479.99979000000002</v>
      </c>
      <c r="D750" s="3">
        <v>67.06</v>
      </c>
      <c r="E750" s="16" t="s">
        <v>24</v>
      </c>
      <c r="F750" s="6">
        <f t="shared" si="11"/>
        <v>0.13970839445575592</v>
      </c>
    </row>
    <row r="751" spans="1:7" x14ac:dyDescent="0.25">
      <c r="A751" s="17">
        <v>8</v>
      </c>
      <c r="B751" s="17">
        <v>480</v>
      </c>
      <c r="C751" s="3">
        <v>479.72033900000002</v>
      </c>
      <c r="D751" s="3">
        <v>80.23</v>
      </c>
      <c r="E751" s="16" t="s">
        <v>24</v>
      </c>
      <c r="F751" s="6">
        <f t="shared" si="11"/>
        <v>0.16724327379415113</v>
      </c>
    </row>
    <row r="752" spans="1:7" x14ac:dyDescent="0.25">
      <c r="A752" s="17">
        <v>8</v>
      </c>
      <c r="B752" s="17">
        <v>480</v>
      </c>
      <c r="C752" s="3">
        <v>474.55053400000003</v>
      </c>
      <c r="D752" s="3">
        <v>442.33</v>
      </c>
      <c r="E752" s="16" t="s">
        <v>24</v>
      </c>
      <c r="F752" s="6">
        <f t="shared" si="11"/>
        <v>0.93210304974601499</v>
      </c>
    </row>
    <row r="753" spans="1:6" hidden="1" x14ac:dyDescent="0.25">
      <c r="A753" s="17">
        <v>8</v>
      </c>
      <c r="B753" s="17">
        <v>480</v>
      </c>
      <c r="C753" s="3">
        <v>465.46843999999999</v>
      </c>
      <c r="D753" s="3">
        <v>0</v>
      </c>
      <c r="E753" s="16" t="s">
        <v>43</v>
      </c>
      <c r="F753" s="6">
        <f t="shared" si="11"/>
        <v>0</v>
      </c>
    </row>
    <row r="754" spans="1:6" hidden="1" x14ac:dyDescent="0.25">
      <c r="A754" s="17">
        <v>8</v>
      </c>
      <c r="B754" s="17">
        <v>480</v>
      </c>
      <c r="C754" s="3">
        <v>236.71222499999999</v>
      </c>
      <c r="D754" s="3">
        <v>0</v>
      </c>
      <c r="E754" s="16" t="s">
        <v>43</v>
      </c>
      <c r="F754" s="6">
        <f t="shared" si="11"/>
        <v>0</v>
      </c>
    </row>
    <row r="755" spans="1:6" hidden="1" x14ac:dyDescent="0.25">
      <c r="A755" s="17">
        <v>8</v>
      </c>
      <c r="B755" s="17">
        <v>480</v>
      </c>
      <c r="C755" s="3">
        <v>479.99979000000002</v>
      </c>
      <c r="D755" s="3">
        <v>0</v>
      </c>
      <c r="E755" s="16" t="s">
        <v>43</v>
      </c>
      <c r="F755" s="6">
        <f t="shared" si="11"/>
        <v>0</v>
      </c>
    </row>
    <row r="756" spans="1:6" hidden="1" x14ac:dyDescent="0.25">
      <c r="A756" s="17">
        <v>8</v>
      </c>
      <c r="B756" s="17">
        <v>480</v>
      </c>
      <c r="C756" s="3">
        <v>479.99979000000002</v>
      </c>
      <c r="D756" s="3">
        <v>2.4900000000000002</v>
      </c>
      <c r="E756" s="16" t="s">
        <v>43</v>
      </c>
      <c r="F756" s="6">
        <f t="shared" si="11"/>
        <v>5.187502269532243E-3</v>
      </c>
    </row>
    <row r="757" spans="1:6" hidden="1" x14ac:dyDescent="0.25">
      <c r="A757" s="17">
        <v>8</v>
      </c>
      <c r="B757" s="17">
        <v>480</v>
      </c>
      <c r="C757" s="3">
        <v>479.99979000000002</v>
      </c>
      <c r="D757" s="3">
        <v>4.75</v>
      </c>
      <c r="E757" s="16" t="s">
        <v>43</v>
      </c>
      <c r="F757" s="6">
        <f t="shared" si="11"/>
        <v>9.8958376627623097E-3</v>
      </c>
    </row>
    <row r="758" spans="1:6" hidden="1" x14ac:dyDescent="0.25">
      <c r="A758" s="17">
        <v>8</v>
      </c>
      <c r="B758" s="17">
        <v>480</v>
      </c>
      <c r="C758" s="3">
        <v>479.99979000000002</v>
      </c>
      <c r="D758" s="3">
        <v>10.52</v>
      </c>
      <c r="E758" s="16" t="s">
        <v>43</v>
      </c>
      <c r="F758" s="6">
        <f t="shared" si="11"/>
        <v>2.1916676255212528E-2</v>
      </c>
    </row>
    <row r="759" spans="1:6" hidden="1" x14ac:dyDescent="0.25">
      <c r="A759" s="17">
        <v>8</v>
      </c>
      <c r="B759" s="17">
        <v>480</v>
      </c>
      <c r="C759" s="3">
        <v>479.99979000000002</v>
      </c>
      <c r="D759" s="3">
        <v>15.09</v>
      </c>
      <c r="E759" s="16" t="s">
        <v>43</v>
      </c>
      <c r="F759" s="6">
        <f t="shared" si="11"/>
        <v>3.1437513753912266E-2</v>
      </c>
    </row>
    <row r="760" spans="1:6" hidden="1" x14ac:dyDescent="0.25">
      <c r="A760" s="17">
        <v>8</v>
      </c>
      <c r="B760" s="17">
        <v>480</v>
      </c>
      <c r="C760" s="3">
        <v>280.46290099999999</v>
      </c>
      <c r="D760" s="3">
        <v>31.45</v>
      </c>
      <c r="E760" s="16" t="s">
        <v>43</v>
      </c>
      <c r="F760" s="6">
        <f t="shared" si="11"/>
        <v>0.11213604326227804</v>
      </c>
    </row>
    <row r="761" spans="1:6" hidden="1" x14ac:dyDescent="0.25">
      <c r="A761" s="17">
        <v>8</v>
      </c>
      <c r="B761" s="17">
        <v>480</v>
      </c>
      <c r="C761" s="3">
        <v>362.46569099999999</v>
      </c>
      <c r="D761" s="3">
        <v>35</v>
      </c>
      <c r="E761" s="16" t="s">
        <v>43</v>
      </c>
      <c r="F761" s="6">
        <f t="shared" si="11"/>
        <v>9.6560863190773005E-2</v>
      </c>
    </row>
    <row r="762" spans="1:6" hidden="1" x14ac:dyDescent="0.25">
      <c r="A762" s="17">
        <v>8</v>
      </c>
      <c r="B762" s="17">
        <v>480</v>
      </c>
      <c r="C762" s="3">
        <v>399.35899899999998</v>
      </c>
      <c r="D762" s="3">
        <v>36.31</v>
      </c>
      <c r="E762" s="16" t="s">
        <v>43</v>
      </c>
      <c r="F762" s="6">
        <f t="shared" si="11"/>
        <v>9.0920700650093542E-2</v>
      </c>
    </row>
    <row r="763" spans="1:6" hidden="1" x14ac:dyDescent="0.25">
      <c r="A763" s="17">
        <v>8</v>
      </c>
      <c r="B763" s="17">
        <v>480</v>
      </c>
      <c r="C763" s="3">
        <v>479.25185199999999</v>
      </c>
      <c r="D763" s="3">
        <v>42.42</v>
      </c>
      <c r="E763" s="16" t="s">
        <v>43</v>
      </c>
      <c r="F763" s="6">
        <f t="shared" si="11"/>
        <v>8.8512959987476492E-2</v>
      </c>
    </row>
    <row r="764" spans="1:6" hidden="1" x14ac:dyDescent="0.25">
      <c r="A764" s="17">
        <v>8</v>
      </c>
      <c r="B764" s="17">
        <v>480</v>
      </c>
      <c r="C764" s="3">
        <v>478.50391500000001</v>
      </c>
      <c r="D764" s="3">
        <v>53.09</v>
      </c>
      <c r="E764" s="16" t="s">
        <v>43</v>
      </c>
      <c r="F764" s="6">
        <f t="shared" si="11"/>
        <v>0.11094998041970044</v>
      </c>
    </row>
    <row r="765" spans="1:6" hidden="1" x14ac:dyDescent="0.25">
      <c r="A765" s="17">
        <v>8</v>
      </c>
      <c r="B765" s="17">
        <v>480</v>
      </c>
      <c r="C765" s="3">
        <v>479.89294100000001</v>
      </c>
      <c r="D765" s="3">
        <v>59.6</v>
      </c>
      <c r="E765" s="16" t="s">
        <v>43</v>
      </c>
      <c r="F765" s="6">
        <f t="shared" si="11"/>
        <v>0.12419436692651831</v>
      </c>
    </row>
    <row r="766" spans="1:6" hidden="1" x14ac:dyDescent="0.25">
      <c r="A766" s="17">
        <v>8</v>
      </c>
      <c r="B766" s="17">
        <v>480</v>
      </c>
      <c r="C766" s="3">
        <v>479.99979000000002</v>
      </c>
      <c r="D766" s="3">
        <v>60.25</v>
      </c>
      <c r="E766" s="16" t="s">
        <v>43</v>
      </c>
      <c r="F766" s="6">
        <f t="shared" si="11"/>
        <v>0.12552088824872193</v>
      </c>
    </row>
    <row r="767" spans="1:6" hidden="1" x14ac:dyDescent="0.25">
      <c r="A767" s="17">
        <v>8</v>
      </c>
      <c r="B767" s="17">
        <v>480</v>
      </c>
      <c r="C767" s="3">
        <v>479.78609299999999</v>
      </c>
      <c r="D767" s="3">
        <v>61.07</v>
      </c>
      <c r="E767" s="16" t="s">
        <v>43</v>
      </c>
      <c r="F767" s="6">
        <f t="shared" si="11"/>
        <v>0.12728589029778317</v>
      </c>
    </row>
    <row r="768" spans="1:6" hidden="1" x14ac:dyDescent="0.25">
      <c r="A768" s="17">
        <v>8</v>
      </c>
      <c r="B768" s="17">
        <v>480</v>
      </c>
      <c r="C768" s="3">
        <v>479.67924499999998</v>
      </c>
      <c r="D768" s="3">
        <v>63.77</v>
      </c>
      <c r="E768" s="16" t="s">
        <v>43</v>
      </c>
      <c r="F768" s="6">
        <f t="shared" si="11"/>
        <v>0.13294300444456381</v>
      </c>
    </row>
    <row r="769" spans="1:6" hidden="1" x14ac:dyDescent="0.25">
      <c r="A769" s="17">
        <v>8</v>
      </c>
      <c r="B769" s="17">
        <v>480</v>
      </c>
      <c r="C769" s="3">
        <v>479.99979000000002</v>
      </c>
      <c r="D769" s="3">
        <v>67.73</v>
      </c>
      <c r="E769" s="16" t="s">
        <v>43</v>
      </c>
      <c r="F769" s="6">
        <f t="shared" si="11"/>
        <v>0.14110422839976661</v>
      </c>
    </row>
    <row r="770" spans="1:6" hidden="1" x14ac:dyDescent="0.25">
      <c r="A770" s="17">
        <v>8</v>
      </c>
      <c r="B770" s="17">
        <v>480</v>
      </c>
      <c r="C770" s="3">
        <v>479.99979000000002</v>
      </c>
      <c r="D770" s="3">
        <v>69.040000000000006</v>
      </c>
      <c r="E770" s="16" t="s">
        <v>43</v>
      </c>
      <c r="F770" s="6">
        <f t="shared" ref="F770:F833" si="12">D770/C770</f>
        <v>0.1438333962604442</v>
      </c>
    </row>
    <row r="771" spans="1:6" hidden="1" x14ac:dyDescent="0.25">
      <c r="A771" s="17">
        <v>8</v>
      </c>
      <c r="B771" s="17">
        <v>480</v>
      </c>
      <c r="C771" s="3">
        <v>479.46554900000001</v>
      </c>
      <c r="D771" s="3">
        <v>70.709999999999994</v>
      </c>
      <c r="E771" s="16" t="s">
        <v>43</v>
      </c>
      <c r="F771" s="6">
        <f t="shared" si="12"/>
        <v>0.14747670640252819</v>
      </c>
    </row>
    <row r="772" spans="1:6" hidden="1" x14ac:dyDescent="0.25">
      <c r="A772" s="17">
        <v>8</v>
      </c>
      <c r="B772" s="17">
        <v>480</v>
      </c>
      <c r="C772" s="3">
        <v>479.89294100000001</v>
      </c>
      <c r="D772" s="3">
        <v>71.34</v>
      </c>
      <c r="E772" s="16" t="s">
        <v>43</v>
      </c>
      <c r="F772" s="6">
        <f t="shared" si="12"/>
        <v>0.14865815665331905</v>
      </c>
    </row>
    <row r="773" spans="1:6" hidden="1" x14ac:dyDescent="0.25">
      <c r="A773" s="17">
        <v>8</v>
      </c>
      <c r="B773" s="17">
        <v>480</v>
      </c>
      <c r="C773" s="3">
        <v>479.99979000000002</v>
      </c>
      <c r="D773" s="3">
        <v>71.650000000000006</v>
      </c>
      <c r="E773" s="16" t="s">
        <v>43</v>
      </c>
      <c r="F773" s="6">
        <f t="shared" si="12"/>
        <v>0.1492708986393515</v>
      </c>
    </row>
    <row r="774" spans="1:6" hidden="1" x14ac:dyDescent="0.25">
      <c r="A774" s="17">
        <v>8</v>
      </c>
      <c r="B774" s="17">
        <v>480</v>
      </c>
      <c r="C774" s="3">
        <v>441</v>
      </c>
      <c r="D774" s="3">
        <v>72.73</v>
      </c>
      <c r="E774" s="16" t="s">
        <v>43</v>
      </c>
      <c r="F774" s="6">
        <f t="shared" si="12"/>
        <v>0.16492063492063494</v>
      </c>
    </row>
    <row r="775" spans="1:6" hidden="1" x14ac:dyDescent="0.25">
      <c r="A775" s="17">
        <v>8</v>
      </c>
      <c r="B775" s="17">
        <v>480</v>
      </c>
      <c r="C775" s="3">
        <v>479.99979000000002</v>
      </c>
      <c r="D775" s="3">
        <v>78.53</v>
      </c>
      <c r="E775" s="16" t="s">
        <v>43</v>
      </c>
      <c r="F775" s="6">
        <f t="shared" si="12"/>
        <v>0.16360423824352088</v>
      </c>
    </row>
    <row r="776" spans="1:6" hidden="1" x14ac:dyDescent="0.25">
      <c r="A776" s="17">
        <v>8</v>
      </c>
      <c r="B776" s="17">
        <v>480</v>
      </c>
      <c r="C776" s="3">
        <v>479.99979000000002</v>
      </c>
      <c r="D776" s="3">
        <v>79.349999999999994</v>
      </c>
      <c r="E776" s="16" t="s">
        <v>43</v>
      </c>
      <c r="F776" s="6">
        <f t="shared" si="12"/>
        <v>0.16531257232425037</v>
      </c>
    </row>
    <row r="777" spans="1:6" hidden="1" x14ac:dyDescent="0.25">
      <c r="A777" s="17">
        <v>8</v>
      </c>
      <c r="B777" s="17">
        <v>480</v>
      </c>
      <c r="C777" s="3">
        <v>479.89294100000001</v>
      </c>
      <c r="D777" s="3">
        <v>80.28</v>
      </c>
      <c r="E777" s="16" t="s">
        <v>43</v>
      </c>
      <c r="F777" s="6">
        <f t="shared" si="12"/>
        <v>0.1672873116922968</v>
      </c>
    </row>
    <row r="778" spans="1:6" hidden="1" x14ac:dyDescent="0.25">
      <c r="A778" s="17">
        <v>8</v>
      </c>
      <c r="B778" s="17">
        <v>480</v>
      </c>
      <c r="C778" s="3">
        <v>479.99979000000002</v>
      </c>
      <c r="D778" s="3">
        <v>83.63</v>
      </c>
      <c r="E778" s="16" t="s">
        <v>43</v>
      </c>
      <c r="F778" s="6">
        <f t="shared" si="12"/>
        <v>0.17422924289196043</v>
      </c>
    </row>
    <row r="779" spans="1:6" hidden="1" x14ac:dyDescent="0.25">
      <c r="A779" s="17">
        <v>8</v>
      </c>
      <c r="B779" s="17">
        <v>480</v>
      </c>
      <c r="C779" s="3">
        <v>479.99979000000002</v>
      </c>
      <c r="D779" s="3">
        <v>84.07</v>
      </c>
      <c r="E779" s="16" t="s">
        <v>43</v>
      </c>
      <c r="F779" s="6">
        <f t="shared" si="12"/>
        <v>0.17514590995966892</v>
      </c>
    </row>
    <row r="780" spans="1:6" hidden="1" x14ac:dyDescent="0.25">
      <c r="A780" s="17">
        <v>8</v>
      </c>
      <c r="B780" s="17">
        <v>480</v>
      </c>
      <c r="C780" s="3">
        <v>479.99979000000002</v>
      </c>
      <c r="D780" s="3">
        <v>86.85</v>
      </c>
      <c r="E780" s="16" t="s">
        <v>43</v>
      </c>
      <c r="F780" s="6">
        <f t="shared" si="12"/>
        <v>0.18093757916019088</v>
      </c>
    </row>
    <row r="781" spans="1:6" hidden="1" x14ac:dyDescent="0.25">
      <c r="A781" s="17">
        <v>8</v>
      </c>
      <c r="B781" s="17">
        <v>480</v>
      </c>
      <c r="C781" s="3">
        <v>479.99979000000002</v>
      </c>
      <c r="D781" s="3">
        <v>88.03</v>
      </c>
      <c r="E781" s="16" t="s">
        <v>43</v>
      </c>
      <c r="F781" s="6">
        <f t="shared" si="12"/>
        <v>0.18339591356904553</v>
      </c>
    </row>
    <row r="782" spans="1:6" hidden="1" x14ac:dyDescent="0.25">
      <c r="A782" s="17">
        <v>8</v>
      </c>
      <c r="B782" s="17">
        <v>480</v>
      </c>
      <c r="C782" s="3">
        <v>479.99979000000002</v>
      </c>
      <c r="D782" s="3">
        <v>90.58</v>
      </c>
      <c r="E782" s="16" t="s">
        <v>43</v>
      </c>
      <c r="F782" s="6">
        <f t="shared" si="12"/>
        <v>0.18870841589326529</v>
      </c>
    </row>
    <row r="783" spans="1:6" hidden="1" x14ac:dyDescent="0.25">
      <c r="A783" s="17">
        <v>8</v>
      </c>
      <c r="B783" s="17">
        <v>480</v>
      </c>
      <c r="C783" s="3">
        <v>479.99979000000002</v>
      </c>
      <c r="D783" s="3">
        <v>94.93</v>
      </c>
      <c r="E783" s="16" t="s">
        <v>43</v>
      </c>
      <c r="F783" s="6">
        <f t="shared" si="12"/>
        <v>0.19777091985811077</v>
      </c>
    </row>
    <row r="784" spans="1:6" hidden="1" x14ac:dyDescent="0.25">
      <c r="A784" s="17">
        <v>8</v>
      </c>
      <c r="B784" s="17">
        <v>480</v>
      </c>
      <c r="C784" s="3">
        <v>479.99979000000002</v>
      </c>
      <c r="D784" s="3">
        <v>99.39</v>
      </c>
      <c r="E784" s="16" t="s">
        <v>43</v>
      </c>
      <c r="F784" s="6">
        <f t="shared" si="12"/>
        <v>0.20706259058988338</v>
      </c>
    </row>
    <row r="785" spans="1:6" hidden="1" x14ac:dyDescent="0.25">
      <c r="A785" s="17">
        <v>8</v>
      </c>
      <c r="B785" s="17">
        <v>480</v>
      </c>
      <c r="C785" s="3">
        <v>479.99979000000002</v>
      </c>
      <c r="D785" s="3">
        <v>101.12</v>
      </c>
      <c r="E785" s="16" t="s">
        <v>43</v>
      </c>
      <c r="F785" s="6">
        <f t="shared" si="12"/>
        <v>0.21066675883337366</v>
      </c>
    </row>
    <row r="786" spans="1:6" hidden="1" x14ac:dyDescent="0.25">
      <c r="A786" s="17">
        <v>8</v>
      </c>
      <c r="B786" s="17">
        <v>480</v>
      </c>
      <c r="C786" s="3">
        <v>479.99979000000002</v>
      </c>
      <c r="D786" s="3">
        <v>107.52</v>
      </c>
      <c r="E786" s="16" t="s">
        <v>43</v>
      </c>
      <c r="F786" s="6">
        <f t="shared" si="12"/>
        <v>0.22400009800004286</v>
      </c>
    </row>
    <row r="787" spans="1:6" hidden="1" x14ac:dyDescent="0.25">
      <c r="A787" s="17">
        <v>8</v>
      </c>
      <c r="B787" s="17">
        <v>480</v>
      </c>
      <c r="C787" s="3">
        <v>479.99979000000002</v>
      </c>
      <c r="D787" s="3">
        <v>114.31</v>
      </c>
      <c r="E787" s="16" t="s">
        <v>43</v>
      </c>
      <c r="F787" s="6">
        <f t="shared" si="12"/>
        <v>0.23814593752218099</v>
      </c>
    </row>
    <row r="788" spans="1:6" hidden="1" x14ac:dyDescent="0.25">
      <c r="A788" s="17">
        <v>8</v>
      </c>
      <c r="B788" s="17">
        <v>480</v>
      </c>
      <c r="C788" s="3">
        <v>386.30130100000002</v>
      </c>
      <c r="D788" s="3">
        <v>302.44</v>
      </c>
      <c r="E788" s="16" t="s">
        <v>43</v>
      </c>
      <c r="F788" s="6">
        <f t="shared" si="12"/>
        <v>0.78291219630140463</v>
      </c>
    </row>
    <row r="789" spans="1:6" hidden="1" x14ac:dyDescent="0.25">
      <c r="A789" s="17">
        <v>9</v>
      </c>
      <c r="B789" s="17">
        <v>531</v>
      </c>
      <c r="C789" s="3">
        <v>530.86050299999999</v>
      </c>
      <c r="D789" s="3">
        <v>0</v>
      </c>
      <c r="E789" s="16" t="s">
        <v>43</v>
      </c>
      <c r="F789" s="6">
        <f t="shared" si="12"/>
        <v>0</v>
      </c>
    </row>
    <row r="790" spans="1:6" hidden="1" x14ac:dyDescent="0.25">
      <c r="A790" s="17">
        <v>9</v>
      </c>
      <c r="B790" s="17">
        <v>531</v>
      </c>
      <c r="C790" s="3">
        <v>531</v>
      </c>
      <c r="D790" s="3">
        <v>0</v>
      </c>
      <c r="E790" s="16" t="s">
        <v>43</v>
      </c>
      <c r="F790" s="6">
        <f t="shared" si="12"/>
        <v>0</v>
      </c>
    </row>
    <row r="791" spans="1:6" hidden="1" x14ac:dyDescent="0.25">
      <c r="A791" s="17">
        <v>9</v>
      </c>
      <c r="B791" s="17">
        <v>531</v>
      </c>
      <c r="C791" s="3">
        <v>528.39474900000005</v>
      </c>
      <c r="D791" s="3">
        <v>0</v>
      </c>
      <c r="E791" s="16" t="s">
        <v>43</v>
      </c>
      <c r="F791" s="6">
        <f t="shared" si="12"/>
        <v>0</v>
      </c>
    </row>
    <row r="792" spans="1:6" hidden="1" x14ac:dyDescent="0.25">
      <c r="A792" s="17">
        <v>9</v>
      </c>
      <c r="B792" s="17">
        <v>531</v>
      </c>
      <c r="C792" s="3">
        <v>528.76459399999999</v>
      </c>
      <c r="D792" s="3">
        <v>0</v>
      </c>
      <c r="E792" s="16" t="s">
        <v>43</v>
      </c>
      <c r="F792" s="6">
        <f t="shared" si="12"/>
        <v>0</v>
      </c>
    </row>
    <row r="793" spans="1:6" hidden="1" x14ac:dyDescent="0.25">
      <c r="A793" s="17">
        <v>9</v>
      </c>
      <c r="B793" s="17">
        <v>531</v>
      </c>
      <c r="C793" s="3">
        <v>531</v>
      </c>
      <c r="D793" s="3">
        <v>0</v>
      </c>
      <c r="E793" s="16" t="s">
        <v>43</v>
      </c>
      <c r="F793" s="6">
        <f t="shared" si="12"/>
        <v>0</v>
      </c>
    </row>
    <row r="794" spans="1:6" hidden="1" x14ac:dyDescent="0.25">
      <c r="A794" s="17">
        <v>9</v>
      </c>
      <c r="B794" s="17">
        <v>531</v>
      </c>
      <c r="C794" s="3">
        <v>515.70430899999997</v>
      </c>
      <c r="D794" s="3">
        <v>0</v>
      </c>
      <c r="E794" s="16" t="s">
        <v>43</v>
      </c>
      <c r="F794" s="6">
        <f t="shared" si="12"/>
        <v>0</v>
      </c>
    </row>
    <row r="795" spans="1:6" hidden="1" x14ac:dyDescent="0.25">
      <c r="A795" s="17">
        <v>9</v>
      </c>
      <c r="B795" s="17">
        <v>531</v>
      </c>
      <c r="C795" s="3">
        <v>531</v>
      </c>
      <c r="D795" s="3">
        <v>0</v>
      </c>
      <c r="E795" s="16" t="s">
        <v>43</v>
      </c>
      <c r="F795" s="6">
        <f t="shared" si="12"/>
        <v>0</v>
      </c>
    </row>
    <row r="796" spans="1:6" hidden="1" x14ac:dyDescent="0.25">
      <c r="A796" s="17">
        <v>9</v>
      </c>
      <c r="B796" s="17">
        <v>531</v>
      </c>
      <c r="C796" s="3">
        <v>531</v>
      </c>
      <c r="D796" s="3">
        <v>0</v>
      </c>
      <c r="E796" s="16" t="s">
        <v>43</v>
      </c>
      <c r="F796" s="6">
        <f t="shared" si="12"/>
        <v>0</v>
      </c>
    </row>
    <row r="797" spans="1:6" hidden="1" x14ac:dyDescent="0.25">
      <c r="A797" s="17">
        <v>9</v>
      </c>
      <c r="B797" s="17">
        <v>531</v>
      </c>
      <c r="C797" s="3">
        <v>531</v>
      </c>
      <c r="D797" s="3">
        <v>0</v>
      </c>
      <c r="E797" s="16" t="s">
        <v>43</v>
      </c>
      <c r="F797" s="6">
        <f t="shared" si="12"/>
        <v>0</v>
      </c>
    </row>
    <row r="798" spans="1:6" hidden="1" x14ac:dyDescent="0.25">
      <c r="A798" s="17">
        <v>9</v>
      </c>
      <c r="B798" s="17">
        <v>531</v>
      </c>
      <c r="C798" s="3">
        <v>531</v>
      </c>
      <c r="D798" s="3">
        <v>0</v>
      </c>
      <c r="E798" s="16" t="s">
        <v>43</v>
      </c>
      <c r="F798" s="6">
        <f t="shared" si="12"/>
        <v>0</v>
      </c>
    </row>
    <row r="799" spans="1:6" hidden="1" x14ac:dyDescent="0.25">
      <c r="A799" s="17">
        <v>9</v>
      </c>
      <c r="B799" s="17">
        <v>531</v>
      </c>
      <c r="C799" s="3">
        <v>531</v>
      </c>
      <c r="D799" s="3">
        <v>0</v>
      </c>
      <c r="E799" s="16" t="s">
        <v>43</v>
      </c>
      <c r="F799" s="6">
        <f t="shared" si="12"/>
        <v>0</v>
      </c>
    </row>
    <row r="800" spans="1:6" hidden="1" x14ac:dyDescent="0.25">
      <c r="A800" s="17">
        <v>9</v>
      </c>
      <c r="B800" s="17">
        <v>531</v>
      </c>
      <c r="C800" s="3">
        <v>531</v>
      </c>
      <c r="D800" s="3">
        <v>0</v>
      </c>
      <c r="E800" s="16" t="s">
        <v>43</v>
      </c>
      <c r="F800" s="6">
        <f t="shared" si="12"/>
        <v>0</v>
      </c>
    </row>
    <row r="801" spans="1:7" hidden="1" x14ac:dyDescent="0.25">
      <c r="A801" s="17">
        <v>9</v>
      </c>
      <c r="B801" s="17">
        <v>531</v>
      </c>
      <c r="C801" s="3">
        <v>530.58104800000001</v>
      </c>
      <c r="D801" s="3">
        <v>1</v>
      </c>
      <c r="E801" s="16" t="s">
        <v>43</v>
      </c>
      <c r="F801" s="6">
        <f t="shared" si="12"/>
        <v>1.8847261954972805E-3</v>
      </c>
    </row>
    <row r="802" spans="1:7" hidden="1" x14ac:dyDescent="0.25">
      <c r="A802" s="17">
        <v>9</v>
      </c>
      <c r="B802" s="17">
        <v>531</v>
      </c>
      <c r="C802" s="3">
        <v>531</v>
      </c>
      <c r="D802" s="3">
        <v>1.8</v>
      </c>
      <c r="E802" s="16" t="s">
        <v>43</v>
      </c>
      <c r="F802" s="6">
        <f t="shared" si="12"/>
        <v>3.3898305084745762E-3</v>
      </c>
    </row>
    <row r="803" spans="1:7" hidden="1" x14ac:dyDescent="0.25">
      <c r="A803" s="17">
        <v>9</v>
      </c>
      <c r="B803" s="17">
        <v>531</v>
      </c>
      <c r="C803" s="3">
        <v>531</v>
      </c>
      <c r="D803" s="3">
        <v>5.5</v>
      </c>
      <c r="E803" s="16" t="s">
        <v>43</v>
      </c>
      <c r="F803" s="6">
        <f t="shared" si="12"/>
        <v>1.0357815442561206E-2</v>
      </c>
    </row>
    <row r="804" spans="1:7" hidden="1" x14ac:dyDescent="0.25">
      <c r="A804" s="17">
        <v>9</v>
      </c>
      <c r="B804" s="17">
        <v>531</v>
      </c>
      <c r="C804" s="3">
        <v>480</v>
      </c>
      <c r="D804" s="3">
        <v>9.8000000000000007</v>
      </c>
      <c r="E804" s="16" t="s">
        <v>43</v>
      </c>
      <c r="F804" s="6">
        <f t="shared" si="12"/>
        <v>2.041666666666667E-2</v>
      </c>
    </row>
    <row r="805" spans="1:7" hidden="1" x14ac:dyDescent="0.25">
      <c r="A805" s="17">
        <v>9</v>
      </c>
      <c r="B805" s="17">
        <v>531</v>
      </c>
      <c r="C805" s="3">
        <v>471.57556099999999</v>
      </c>
      <c r="D805" s="3">
        <v>15.07</v>
      </c>
      <c r="E805" s="16" t="s">
        <v>43</v>
      </c>
      <c r="F805" s="6">
        <f t="shared" si="12"/>
        <v>3.1956702692657137E-2</v>
      </c>
    </row>
    <row r="806" spans="1:7" hidden="1" x14ac:dyDescent="0.25">
      <c r="A806" s="17">
        <v>9</v>
      </c>
      <c r="B806" s="17">
        <v>531</v>
      </c>
      <c r="C806" s="3">
        <v>471.57556099999999</v>
      </c>
      <c r="D806" s="3">
        <v>16.850000000000001</v>
      </c>
      <c r="E806" s="16" t="s">
        <v>43</v>
      </c>
      <c r="F806" s="6">
        <f t="shared" si="12"/>
        <v>3.5731283369029386E-2</v>
      </c>
    </row>
    <row r="807" spans="1:7" hidden="1" x14ac:dyDescent="0.25">
      <c r="A807" s="17">
        <v>9</v>
      </c>
      <c r="B807" s="17">
        <v>531</v>
      </c>
      <c r="C807" s="3">
        <v>531</v>
      </c>
      <c r="D807" s="3">
        <v>27</v>
      </c>
      <c r="E807" s="16" t="s">
        <v>43</v>
      </c>
      <c r="F807" s="6">
        <f t="shared" si="12"/>
        <v>5.0847457627118647E-2</v>
      </c>
    </row>
    <row r="808" spans="1:7" hidden="1" x14ac:dyDescent="0.25">
      <c r="A808" s="17">
        <v>9</v>
      </c>
      <c r="B808" s="17">
        <v>531</v>
      </c>
      <c r="C808" s="3">
        <v>531</v>
      </c>
      <c r="D808" s="3">
        <v>28.54</v>
      </c>
      <c r="E808" s="16" t="s">
        <v>43</v>
      </c>
      <c r="F808" s="6">
        <f t="shared" si="12"/>
        <v>5.3747645951035782E-2</v>
      </c>
    </row>
    <row r="809" spans="1:7" x14ac:dyDescent="0.25">
      <c r="A809" s="17">
        <v>10</v>
      </c>
      <c r="B809" s="17">
        <v>560</v>
      </c>
      <c r="C809" s="3">
        <v>554.67655400000001</v>
      </c>
      <c r="D809" s="3">
        <v>1.67</v>
      </c>
      <c r="E809" s="16" t="s">
        <v>24</v>
      </c>
      <c r="F809" s="6">
        <f t="shared" si="12"/>
        <v>3.0107636386592245E-3</v>
      </c>
      <c r="G809" s="6">
        <f>AVERAGE(F809:F812)</f>
        <v>2.3157743164915166E-2</v>
      </c>
    </row>
    <row r="810" spans="1:7" x14ac:dyDescent="0.25">
      <c r="A810" s="17">
        <v>10</v>
      </c>
      <c r="B810" s="17">
        <v>560</v>
      </c>
      <c r="C810" s="3">
        <v>534.79428600000006</v>
      </c>
      <c r="D810" s="3">
        <v>11.4</v>
      </c>
      <c r="E810" s="16" t="s">
        <v>24</v>
      </c>
      <c r="F810" s="6">
        <f t="shared" si="12"/>
        <v>2.1316607709604436E-2</v>
      </c>
    </row>
    <row r="811" spans="1:7" x14ac:dyDescent="0.25">
      <c r="A811" s="17">
        <v>10</v>
      </c>
      <c r="B811" s="17">
        <v>560</v>
      </c>
      <c r="C811" s="3">
        <v>559.99975500000005</v>
      </c>
      <c r="D811" s="3">
        <v>16.899999999999999</v>
      </c>
      <c r="E811" s="16" t="s">
        <v>24</v>
      </c>
      <c r="F811" s="6">
        <f t="shared" si="12"/>
        <v>3.0178584631702199E-2</v>
      </c>
    </row>
    <row r="812" spans="1:7" x14ac:dyDescent="0.25">
      <c r="A812" s="17">
        <v>10</v>
      </c>
      <c r="B812" s="17">
        <v>560</v>
      </c>
      <c r="C812" s="3">
        <v>559.99975500000005</v>
      </c>
      <c r="D812" s="3">
        <v>21.35</v>
      </c>
      <c r="E812" s="16" t="s">
        <v>24</v>
      </c>
      <c r="F812" s="6">
        <f t="shared" si="12"/>
        <v>3.8125016679694798E-2</v>
      </c>
    </row>
    <row r="813" spans="1:7" hidden="1" x14ac:dyDescent="0.25">
      <c r="A813" s="17">
        <v>10</v>
      </c>
      <c r="B813" s="17">
        <v>560</v>
      </c>
      <c r="C813" s="3">
        <v>559.99975500000005</v>
      </c>
      <c r="D813" s="3">
        <v>0</v>
      </c>
      <c r="E813" s="16" t="s">
        <v>43</v>
      </c>
      <c r="F813" s="6">
        <f t="shared" si="12"/>
        <v>0</v>
      </c>
    </row>
    <row r="814" spans="1:7" hidden="1" x14ac:dyDescent="0.25">
      <c r="A814" s="17">
        <v>10</v>
      </c>
      <c r="B814" s="17">
        <v>560</v>
      </c>
      <c r="C814" s="3">
        <v>559.20524699999999</v>
      </c>
      <c r="D814" s="3">
        <v>0</v>
      </c>
      <c r="E814" s="16" t="s">
        <v>43</v>
      </c>
      <c r="F814" s="6">
        <f t="shared" si="12"/>
        <v>0</v>
      </c>
    </row>
    <row r="815" spans="1:7" hidden="1" x14ac:dyDescent="0.25">
      <c r="A815" s="17">
        <v>10</v>
      </c>
      <c r="B815" s="17">
        <v>560</v>
      </c>
      <c r="C815" s="3">
        <v>559.99975500000005</v>
      </c>
      <c r="D815" s="3">
        <v>0</v>
      </c>
      <c r="E815" s="16" t="s">
        <v>43</v>
      </c>
      <c r="F815" s="6">
        <f t="shared" si="12"/>
        <v>0</v>
      </c>
    </row>
    <row r="816" spans="1:7" hidden="1" x14ac:dyDescent="0.25">
      <c r="A816" s="17">
        <v>10</v>
      </c>
      <c r="B816" s="17">
        <v>560</v>
      </c>
      <c r="C816" s="3">
        <v>559.20524699999999</v>
      </c>
      <c r="D816" s="3">
        <v>0</v>
      </c>
      <c r="E816" s="16" t="s">
        <v>43</v>
      </c>
      <c r="F816" s="6">
        <f t="shared" si="12"/>
        <v>0</v>
      </c>
    </row>
    <row r="817" spans="1:6" hidden="1" x14ac:dyDescent="0.25">
      <c r="A817" s="17">
        <v>10</v>
      </c>
      <c r="B817" s="17">
        <v>560</v>
      </c>
      <c r="C817" s="3">
        <v>559.84085300000004</v>
      </c>
      <c r="D817" s="3">
        <v>0</v>
      </c>
      <c r="E817" s="16" t="s">
        <v>43</v>
      </c>
      <c r="F817" s="6">
        <f t="shared" si="12"/>
        <v>0</v>
      </c>
    </row>
    <row r="818" spans="1:6" hidden="1" x14ac:dyDescent="0.25">
      <c r="A818" s="17">
        <v>10</v>
      </c>
      <c r="B818" s="17">
        <v>560</v>
      </c>
      <c r="C818" s="3">
        <v>559.99975500000005</v>
      </c>
      <c r="D818" s="3">
        <v>0</v>
      </c>
      <c r="E818" s="16" t="s">
        <v>43</v>
      </c>
      <c r="F818" s="6">
        <f t="shared" si="12"/>
        <v>0</v>
      </c>
    </row>
    <row r="819" spans="1:6" hidden="1" x14ac:dyDescent="0.25">
      <c r="A819" s="17">
        <v>10</v>
      </c>
      <c r="B819" s="17">
        <v>560</v>
      </c>
      <c r="C819" s="3">
        <v>469.47924599999999</v>
      </c>
      <c r="D819" s="3">
        <v>0</v>
      </c>
      <c r="E819" s="16" t="s">
        <v>43</v>
      </c>
      <c r="F819" s="6">
        <f t="shared" si="12"/>
        <v>0</v>
      </c>
    </row>
    <row r="820" spans="1:6" hidden="1" x14ac:dyDescent="0.25">
      <c r="A820" s="17">
        <v>10</v>
      </c>
      <c r="B820" s="17">
        <v>560</v>
      </c>
      <c r="C820" s="3">
        <v>559.99975500000005</v>
      </c>
      <c r="D820" s="3">
        <v>0</v>
      </c>
      <c r="E820" s="16" t="s">
        <v>43</v>
      </c>
      <c r="F820" s="6">
        <f t="shared" si="12"/>
        <v>0</v>
      </c>
    </row>
    <row r="821" spans="1:6" hidden="1" x14ac:dyDescent="0.25">
      <c r="A821" s="17">
        <v>10</v>
      </c>
      <c r="B821" s="17">
        <v>560</v>
      </c>
      <c r="C821" s="3">
        <v>558.49018999999998</v>
      </c>
      <c r="D821" s="3">
        <v>1.44</v>
      </c>
      <c r="E821" s="16" t="s">
        <v>43</v>
      </c>
      <c r="F821" s="6">
        <f t="shared" si="12"/>
        <v>2.5783801144295838E-3</v>
      </c>
    </row>
    <row r="822" spans="1:6" hidden="1" x14ac:dyDescent="0.25">
      <c r="A822" s="17">
        <v>10</v>
      </c>
      <c r="B822" s="17">
        <v>560</v>
      </c>
      <c r="C822" s="3">
        <v>551.28197299999999</v>
      </c>
      <c r="D822" s="3">
        <v>3.8</v>
      </c>
      <c r="E822" s="16" t="s">
        <v>43</v>
      </c>
      <c r="F822" s="6">
        <f t="shared" si="12"/>
        <v>6.8930242346233947E-3</v>
      </c>
    </row>
    <row r="823" spans="1:6" hidden="1" x14ac:dyDescent="0.25">
      <c r="A823" s="17">
        <v>10</v>
      </c>
      <c r="B823" s="17">
        <v>560</v>
      </c>
      <c r="C823" s="3">
        <v>540.78060200000004</v>
      </c>
      <c r="D823" s="3">
        <v>7</v>
      </c>
      <c r="E823" s="16" t="s">
        <v>43</v>
      </c>
      <c r="F823" s="6">
        <f t="shared" si="12"/>
        <v>1.294425128067001E-2</v>
      </c>
    </row>
    <row r="824" spans="1:6" hidden="1" x14ac:dyDescent="0.25">
      <c r="A824" s="17">
        <v>10</v>
      </c>
      <c r="B824" s="17">
        <v>560</v>
      </c>
      <c r="C824" s="3">
        <v>559.99975500000005</v>
      </c>
      <c r="D824" s="3">
        <v>25.22</v>
      </c>
      <c r="E824" s="16" t="s">
        <v>43</v>
      </c>
      <c r="F824" s="6">
        <f t="shared" si="12"/>
        <v>4.5035733988847901E-2</v>
      </c>
    </row>
    <row r="825" spans="1:6" hidden="1" x14ac:dyDescent="0.25">
      <c r="A825" s="17">
        <v>10</v>
      </c>
      <c r="B825" s="17">
        <v>560</v>
      </c>
      <c r="C825" s="3">
        <v>543.04639499999996</v>
      </c>
      <c r="D825" s="3">
        <v>74</v>
      </c>
      <c r="E825" s="16" t="s">
        <v>43</v>
      </c>
      <c r="F825" s="6">
        <f t="shared" si="12"/>
        <v>0.13626828330201879</v>
      </c>
    </row>
    <row r="826" spans="1:6" hidden="1" x14ac:dyDescent="0.25">
      <c r="A826" s="17">
        <v>10</v>
      </c>
      <c r="B826" s="17">
        <v>560</v>
      </c>
      <c r="C826" s="3">
        <v>559.99975500000005</v>
      </c>
      <c r="D826" s="3">
        <v>76.959999999999994</v>
      </c>
      <c r="E826" s="16" t="s">
        <v>43</v>
      </c>
      <c r="F826" s="6">
        <f t="shared" si="12"/>
        <v>0.13742863155359772</v>
      </c>
    </row>
    <row r="827" spans="1:6" hidden="1" x14ac:dyDescent="0.25">
      <c r="A827" s="17">
        <v>10</v>
      </c>
      <c r="B827" s="17">
        <v>560</v>
      </c>
      <c r="C827" s="3">
        <v>553.20523700000001</v>
      </c>
      <c r="D827" s="3">
        <v>86.78</v>
      </c>
      <c r="E827" s="16" t="s">
        <v>43</v>
      </c>
      <c r="F827" s="6">
        <f t="shared" si="12"/>
        <v>0.15686764006538137</v>
      </c>
    </row>
    <row r="828" spans="1:6" hidden="1" x14ac:dyDescent="0.25">
      <c r="A828" s="17">
        <v>10</v>
      </c>
      <c r="B828" s="17">
        <v>560</v>
      </c>
      <c r="C828" s="3">
        <v>559.99975500000005</v>
      </c>
      <c r="D828" s="3">
        <v>87.67</v>
      </c>
      <c r="E828" s="16" t="s">
        <v>43</v>
      </c>
      <c r="F828" s="6">
        <f t="shared" si="12"/>
        <v>0.15655363992078888</v>
      </c>
    </row>
    <row r="829" spans="1:6" hidden="1" x14ac:dyDescent="0.25">
      <c r="A829" s="17">
        <v>10</v>
      </c>
      <c r="B829" s="17">
        <v>560</v>
      </c>
      <c r="C829" s="3">
        <v>559.99975500000005</v>
      </c>
      <c r="D829" s="3">
        <v>91.15</v>
      </c>
      <c r="E829" s="16" t="s">
        <v>43</v>
      </c>
      <c r="F829" s="6">
        <f t="shared" si="12"/>
        <v>0.16276792835382578</v>
      </c>
    </row>
    <row r="830" spans="1:6" x14ac:dyDescent="0.25">
      <c r="A830" s="17">
        <v>11</v>
      </c>
      <c r="B830" s="17">
        <v>583</v>
      </c>
      <c r="C830" s="3">
        <v>583</v>
      </c>
      <c r="D830" s="3">
        <v>92.92</v>
      </c>
      <c r="E830" s="16" t="s">
        <v>24</v>
      </c>
      <c r="F830" s="6">
        <f t="shared" si="12"/>
        <v>0.15938250428816467</v>
      </c>
    </row>
    <row r="831" spans="1:6" hidden="1" x14ac:dyDescent="0.25">
      <c r="A831" s="17">
        <v>11</v>
      </c>
      <c r="B831" s="17">
        <v>583</v>
      </c>
      <c r="C831" s="3">
        <v>581.92879200000004</v>
      </c>
      <c r="D831" s="3">
        <v>0</v>
      </c>
      <c r="E831" s="16" t="s">
        <v>43</v>
      </c>
      <c r="F831" s="6">
        <f t="shared" si="12"/>
        <v>0</v>
      </c>
    </row>
    <row r="832" spans="1:6" hidden="1" x14ac:dyDescent="0.25">
      <c r="A832" s="17">
        <v>11</v>
      </c>
      <c r="B832" s="17">
        <v>583</v>
      </c>
      <c r="C832" s="3">
        <v>581.45481800000005</v>
      </c>
      <c r="D832" s="3">
        <v>0</v>
      </c>
      <c r="E832" s="16" t="s">
        <v>43</v>
      </c>
      <c r="F832" s="6">
        <f t="shared" si="12"/>
        <v>0</v>
      </c>
    </row>
    <row r="833" spans="1:7" hidden="1" x14ac:dyDescent="0.25">
      <c r="A833" s="17">
        <v>11</v>
      </c>
      <c r="B833" s="17">
        <v>583</v>
      </c>
      <c r="C833" s="3">
        <v>560</v>
      </c>
      <c r="D833" s="3">
        <v>0</v>
      </c>
      <c r="E833" s="16" t="s">
        <v>43</v>
      </c>
      <c r="F833" s="6">
        <f t="shared" si="12"/>
        <v>0</v>
      </c>
    </row>
    <row r="834" spans="1:7" hidden="1" x14ac:dyDescent="0.25">
      <c r="A834" s="17">
        <v>11</v>
      </c>
      <c r="B834" s="17">
        <v>583</v>
      </c>
      <c r="C834" s="3">
        <v>583</v>
      </c>
      <c r="D834" s="3">
        <v>0.25</v>
      </c>
      <c r="E834" s="16" t="s">
        <v>43</v>
      </c>
      <c r="F834" s="6">
        <f t="shared" ref="F834:F848" si="13">D834/C834</f>
        <v>4.288164665523156E-4</v>
      </c>
    </row>
    <row r="835" spans="1:7" hidden="1" x14ac:dyDescent="0.25">
      <c r="A835" s="17">
        <v>11</v>
      </c>
      <c r="B835" s="17">
        <v>583</v>
      </c>
      <c r="C835" s="3">
        <v>583</v>
      </c>
      <c r="D835" s="3">
        <v>76.33</v>
      </c>
      <c r="E835" s="16" t="s">
        <v>43</v>
      </c>
      <c r="F835" s="6">
        <f t="shared" si="13"/>
        <v>0.13092624356775301</v>
      </c>
    </row>
    <row r="836" spans="1:7" hidden="1" x14ac:dyDescent="0.25">
      <c r="A836" s="17">
        <v>11</v>
      </c>
      <c r="B836" s="17">
        <v>583</v>
      </c>
      <c r="C836" s="3">
        <v>583</v>
      </c>
      <c r="D836" s="3">
        <v>79.42</v>
      </c>
      <c r="E836" s="16" t="s">
        <v>43</v>
      </c>
      <c r="F836" s="6">
        <f t="shared" si="13"/>
        <v>0.13622641509433964</v>
      </c>
    </row>
    <row r="837" spans="1:7" x14ac:dyDescent="0.25">
      <c r="A837" s="17">
        <v>12</v>
      </c>
      <c r="B837" s="17">
        <v>600</v>
      </c>
      <c r="C837" s="3">
        <v>583</v>
      </c>
      <c r="D837" s="3">
        <v>10.9</v>
      </c>
      <c r="E837" s="16" t="s">
        <v>24</v>
      </c>
      <c r="F837" s="6">
        <f t="shared" si="13"/>
        <v>1.8696397941680962E-2</v>
      </c>
      <c r="G837" s="6">
        <f>AVERAGE(F748:F837)</f>
        <v>9.2328247172858799E-2</v>
      </c>
    </row>
    <row r="838" spans="1:7" hidden="1" x14ac:dyDescent="0.25">
      <c r="A838" s="17">
        <v>12</v>
      </c>
      <c r="B838" s="17">
        <v>600</v>
      </c>
      <c r="C838" s="3">
        <v>599.90717600000005</v>
      </c>
      <c r="D838" s="3">
        <v>0</v>
      </c>
      <c r="E838" s="16" t="s">
        <v>43</v>
      </c>
      <c r="F838" s="6">
        <f t="shared" si="13"/>
        <v>0</v>
      </c>
    </row>
    <row r="839" spans="1:7" hidden="1" x14ac:dyDescent="0.25">
      <c r="A839" s="17">
        <v>12</v>
      </c>
      <c r="B839" s="17">
        <v>600</v>
      </c>
      <c r="C839" s="3">
        <v>598.21125800000004</v>
      </c>
      <c r="D839" s="3">
        <v>0</v>
      </c>
      <c r="E839" s="16" t="s">
        <v>43</v>
      </c>
      <c r="F839" s="6">
        <f t="shared" si="13"/>
        <v>0</v>
      </c>
    </row>
    <row r="840" spans="1:7" hidden="1" x14ac:dyDescent="0.25">
      <c r="A840" s="17">
        <v>12</v>
      </c>
      <c r="B840" s="17">
        <v>600</v>
      </c>
      <c r="C840" s="3">
        <v>600</v>
      </c>
      <c r="D840" s="3">
        <v>0</v>
      </c>
      <c r="E840" s="16" t="s">
        <v>43</v>
      </c>
      <c r="F840" s="6">
        <f t="shared" si="13"/>
        <v>0</v>
      </c>
    </row>
    <row r="841" spans="1:7" hidden="1" x14ac:dyDescent="0.25">
      <c r="A841" s="17">
        <v>12</v>
      </c>
      <c r="B841" s="17">
        <v>600</v>
      </c>
      <c r="C841" s="3">
        <v>600</v>
      </c>
      <c r="D841" s="3">
        <v>68.400000000000006</v>
      </c>
      <c r="E841" s="16" t="s">
        <v>43</v>
      </c>
      <c r="F841" s="6">
        <f t="shared" si="13"/>
        <v>0.114</v>
      </c>
    </row>
    <row r="842" spans="1:7" hidden="1" x14ac:dyDescent="0.25">
      <c r="A842" s="17">
        <v>12</v>
      </c>
      <c r="B842" s="17">
        <v>600</v>
      </c>
      <c r="C842" s="3">
        <v>600</v>
      </c>
      <c r="D842" s="3">
        <v>95.55</v>
      </c>
      <c r="E842" s="16" t="s">
        <v>43</v>
      </c>
      <c r="F842" s="6">
        <f t="shared" si="13"/>
        <v>0.15925</v>
      </c>
    </row>
    <row r="843" spans="1:7" hidden="1" x14ac:dyDescent="0.25">
      <c r="A843" s="17">
        <v>13</v>
      </c>
      <c r="B843" s="17">
        <v>624</v>
      </c>
      <c r="C843" s="3">
        <v>618.80815399999994</v>
      </c>
      <c r="D843" s="3">
        <v>0</v>
      </c>
      <c r="E843" s="16" t="s">
        <v>43</v>
      </c>
      <c r="F843" s="6">
        <f t="shared" si="13"/>
        <v>0</v>
      </c>
    </row>
    <row r="844" spans="1:7" hidden="1" x14ac:dyDescent="0.25">
      <c r="A844" s="17">
        <v>13</v>
      </c>
      <c r="B844" s="17">
        <v>624</v>
      </c>
      <c r="C844" s="3">
        <v>623.99989100000005</v>
      </c>
      <c r="D844" s="3">
        <v>0.25</v>
      </c>
      <c r="E844" s="16" t="s">
        <v>43</v>
      </c>
      <c r="F844" s="6">
        <f t="shared" si="13"/>
        <v>4.0064109562480671E-4</v>
      </c>
    </row>
    <row r="845" spans="1:7" hidden="1" x14ac:dyDescent="0.25">
      <c r="A845" s="17">
        <v>15</v>
      </c>
      <c r="B845" s="17">
        <v>675</v>
      </c>
      <c r="C845" s="3">
        <v>674.99967600000002</v>
      </c>
      <c r="D845" s="3">
        <v>0</v>
      </c>
      <c r="E845" s="16" t="s">
        <v>43</v>
      </c>
      <c r="F845" s="6">
        <f t="shared" si="13"/>
        <v>0</v>
      </c>
    </row>
    <row r="846" spans="1:7" hidden="1" x14ac:dyDescent="0.25">
      <c r="A846" s="17">
        <v>15</v>
      </c>
      <c r="B846" s="17">
        <v>675</v>
      </c>
      <c r="C846" s="3">
        <v>674.99967600000002</v>
      </c>
      <c r="D846" s="3">
        <v>42.26</v>
      </c>
      <c r="E846" s="16" t="s">
        <v>43</v>
      </c>
      <c r="F846" s="6">
        <f t="shared" si="13"/>
        <v>6.2607437458977386E-2</v>
      </c>
    </row>
    <row r="847" spans="1:7" hidden="1" x14ac:dyDescent="0.25">
      <c r="A847" s="17">
        <v>18</v>
      </c>
      <c r="B847" s="17">
        <v>756</v>
      </c>
      <c r="C847" s="3">
        <v>731</v>
      </c>
      <c r="D847" s="3">
        <v>42.23</v>
      </c>
      <c r="E847" s="16" t="s">
        <v>43</v>
      </c>
      <c r="F847" s="6">
        <f t="shared" si="13"/>
        <v>5.777017783857729E-2</v>
      </c>
    </row>
    <row r="848" spans="1:7" x14ac:dyDescent="0.25">
      <c r="C848">
        <f>SUBTOTAL(9,C2:C847)</f>
        <v>45453.653521999993</v>
      </c>
      <c r="D848">
        <f>SUBTOTAL(9,D2:D847)</f>
        <v>8496.1600000000017</v>
      </c>
      <c r="F848" s="6">
        <f t="shared" si="13"/>
        <v>0.18691918782475386</v>
      </c>
    </row>
  </sheetData>
  <autoFilter ref="A1:F847" xr:uid="{00000000-0009-0000-0000-000004000000}">
    <filterColumn colId="3">
      <filters>
        <filter val="0,20"/>
        <filter val="0,25"/>
        <filter val="0,33"/>
        <filter val="0,40"/>
        <filter val="0,66"/>
        <filter val="0,83"/>
        <filter val="0,86"/>
        <filter val="0,91"/>
        <filter val="1,00"/>
        <filter val="1,20"/>
        <filter val="1,33"/>
        <filter val="1,40"/>
        <filter val="1,44"/>
        <filter val="1,50"/>
        <filter val="1,67"/>
        <filter val="1,75"/>
        <filter val="1,80"/>
        <filter val="1,82"/>
        <filter val="10,33"/>
        <filter val="10,47"/>
        <filter val="10,52"/>
        <filter val="10,75"/>
        <filter val="10,90"/>
        <filter val="10,94"/>
        <filter val="100,37"/>
        <filter val="101,12"/>
        <filter val="101,72"/>
        <filter val="104,98"/>
        <filter val="107,52"/>
        <filter val="107,64"/>
        <filter val="11,00"/>
        <filter val="11,25"/>
        <filter val="11,40"/>
        <filter val="11,50"/>
        <filter val="11,76"/>
        <filter val="110,42"/>
        <filter val="114,31"/>
        <filter val="12,13"/>
        <filter val="12,25"/>
        <filter val="12,43"/>
        <filter val="12,57"/>
        <filter val="12,64"/>
        <filter val="12,66"/>
        <filter val="12,80"/>
        <filter val="12,84"/>
        <filter val="123,01"/>
        <filter val="13,00"/>
        <filter val="13,10"/>
        <filter val="13,16"/>
        <filter val="13,18"/>
        <filter val="130,81"/>
        <filter val="133,85"/>
        <filter val="139,43"/>
        <filter val="14,00"/>
        <filter val="14,09"/>
        <filter val="14,19"/>
        <filter val="14,23"/>
        <filter val="14,28"/>
        <filter val="14,42"/>
        <filter val="14,43"/>
        <filter val="14,51"/>
        <filter val="14,75"/>
        <filter val="14,77"/>
        <filter val="14,86"/>
        <filter val="14,95"/>
        <filter val="15,07"/>
        <filter val="15,09"/>
        <filter val="15,26"/>
        <filter val="15,49"/>
        <filter val="15,60"/>
        <filter val="15,75"/>
        <filter val="154,16"/>
        <filter val="158,12"/>
        <filter val="16,01"/>
        <filter val="16,25"/>
        <filter val="16,29"/>
        <filter val="16,48"/>
        <filter val="16,50"/>
        <filter val="16,60"/>
        <filter val="16,67"/>
        <filter val="16,75"/>
        <filter val="16,77"/>
        <filter val="16,84"/>
        <filter val="16,85"/>
        <filter val="16,90"/>
        <filter val="16,97"/>
        <filter val="165,86"/>
        <filter val="17,00"/>
        <filter val="17,01"/>
        <filter val="17,09"/>
        <filter val="17,32"/>
        <filter val="17,60"/>
        <filter val="17,69"/>
        <filter val="17,89"/>
        <filter val="17,96"/>
        <filter val="179,34"/>
        <filter val="18,00"/>
        <filter val="18,26"/>
        <filter val="18,34"/>
        <filter val="18,50"/>
        <filter val="18,60"/>
        <filter val="18,91"/>
        <filter val="185,28"/>
        <filter val="19,61"/>
        <filter val="19,74"/>
        <filter val="19,82"/>
        <filter val="2,00"/>
        <filter val="2,07"/>
        <filter val="2,08"/>
        <filter val="2,10"/>
        <filter val="2,20"/>
        <filter val="2,28"/>
        <filter val="2,33"/>
        <filter val="2,49"/>
        <filter val="2,50"/>
        <filter val="2,51"/>
        <filter val="2,81"/>
        <filter val="20,05"/>
        <filter val="20,16"/>
        <filter val="20,25"/>
        <filter val="20,72"/>
        <filter val="206,40"/>
        <filter val="21,00"/>
        <filter val="21,34"/>
        <filter val="21,35"/>
        <filter val="21,36"/>
        <filter val="21,42"/>
        <filter val="21,47"/>
        <filter val="21,50"/>
        <filter val="21,82"/>
        <filter val="21,83"/>
        <filter val="22,19"/>
        <filter val="22,74"/>
        <filter val="23,03"/>
        <filter val="23,09"/>
        <filter val="23,12"/>
        <filter val="23,25"/>
        <filter val="23,34"/>
        <filter val="23,51"/>
        <filter val="23,84"/>
        <filter val="23,95"/>
        <filter val="24,00"/>
        <filter val="24,31"/>
        <filter val="24,80"/>
        <filter val="25,12"/>
        <filter val="25,22"/>
        <filter val="25,54"/>
        <filter val="25,69"/>
        <filter val="27,00"/>
        <filter val="27,57"/>
        <filter val="28,30"/>
        <filter val="28,44"/>
        <filter val="28,54"/>
        <filter val="28,95"/>
        <filter val="280,31"/>
        <filter val="285,76"/>
        <filter val="29,02"/>
        <filter val="29,58"/>
        <filter val="29,62"/>
        <filter val="3,10"/>
        <filter val="3,15"/>
        <filter val="3,25"/>
        <filter val="3,35"/>
        <filter val="3,50"/>
        <filter val="3,80"/>
        <filter val="3,97"/>
        <filter val="30,11"/>
        <filter val="30,28"/>
        <filter val="30,40"/>
        <filter val="30,93"/>
        <filter val="300,65"/>
        <filter val="302,44"/>
        <filter val="31,45"/>
        <filter val="31,49"/>
        <filter val="31,65"/>
        <filter val="31,66"/>
        <filter val="314,43"/>
        <filter val="32,03"/>
        <filter val="32,21"/>
        <filter val="322,75"/>
        <filter val="323,51"/>
        <filter val="33,60"/>
        <filter val="33,90"/>
        <filter val="334,37"/>
        <filter val="34,08"/>
        <filter val="34,52"/>
        <filter val="34,70"/>
        <filter val="342,08"/>
        <filter val="347,40"/>
        <filter val="35,00"/>
        <filter val="35,21"/>
        <filter val="35,33"/>
        <filter val="35,79"/>
        <filter val="351,52"/>
        <filter val="36,02"/>
        <filter val="36,31"/>
        <filter val="36,59"/>
        <filter val="36,65"/>
        <filter val="37,09"/>
        <filter val="37,16"/>
        <filter val="37,78"/>
        <filter val="38,25"/>
        <filter val="38,35"/>
        <filter val="38,44"/>
        <filter val="38,86"/>
        <filter val="39,89"/>
        <filter val="4,00"/>
        <filter val="4,17"/>
        <filter val="4,20"/>
        <filter val="4,23"/>
        <filter val="4,25"/>
        <filter val="4,40"/>
        <filter val="4,46"/>
        <filter val="4,50"/>
        <filter val="4,62"/>
        <filter val="4,75"/>
        <filter val="4,90"/>
        <filter val="40,33"/>
        <filter val="40,42"/>
        <filter val="40,81"/>
        <filter val="41,61"/>
        <filter val="42,00"/>
        <filter val="42,23"/>
        <filter val="42,26"/>
        <filter val="42,27"/>
        <filter val="42,35"/>
        <filter val="42,42"/>
        <filter val="42,62"/>
        <filter val="42,96"/>
        <filter val="43,46"/>
        <filter val="43,88"/>
        <filter val="44,17"/>
        <filter val="44,48"/>
        <filter val="442,33"/>
        <filter val="45,41"/>
        <filter val="45,45"/>
        <filter val="45,89"/>
        <filter val="46,45"/>
        <filter val="46,50"/>
        <filter val="46,57"/>
        <filter val="46,88"/>
        <filter val="46,89"/>
        <filter val="46,97"/>
        <filter val="47,24"/>
        <filter val="48,51"/>
        <filter val="49,50"/>
        <filter val="5,20"/>
        <filter val="5,23"/>
        <filter val="5,30"/>
        <filter val="5,42"/>
        <filter val="5,50"/>
        <filter val="5,71"/>
        <filter val="5,72"/>
        <filter val="5,73"/>
        <filter val="5,81"/>
        <filter val="50,87"/>
        <filter val="51,17"/>
        <filter val="51,47"/>
        <filter val="52,66"/>
        <filter val="52,92"/>
        <filter val="52,95"/>
        <filter val="53,09"/>
        <filter val="53,14"/>
        <filter val="53,54"/>
        <filter val="53,85"/>
        <filter val="54,11"/>
        <filter val="54,65"/>
        <filter val="55,20"/>
        <filter val="55,29"/>
        <filter val="55,49"/>
        <filter val="55,56"/>
        <filter val="56,86"/>
        <filter val="57,09"/>
        <filter val="58,07"/>
        <filter val="59,02"/>
        <filter val="59,60"/>
        <filter val="59,86"/>
        <filter val="6,22"/>
        <filter val="6,29"/>
        <filter val="6,66"/>
        <filter val="6,81"/>
        <filter val="6,93"/>
        <filter val="60,25"/>
        <filter val="60,30"/>
        <filter val="60,41"/>
        <filter val="60,64"/>
        <filter val="60,91"/>
        <filter val="61,07"/>
        <filter val="62,72"/>
        <filter val="63,00"/>
        <filter val="63,11"/>
        <filter val="63,19"/>
        <filter val="63,50"/>
        <filter val="63,77"/>
        <filter val="63,83"/>
        <filter val="65,13"/>
        <filter val="66,04"/>
        <filter val="66,07"/>
        <filter val="66,71"/>
        <filter val="67,06"/>
        <filter val="67,49"/>
        <filter val="67,73"/>
        <filter val="68,40"/>
        <filter val="68,43"/>
        <filter val="68,84"/>
        <filter val="69,04"/>
        <filter val="7,00"/>
        <filter val="7,08"/>
        <filter val="7,25"/>
        <filter val="7,29"/>
        <filter val="7,46"/>
        <filter val="7,50"/>
        <filter val="7,96"/>
        <filter val="70,71"/>
        <filter val="71,12"/>
        <filter val="71,34"/>
        <filter val="71,65"/>
        <filter val="71,91"/>
        <filter val="72,40"/>
        <filter val="72,73"/>
        <filter val="72,87"/>
        <filter val="73,53"/>
        <filter val="73,61"/>
        <filter val="74,00"/>
        <filter val="74,11"/>
        <filter val="74,56"/>
        <filter val="74,76"/>
        <filter val="75,32"/>
        <filter val="76,28"/>
        <filter val="76,33"/>
        <filter val="76,46"/>
        <filter val="76,53"/>
        <filter val="76,96"/>
        <filter val="77,77"/>
        <filter val="78,14"/>
        <filter val="78,37"/>
        <filter val="78,53"/>
        <filter val="79,21"/>
        <filter val="79,35"/>
        <filter val="79,42"/>
        <filter val="79,87"/>
        <filter val="8,12"/>
        <filter val="8,15"/>
        <filter val="8,25"/>
        <filter val="8,50"/>
        <filter val="8,97"/>
        <filter val="80,23"/>
        <filter val="80,28"/>
        <filter val="80,39"/>
        <filter val="83,63"/>
        <filter val="84,07"/>
        <filter val="86,38"/>
        <filter val="86,78"/>
        <filter val="86,85"/>
        <filter val="87,15"/>
        <filter val="87,18"/>
        <filter val="87,20"/>
        <filter val="87,67"/>
        <filter val="88,03"/>
        <filter val="89,80"/>
        <filter val="9,24"/>
        <filter val="9,34"/>
        <filter val="9,38"/>
        <filter val="9,48"/>
        <filter val="9,50"/>
        <filter val="9,80"/>
        <filter val="90,58"/>
        <filter val="91,00"/>
        <filter val="91,15"/>
        <filter val="92,92"/>
        <filter val="93,89"/>
        <filter val="94,93"/>
        <filter val="95,55"/>
        <filter val="99,39"/>
      </filters>
    </filterColumn>
    <filterColumn colId="4">
      <filters>
        <filter val="NÃO"/>
      </filters>
    </filterColumn>
  </autoFilter>
  <sortState xmlns:xlrd2="http://schemas.microsoft.com/office/spreadsheetml/2017/richdata2" ref="A2:F848">
    <sortCondition ref="A1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69"/>
  <sheetViews>
    <sheetView workbookViewId="0"/>
  </sheetViews>
  <sheetFormatPr defaultRowHeight="15" x14ac:dyDescent="0.25"/>
  <cols>
    <col min="1" max="1" width="49.85546875" bestFit="1" customWidth="1"/>
    <col min="2" max="2" width="4" bestFit="1" customWidth="1"/>
  </cols>
  <sheetData>
    <row r="1" spans="1:2" x14ac:dyDescent="0.25">
      <c r="A1" s="10" t="s">
        <v>5</v>
      </c>
      <c r="B1" s="10" t="s">
        <v>6</v>
      </c>
    </row>
    <row r="2" spans="1:2" x14ac:dyDescent="0.25">
      <c r="A2" s="7" t="s">
        <v>1452</v>
      </c>
      <c r="B2" s="7" t="s">
        <v>1453</v>
      </c>
    </row>
    <row r="3" spans="1:2" x14ac:dyDescent="0.25">
      <c r="A3" s="7" t="s">
        <v>1454</v>
      </c>
      <c r="B3" s="7" t="s">
        <v>1453</v>
      </c>
    </row>
    <row r="4" spans="1:2" x14ac:dyDescent="0.25">
      <c r="A4" s="7" t="s">
        <v>1455</v>
      </c>
      <c r="B4" s="7" t="s">
        <v>1453</v>
      </c>
    </row>
    <row r="5" spans="1:2" x14ac:dyDescent="0.25">
      <c r="A5" s="7" t="s">
        <v>1456</v>
      </c>
      <c r="B5" s="7" t="s">
        <v>1457</v>
      </c>
    </row>
    <row r="6" spans="1:2" x14ac:dyDescent="0.25">
      <c r="A6" s="7" t="s">
        <v>1458</v>
      </c>
      <c r="B6" s="7" t="s">
        <v>1453</v>
      </c>
    </row>
    <row r="7" spans="1:2" x14ac:dyDescent="0.25">
      <c r="A7" s="7" t="s">
        <v>1459</v>
      </c>
      <c r="B7" s="7" t="s">
        <v>1453</v>
      </c>
    </row>
    <row r="8" spans="1:2" x14ac:dyDescent="0.25">
      <c r="A8" s="7" t="s">
        <v>1460</v>
      </c>
      <c r="B8" s="7" t="s">
        <v>1453</v>
      </c>
    </row>
    <row r="9" spans="1:2" x14ac:dyDescent="0.25">
      <c r="A9" s="7" t="s">
        <v>1461</v>
      </c>
      <c r="B9" s="7" t="s">
        <v>1462</v>
      </c>
    </row>
    <row r="10" spans="1:2" x14ac:dyDescent="0.25">
      <c r="A10" s="7" t="s">
        <v>1463</v>
      </c>
      <c r="B10" s="7" t="s">
        <v>1464</v>
      </c>
    </row>
    <row r="11" spans="1:2" x14ac:dyDescent="0.25">
      <c r="A11" s="7" t="s">
        <v>1465</v>
      </c>
      <c r="B11" s="7" t="s">
        <v>1466</v>
      </c>
    </row>
    <row r="12" spans="1:2" x14ac:dyDescent="0.25">
      <c r="A12" s="7" t="s">
        <v>1467</v>
      </c>
      <c r="B12" s="7" t="s">
        <v>1468</v>
      </c>
    </row>
    <row r="13" spans="1:2" x14ac:dyDescent="0.25">
      <c r="A13" s="7" t="s">
        <v>1469</v>
      </c>
      <c r="B13" s="7" t="s">
        <v>1468</v>
      </c>
    </row>
    <row r="14" spans="1:2" x14ac:dyDescent="0.25">
      <c r="A14" s="7" t="s">
        <v>1470</v>
      </c>
      <c r="B14" s="7" t="s">
        <v>1468</v>
      </c>
    </row>
    <row r="15" spans="1:2" x14ac:dyDescent="0.25">
      <c r="A15" s="7" t="s">
        <v>1471</v>
      </c>
      <c r="B15" s="7" t="s">
        <v>1468</v>
      </c>
    </row>
    <row r="16" spans="1:2" x14ac:dyDescent="0.25">
      <c r="A16" s="7" t="s">
        <v>1472</v>
      </c>
      <c r="B16" s="7" t="s">
        <v>1468</v>
      </c>
    </row>
    <row r="17" spans="1:2" x14ac:dyDescent="0.25">
      <c r="A17" s="7" t="s">
        <v>1473</v>
      </c>
      <c r="B17" s="7" t="s">
        <v>1462</v>
      </c>
    </row>
    <row r="18" spans="1:2" x14ac:dyDescent="0.25">
      <c r="A18" s="7" t="s">
        <v>1474</v>
      </c>
      <c r="B18" s="7" t="s">
        <v>1462</v>
      </c>
    </row>
    <row r="19" spans="1:2" x14ac:dyDescent="0.25">
      <c r="A19" s="7" t="s">
        <v>1475</v>
      </c>
      <c r="B19" s="7" t="s">
        <v>1462</v>
      </c>
    </row>
    <row r="20" spans="1:2" x14ac:dyDescent="0.25">
      <c r="A20" s="7" t="s">
        <v>1476</v>
      </c>
      <c r="B20" s="7" t="s">
        <v>1462</v>
      </c>
    </row>
    <row r="21" spans="1:2" x14ac:dyDescent="0.25">
      <c r="A21" s="7" t="s">
        <v>1477</v>
      </c>
      <c r="B21" s="7" t="s">
        <v>1462</v>
      </c>
    </row>
    <row r="22" spans="1:2" x14ac:dyDescent="0.25">
      <c r="A22" s="7" t="s">
        <v>1478</v>
      </c>
      <c r="B22" s="7" t="s">
        <v>1457</v>
      </c>
    </row>
    <row r="23" spans="1:2" x14ac:dyDescent="0.25">
      <c r="A23" s="7" t="s">
        <v>1479</v>
      </c>
      <c r="B23" s="7" t="s">
        <v>1457</v>
      </c>
    </row>
    <row r="24" spans="1:2" x14ac:dyDescent="0.25">
      <c r="A24" s="7" t="s">
        <v>1480</v>
      </c>
      <c r="B24" s="7" t="s">
        <v>1457</v>
      </c>
    </row>
    <row r="25" spans="1:2" x14ac:dyDescent="0.25">
      <c r="A25" s="7" t="s">
        <v>1481</v>
      </c>
      <c r="B25" s="7" t="s">
        <v>1457</v>
      </c>
    </row>
    <row r="26" spans="1:2" x14ac:dyDescent="0.25">
      <c r="A26" s="7" t="s">
        <v>1482</v>
      </c>
      <c r="B26" s="7" t="s">
        <v>1462</v>
      </c>
    </row>
    <row r="27" spans="1:2" x14ac:dyDescent="0.25">
      <c r="A27" s="7" t="s">
        <v>1483</v>
      </c>
      <c r="B27" s="7" t="s">
        <v>1457</v>
      </c>
    </row>
    <row r="28" spans="1:2" x14ac:dyDescent="0.25">
      <c r="A28" s="7" t="s">
        <v>1484</v>
      </c>
      <c r="B28" s="7" t="s">
        <v>1457</v>
      </c>
    </row>
    <row r="29" spans="1:2" x14ac:dyDescent="0.25">
      <c r="A29" s="7" t="s">
        <v>1485</v>
      </c>
      <c r="B29" s="7" t="s">
        <v>1462</v>
      </c>
    </row>
    <row r="30" spans="1:2" x14ac:dyDescent="0.25">
      <c r="A30" s="7" t="s">
        <v>1486</v>
      </c>
      <c r="B30" s="7" t="s">
        <v>1462</v>
      </c>
    </row>
    <row r="31" spans="1:2" x14ac:dyDescent="0.25">
      <c r="A31" s="7" t="s">
        <v>1487</v>
      </c>
      <c r="B31" s="7" t="s">
        <v>1462</v>
      </c>
    </row>
    <row r="32" spans="1:2" x14ac:dyDescent="0.25">
      <c r="A32" s="7" t="s">
        <v>1488</v>
      </c>
      <c r="B32" s="7" t="s">
        <v>1462</v>
      </c>
    </row>
    <row r="33" spans="1:2" x14ac:dyDescent="0.25">
      <c r="A33" s="7" t="s">
        <v>1489</v>
      </c>
      <c r="B33" s="7" t="s">
        <v>1490</v>
      </c>
    </row>
    <row r="34" spans="1:2" x14ac:dyDescent="0.25">
      <c r="A34" s="7" t="s">
        <v>1491</v>
      </c>
      <c r="B34" s="7" t="s">
        <v>1457</v>
      </c>
    </row>
    <row r="35" spans="1:2" x14ac:dyDescent="0.25">
      <c r="A35" s="7" t="s">
        <v>1492</v>
      </c>
      <c r="B35" s="7" t="s">
        <v>1457</v>
      </c>
    </row>
    <row r="36" spans="1:2" x14ac:dyDescent="0.25">
      <c r="A36" s="7" t="s">
        <v>1493</v>
      </c>
      <c r="B36" s="7" t="s">
        <v>1462</v>
      </c>
    </row>
    <row r="37" spans="1:2" x14ac:dyDescent="0.25">
      <c r="A37" s="7" t="s">
        <v>1494</v>
      </c>
      <c r="B37" s="7" t="s">
        <v>1457</v>
      </c>
    </row>
    <row r="38" spans="1:2" x14ac:dyDescent="0.25">
      <c r="A38" s="7" t="s">
        <v>1495</v>
      </c>
      <c r="B38" s="7" t="s">
        <v>1457</v>
      </c>
    </row>
    <row r="39" spans="1:2" x14ac:dyDescent="0.25">
      <c r="A39" s="7" t="s">
        <v>1496</v>
      </c>
      <c r="B39" s="7" t="s">
        <v>1457</v>
      </c>
    </row>
    <row r="40" spans="1:2" x14ac:dyDescent="0.25">
      <c r="A40" s="7" t="s">
        <v>1497</v>
      </c>
      <c r="B40" s="7" t="s">
        <v>1498</v>
      </c>
    </row>
    <row r="41" spans="1:2" x14ac:dyDescent="0.25">
      <c r="A41" s="7" t="s">
        <v>1499</v>
      </c>
      <c r="B41" s="7" t="s">
        <v>1500</v>
      </c>
    </row>
    <row r="42" spans="1:2" x14ac:dyDescent="0.25">
      <c r="A42" s="7" t="s">
        <v>1501</v>
      </c>
      <c r="B42" s="7" t="s">
        <v>1500</v>
      </c>
    </row>
    <row r="43" spans="1:2" x14ac:dyDescent="0.25">
      <c r="A43" s="7" t="s">
        <v>1502</v>
      </c>
      <c r="B43" s="7" t="s">
        <v>1457</v>
      </c>
    </row>
    <row r="44" spans="1:2" x14ac:dyDescent="0.25">
      <c r="A44" s="7" t="s">
        <v>1503</v>
      </c>
      <c r="B44" s="7" t="s">
        <v>1500</v>
      </c>
    </row>
    <row r="45" spans="1:2" x14ac:dyDescent="0.25">
      <c r="A45" s="7" t="s">
        <v>1504</v>
      </c>
      <c r="B45" s="7" t="s">
        <v>1466</v>
      </c>
    </row>
    <row r="46" spans="1:2" x14ac:dyDescent="0.25">
      <c r="A46" s="7" t="s">
        <v>1505</v>
      </c>
      <c r="B46" s="7" t="s">
        <v>1466</v>
      </c>
    </row>
    <row r="47" spans="1:2" x14ac:dyDescent="0.25">
      <c r="A47" s="7" t="s">
        <v>1506</v>
      </c>
      <c r="B47" s="7" t="s">
        <v>1466</v>
      </c>
    </row>
    <row r="48" spans="1:2" x14ac:dyDescent="0.25">
      <c r="A48" s="7" t="s">
        <v>1507</v>
      </c>
      <c r="B48" s="7" t="s">
        <v>1508</v>
      </c>
    </row>
    <row r="49" spans="1:2" x14ac:dyDescent="0.25">
      <c r="A49" s="7" t="s">
        <v>1507</v>
      </c>
      <c r="B49" s="7" t="s">
        <v>1508</v>
      </c>
    </row>
    <row r="50" spans="1:2" x14ac:dyDescent="0.25">
      <c r="A50" s="7" t="s">
        <v>1509</v>
      </c>
      <c r="B50" s="7" t="s">
        <v>1508</v>
      </c>
    </row>
    <row r="51" spans="1:2" x14ac:dyDescent="0.25">
      <c r="A51" s="7" t="s">
        <v>1510</v>
      </c>
      <c r="B51" s="7" t="s">
        <v>1457</v>
      </c>
    </row>
    <row r="52" spans="1:2" x14ac:dyDescent="0.25">
      <c r="A52" s="7" t="s">
        <v>1511</v>
      </c>
      <c r="B52" s="7" t="s">
        <v>1457</v>
      </c>
    </row>
    <row r="53" spans="1:2" x14ac:dyDescent="0.25">
      <c r="A53" s="7" t="s">
        <v>1512</v>
      </c>
      <c r="B53" s="7" t="s">
        <v>1457</v>
      </c>
    </row>
    <row r="54" spans="1:2" x14ac:dyDescent="0.25">
      <c r="A54" s="7" t="s">
        <v>1513</v>
      </c>
      <c r="B54" s="7" t="s">
        <v>1457</v>
      </c>
    </row>
    <row r="55" spans="1:2" x14ac:dyDescent="0.25">
      <c r="A55" s="7" t="s">
        <v>1514</v>
      </c>
      <c r="B55" s="7" t="s">
        <v>1457</v>
      </c>
    </row>
    <row r="56" spans="1:2" x14ac:dyDescent="0.25">
      <c r="A56" s="7" t="s">
        <v>1515</v>
      </c>
      <c r="B56" s="7" t="s">
        <v>1457</v>
      </c>
    </row>
    <row r="57" spans="1:2" x14ac:dyDescent="0.25">
      <c r="A57" s="7" t="s">
        <v>1516</v>
      </c>
      <c r="B57" s="7" t="s">
        <v>1457</v>
      </c>
    </row>
    <row r="58" spans="1:2" x14ac:dyDescent="0.25">
      <c r="A58" s="7" t="s">
        <v>1517</v>
      </c>
      <c r="B58" s="7" t="s">
        <v>1518</v>
      </c>
    </row>
    <row r="59" spans="1:2" x14ac:dyDescent="0.25">
      <c r="A59" s="7" t="s">
        <v>1519</v>
      </c>
      <c r="B59" s="7" t="s">
        <v>1520</v>
      </c>
    </row>
    <row r="60" spans="1:2" x14ac:dyDescent="0.25">
      <c r="A60" s="7" t="s">
        <v>1521</v>
      </c>
      <c r="B60" s="7" t="s">
        <v>1518</v>
      </c>
    </row>
    <row r="61" spans="1:2" x14ac:dyDescent="0.25">
      <c r="A61" s="7" t="s">
        <v>1522</v>
      </c>
      <c r="B61" s="7" t="s">
        <v>1462</v>
      </c>
    </row>
    <row r="62" spans="1:2" x14ac:dyDescent="0.25">
      <c r="A62" s="7" t="s">
        <v>1523</v>
      </c>
      <c r="B62" s="7" t="s">
        <v>1462</v>
      </c>
    </row>
    <row r="63" spans="1:2" x14ac:dyDescent="0.25">
      <c r="A63" s="7" t="s">
        <v>1524</v>
      </c>
      <c r="B63" s="7" t="s">
        <v>1462</v>
      </c>
    </row>
    <row r="64" spans="1:2" x14ac:dyDescent="0.25">
      <c r="A64" s="7" t="s">
        <v>1525</v>
      </c>
      <c r="B64" s="7" t="s">
        <v>1462</v>
      </c>
    </row>
    <row r="65" spans="1:2" x14ac:dyDescent="0.25">
      <c r="A65" s="7" t="s">
        <v>1526</v>
      </c>
      <c r="B65" s="7" t="s">
        <v>1462</v>
      </c>
    </row>
    <row r="66" spans="1:2" x14ac:dyDescent="0.25">
      <c r="A66" s="7" t="s">
        <v>1527</v>
      </c>
      <c r="B66" s="7" t="s">
        <v>1466</v>
      </c>
    </row>
    <row r="67" spans="1:2" x14ac:dyDescent="0.25">
      <c r="A67" s="7" t="s">
        <v>1528</v>
      </c>
      <c r="B67" s="7" t="s">
        <v>1462</v>
      </c>
    </row>
    <row r="68" spans="1:2" x14ac:dyDescent="0.25">
      <c r="A68" s="7" t="s">
        <v>1529</v>
      </c>
      <c r="B68" s="7" t="s">
        <v>1468</v>
      </c>
    </row>
    <row r="69" spans="1:2" x14ac:dyDescent="0.25">
      <c r="A69" s="7" t="s">
        <v>1530</v>
      </c>
      <c r="B69" s="7" t="s">
        <v>1457</v>
      </c>
    </row>
    <row r="70" spans="1:2" x14ac:dyDescent="0.25">
      <c r="A70" s="7" t="s">
        <v>1531</v>
      </c>
      <c r="B70" s="7" t="s">
        <v>1457</v>
      </c>
    </row>
    <row r="71" spans="1:2" x14ac:dyDescent="0.25">
      <c r="A71" s="7" t="s">
        <v>1532</v>
      </c>
      <c r="B71" s="7" t="s">
        <v>1457</v>
      </c>
    </row>
    <row r="72" spans="1:2" x14ac:dyDescent="0.25">
      <c r="A72" s="7" t="s">
        <v>1533</v>
      </c>
      <c r="B72" s="7" t="s">
        <v>1462</v>
      </c>
    </row>
    <row r="73" spans="1:2" x14ac:dyDescent="0.25">
      <c r="A73" s="7" t="s">
        <v>1534</v>
      </c>
      <c r="B73" s="7" t="s">
        <v>1457</v>
      </c>
    </row>
    <row r="74" spans="1:2" x14ac:dyDescent="0.25">
      <c r="A74" s="7" t="s">
        <v>1535</v>
      </c>
      <c r="B74" s="7" t="s">
        <v>1457</v>
      </c>
    </row>
    <row r="75" spans="1:2" x14ac:dyDescent="0.25">
      <c r="A75" s="7" t="s">
        <v>1536</v>
      </c>
      <c r="B75" s="7" t="s">
        <v>1462</v>
      </c>
    </row>
    <row r="76" spans="1:2" x14ac:dyDescent="0.25">
      <c r="A76" s="7" t="s">
        <v>1537</v>
      </c>
      <c r="B76" s="7" t="s">
        <v>1457</v>
      </c>
    </row>
    <row r="77" spans="1:2" x14ac:dyDescent="0.25">
      <c r="A77" s="7" t="s">
        <v>1538</v>
      </c>
      <c r="B77" s="7" t="s">
        <v>1462</v>
      </c>
    </row>
    <row r="78" spans="1:2" x14ac:dyDescent="0.25">
      <c r="A78" s="7" t="s">
        <v>1539</v>
      </c>
      <c r="B78" s="7" t="s">
        <v>1462</v>
      </c>
    </row>
    <row r="79" spans="1:2" x14ac:dyDescent="0.25">
      <c r="A79" s="7" t="s">
        <v>1540</v>
      </c>
      <c r="B79" s="7" t="s">
        <v>1508</v>
      </c>
    </row>
    <row r="80" spans="1:2" x14ac:dyDescent="0.25">
      <c r="A80" s="7" t="s">
        <v>1541</v>
      </c>
      <c r="B80" s="7" t="s">
        <v>1462</v>
      </c>
    </row>
    <row r="81" spans="1:2" x14ac:dyDescent="0.25">
      <c r="A81" s="7" t="s">
        <v>1542</v>
      </c>
      <c r="B81" s="7" t="s">
        <v>1468</v>
      </c>
    </row>
    <row r="82" spans="1:2" x14ac:dyDescent="0.25">
      <c r="A82" s="7" t="s">
        <v>1543</v>
      </c>
      <c r="B82" s="7" t="s">
        <v>1544</v>
      </c>
    </row>
    <row r="83" spans="1:2" x14ac:dyDescent="0.25">
      <c r="A83" s="7" t="s">
        <v>1545</v>
      </c>
      <c r="B83" s="7" t="s">
        <v>1546</v>
      </c>
    </row>
    <row r="84" spans="1:2" x14ac:dyDescent="0.25">
      <c r="A84" s="7" t="s">
        <v>1547</v>
      </c>
      <c r="B84" s="7" t="s">
        <v>1462</v>
      </c>
    </row>
    <row r="85" spans="1:2" x14ac:dyDescent="0.25">
      <c r="A85" s="7" t="s">
        <v>1548</v>
      </c>
      <c r="B85" s="7" t="s">
        <v>1462</v>
      </c>
    </row>
    <row r="86" spans="1:2" x14ac:dyDescent="0.25">
      <c r="A86" s="7" t="s">
        <v>1549</v>
      </c>
      <c r="B86" s="7" t="s">
        <v>1457</v>
      </c>
    </row>
    <row r="87" spans="1:2" x14ac:dyDescent="0.25">
      <c r="A87" s="7" t="s">
        <v>1550</v>
      </c>
      <c r="B87" s="7" t="s">
        <v>1468</v>
      </c>
    </row>
    <row r="88" spans="1:2" x14ac:dyDescent="0.25">
      <c r="A88" s="7" t="s">
        <v>1551</v>
      </c>
      <c r="B88" s="7" t="s">
        <v>1518</v>
      </c>
    </row>
    <row r="89" spans="1:2" x14ac:dyDescent="0.25">
      <c r="A89" s="7" t="s">
        <v>1552</v>
      </c>
      <c r="B89" s="7" t="s">
        <v>1462</v>
      </c>
    </row>
    <row r="90" spans="1:2" x14ac:dyDescent="0.25">
      <c r="A90" s="7" t="s">
        <v>1553</v>
      </c>
      <c r="B90" s="7" t="s">
        <v>1462</v>
      </c>
    </row>
    <row r="91" spans="1:2" x14ac:dyDescent="0.25">
      <c r="A91" s="7" t="s">
        <v>1554</v>
      </c>
      <c r="B91" s="7" t="s">
        <v>1453</v>
      </c>
    </row>
    <row r="92" spans="1:2" x14ac:dyDescent="0.25">
      <c r="A92" s="7" t="s">
        <v>1555</v>
      </c>
      <c r="B92" s="7" t="s">
        <v>1468</v>
      </c>
    </row>
    <row r="93" spans="1:2" x14ac:dyDescent="0.25">
      <c r="A93" s="7" t="s">
        <v>1556</v>
      </c>
      <c r="B93" s="7" t="s">
        <v>1462</v>
      </c>
    </row>
    <row r="94" spans="1:2" x14ac:dyDescent="0.25">
      <c r="A94" s="7" t="s">
        <v>1557</v>
      </c>
      <c r="B94" s="7" t="s">
        <v>1462</v>
      </c>
    </row>
    <row r="95" spans="1:2" x14ac:dyDescent="0.25">
      <c r="A95" s="7" t="s">
        <v>1558</v>
      </c>
      <c r="B95" s="7" t="s">
        <v>1464</v>
      </c>
    </row>
    <row r="96" spans="1:2" x14ac:dyDescent="0.25">
      <c r="A96" s="7" t="s">
        <v>1559</v>
      </c>
      <c r="B96" s="7" t="s">
        <v>1457</v>
      </c>
    </row>
    <row r="97" spans="1:2" x14ac:dyDescent="0.25">
      <c r="A97" s="7" t="s">
        <v>1560</v>
      </c>
      <c r="B97" s="7" t="s">
        <v>1508</v>
      </c>
    </row>
    <row r="98" spans="1:2" x14ac:dyDescent="0.25">
      <c r="A98" s="7" t="s">
        <v>1561</v>
      </c>
      <c r="B98" s="7" t="s">
        <v>1500</v>
      </c>
    </row>
    <row r="99" spans="1:2" x14ac:dyDescent="0.25">
      <c r="A99" s="7" t="s">
        <v>1562</v>
      </c>
      <c r="B99" s="7" t="s">
        <v>1462</v>
      </c>
    </row>
    <row r="100" spans="1:2" x14ac:dyDescent="0.25">
      <c r="A100" s="7" t="s">
        <v>1563</v>
      </c>
      <c r="B100" s="7" t="s">
        <v>1508</v>
      </c>
    </row>
    <row r="101" spans="1:2" x14ac:dyDescent="0.25">
      <c r="A101" s="7" t="s">
        <v>1564</v>
      </c>
      <c r="B101" s="7" t="s">
        <v>1500</v>
      </c>
    </row>
    <row r="102" spans="1:2" x14ac:dyDescent="0.25">
      <c r="A102" s="7" t="s">
        <v>1565</v>
      </c>
      <c r="B102" s="7" t="s">
        <v>1462</v>
      </c>
    </row>
    <row r="103" spans="1:2" x14ac:dyDescent="0.25">
      <c r="A103" s="7" t="s">
        <v>1566</v>
      </c>
      <c r="B103" s="7" t="s">
        <v>1462</v>
      </c>
    </row>
    <row r="104" spans="1:2" x14ac:dyDescent="0.25">
      <c r="A104" s="7" t="s">
        <v>1567</v>
      </c>
      <c r="B104" s="7" t="s">
        <v>1568</v>
      </c>
    </row>
    <row r="105" spans="1:2" x14ac:dyDescent="0.25">
      <c r="A105" s="7" t="s">
        <v>1569</v>
      </c>
      <c r="B105" s="7" t="s">
        <v>1462</v>
      </c>
    </row>
    <row r="106" spans="1:2" x14ac:dyDescent="0.25">
      <c r="A106" s="7" t="s">
        <v>1570</v>
      </c>
      <c r="B106" s="7" t="s">
        <v>1462</v>
      </c>
    </row>
    <row r="107" spans="1:2" x14ac:dyDescent="0.25">
      <c r="A107" s="7" t="s">
        <v>1571</v>
      </c>
      <c r="B107" s="7" t="s">
        <v>1572</v>
      </c>
    </row>
    <row r="108" spans="1:2" x14ac:dyDescent="0.25">
      <c r="A108" s="7" t="s">
        <v>1573</v>
      </c>
      <c r="B108" s="7" t="s">
        <v>1462</v>
      </c>
    </row>
    <row r="109" spans="1:2" x14ac:dyDescent="0.25">
      <c r="A109" s="7" t="s">
        <v>1574</v>
      </c>
      <c r="B109" s="7" t="s">
        <v>1462</v>
      </c>
    </row>
    <row r="110" spans="1:2" x14ac:dyDescent="0.25">
      <c r="A110" s="7" t="s">
        <v>1575</v>
      </c>
      <c r="B110" s="7" t="s">
        <v>1462</v>
      </c>
    </row>
    <row r="111" spans="1:2" x14ac:dyDescent="0.25">
      <c r="A111" s="7" t="s">
        <v>1576</v>
      </c>
      <c r="B111" s="7" t="s">
        <v>1462</v>
      </c>
    </row>
    <row r="112" spans="1:2" x14ac:dyDescent="0.25">
      <c r="A112" s="7" t="s">
        <v>1577</v>
      </c>
      <c r="B112" s="7" t="s">
        <v>1462</v>
      </c>
    </row>
    <row r="113" spans="1:2" x14ac:dyDescent="0.25">
      <c r="A113" s="7" t="s">
        <v>1578</v>
      </c>
      <c r="B113" s="7" t="s">
        <v>1468</v>
      </c>
    </row>
    <row r="114" spans="1:2" x14ac:dyDescent="0.25">
      <c r="A114" s="7" t="s">
        <v>1579</v>
      </c>
      <c r="B114" s="7" t="s">
        <v>1468</v>
      </c>
    </row>
    <row r="115" spans="1:2" x14ac:dyDescent="0.25">
      <c r="A115" s="7" t="s">
        <v>1580</v>
      </c>
      <c r="B115" s="7" t="s">
        <v>1466</v>
      </c>
    </row>
    <row r="116" spans="1:2" x14ac:dyDescent="0.25">
      <c r="A116" s="7" t="s">
        <v>1581</v>
      </c>
      <c r="B116" s="7" t="s">
        <v>1582</v>
      </c>
    </row>
    <row r="117" spans="1:2" x14ac:dyDescent="0.25">
      <c r="A117" s="7" t="s">
        <v>1583</v>
      </c>
      <c r="B117" s="7" t="s">
        <v>1466</v>
      </c>
    </row>
    <row r="118" spans="1:2" x14ac:dyDescent="0.25">
      <c r="A118" s="7" t="s">
        <v>1584</v>
      </c>
      <c r="B118" s="7" t="s">
        <v>1462</v>
      </c>
    </row>
    <row r="119" spans="1:2" x14ac:dyDescent="0.25">
      <c r="A119" s="7" t="s">
        <v>1585</v>
      </c>
      <c r="B119" s="7" t="s">
        <v>1457</v>
      </c>
    </row>
    <row r="120" spans="1:2" x14ac:dyDescent="0.25">
      <c r="A120" s="7" t="s">
        <v>1586</v>
      </c>
      <c r="B120" s="7" t="s">
        <v>1508</v>
      </c>
    </row>
    <row r="121" spans="1:2" x14ac:dyDescent="0.25">
      <c r="A121" s="7" t="s">
        <v>1587</v>
      </c>
      <c r="B121" s="7" t="s">
        <v>1462</v>
      </c>
    </row>
    <row r="122" spans="1:2" x14ac:dyDescent="0.25">
      <c r="A122" s="7" t="s">
        <v>1588</v>
      </c>
      <c r="B122" s="7" t="s">
        <v>1508</v>
      </c>
    </row>
    <row r="123" spans="1:2" x14ac:dyDescent="0.25">
      <c r="A123" s="7" t="s">
        <v>1589</v>
      </c>
      <c r="B123" s="7" t="s">
        <v>1453</v>
      </c>
    </row>
    <row r="124" spans="1:2" x14ac:dyDescent="0.25">
      <c r="A124" s="7" t="s">
        <v>1590</v>
      </c>
      <c r="B124" s="7" t="s">
        <v>1464</v>
      </c>
    </row>
    <row r="125" spans="1:2" x14ac:dyDescent="0.25">
      <c r="A125" s="7" t="s">
        <v>1591</v>
      </c>
      <c r="B125" s="7" t="s">
        <v>1466</v>
      </c>
    </row>
    <row r="126" spans="1:2" x14ac:dyDescent="0.25">
      <c r="A126" s="7" t="s">
        <v>1592</v>
      </c>
      <c r="B126" s="7" t="s">
        <v>1462</v>
      </c>
    </row>
    <row r="127" spans="1:2" x14ac:dyDescent="0.25">
      <c r="A127" s="7" t="s">
        <v>1593</v>
      </c>
      <c r="B127" s="7" t="s">
        <v>1594</v>
      </c>
    </row>
    <row r="128" spans="1:2" x14ac:dyDescent="0.25">
      <c r="A128" s="7" t="s">
        <v>1595</v>
      </c>
      <c r="B128" s="7" t="s">
        <v>1596</v>
      </c>
    </row>
    <row r="129" spans="1:2" x14ac:dyDescent="0.25">
      <c r="A129" s="7" t="s">
        <v>1597</v>
      </c>
      <c r="B129" s="7" t="s">
        <v>1462</v>
      </c>
    </row>
    <row r="130" spans="1:2" x14ac:dyDescent="0.25">
      <c r="A130" s="7" t="s">
        <v>1598</v>
      </c>
      <c r="B130" s="7" t="s">
        <v>1462</v>
      </c>
    </row>
    <row r="131" spans="1:2" x14ac:dyDescent="0.25">
      <c r="A131" s="7" t="s">
        <v>1599</v>
      </c>
      <c r="B131" s="7" t="s">
        <v>1462</v>
      </c>
    </row>
    <row r="132" spans="1:2" x14ac:dyDescent="0.25">
      <c r="A132" s="7" t="s">
        <v>1600</v>
      </c>
      <c r="B132" s="7" t="s">
        <v>1462</v>
      </c>
    </row>
    <row r="133" spans="1:2" x14ac:dyDescent="0.25">
      <c r="A133" s="7" t="s">
        <v>1601</v>
      </c>
      <c r="B133" s="7" t="s">
        <v>1462</v>
      </c>
    </row>
    <row r="134" spans="1:2" x14ac:dyDescent="0.25">
      <c r="A134" s="7" t="s">
        <v>1602</v>
      </c>
      <c r="B134" s="7" t="s">
        <v>1462</v>
      </c>
    </row>
    <row r="135" spans="1:2" x14ac:dyDescent="0.25">
      <c r="A135" s="7" t="s">
        <v>1603</v>
      </c>
      <c r="B135" s="7" t="s">
        <v>1462</v>
      </c>
    </row>
    <row r="136" spans="1:2" x14ac:dyDescent="0.25">
      <c r="A136" s="7" t="s">
        <v>1604</v>
      </c>
      <c r="B136" s="7" t="s">
        <v>1462</v>
      </c>
    </row>
    <row r="137" spans="1:2" x14ac:dyDescent="0.25">
      <c r="A137" s="7" t="s">
        <v>1605</v>
      </c>
      <c r="B137" s="7" t="s">
        <v>1462</v>
      </c>
    </row>
    <row r="138" spans="1:2" x14ac:dyDescent="0.25">
      <c r="A138" s="7" t="s">
        <v>1606</v>
      </c>
      <c r="B138" s="7" t="s">
        <v>1520</v>
      </c>
    </row>
    <row r="139" spans="1:2" x14ac:dyDescent="0.25">
      <c r="A139" s="7" t="s">
        <v>1607</v>
      </c>
      <c r="B139" s="7" t="s">
        <v>1468</v>
      </c>
    </row>
    <row r="140" spans="1:2" x14ac:dyDescent="0.25">
      <c r="A140" s="7" t="s">
        <v>1608</v>
      </c>
      <c r="B140" s="7" t="s">
        <v>1520</v>
      </c>
    </row>
    <row r="141" spans="1:2" x14ac:dyDescent="0.25">
      <c r="A141" s="7" t="s">
        <v>1609</v>
      </c>
      <c r="B141" s="7" t="s">
        <v>1462</v>
      </c>
    </row>
    <row r="142" spans="1:2" x14ac:dyDescent="0.25">
      <c r="A142" s="7" t="s">
        <v>1610</v>
      </c>
      <c r="B142" s="7" t="s">
        <v>1462</v>
      </c>
    </row>
    <row r="143" spans="1:2" x14ac:dyDescent="0.25">
      <c r="A143" s="7" t="s">
        <v>1611</v>
      </c>
      <c r="B143" s="7" t="s">
        <v>1462</v>
      </c>
    </row>
    <row r="144" spans="1:2" x14ac:dyDescent="0.25">
      <c r="A144" s="7" t="s">
        <v>1612</v>
      </c>
      <c r="B144" s="7" t="s">
        <v>1462</v>
      </c>
    </row>
    <row r="145" spans="1:2" x14ac:dyDescent="0.25">
      <c r="A145" s="7" t="s">
        <v>1613</v>
      </c>
      <c r="B145" s="7" t="s">
        <v>1462</v>
      </c>
    </row>
    <row r="146" spans="1:2" x14ac:dyDescent="0.25">
      <c r="A146" s="7" t="s">
        <v>1614</v>
      </c>
      <c r="B146" s="7" t="s">
        <v>1462</v>
      </c>
    </row>
    <row r="147" spans="1:2" x14ac:dyDescent="0.25">
      <c r="A147" s="7" t="s">
        <v>1615</v>
      </c>
      <c r="B147" s="7" t="s">
        <v>1468</v>
      </c>
    </row>
    <row r="148" spans="1:2" x14ac:dyDescent="0.25">
      <c r="A148" s="7" t="s">
        <v>1616</v>
      </c>
      <c r="B148" s="7" t="s">
        <v>1594</v>
      </c>
    </row>
    <row r="149" spans="1:2" x14ac:dyDescent="0.25">
      <c r="A149" s="7" t="s">
        <v>1617</v>
      </c>
      <c r="B149" s="7" t="s">
        <v>1462</v>
      </c>
    </row>
    <row r="150" spans="1:2" x14ac:dyDescent="0.25">
      <c r="A150" s="7" t="s">
        <v>1618</v>
      </c>
      <c r="B150" s="7" t="s">
        <v>1462</v>
      </c>
    </row>
    <row r="151" spans="1:2" x14ac:dyDescent="0.25">
      <c r="A151" s="7" t="s">
        <v>1619</v>
      </c>
      <c r="B151" s="7" t="s">
        <v>1462</v>
      </c>
    </row>
    <row r="152" spans="1:2" x14ac:dyDescent="0.25">
      <c r="A152" s="7" t="s">
        <v>1620</v>
      </c>
      <c r="B152" s="7" t="s">
        <v>1457</v>
      </c>
    </row>
    <row r="153" spans="1:2" x14ac:dyDescent="0.25">
      <c r="A153" s="7" t="s">
        <v>1621</v>
      </c>
      <c r="B153" s="7" t="s">
        <v>1457</v>
      </c>
    </row>
    <row r="154" spans="1:2" x14ac:dyDescent="0.25">
      <c r="A154" s="7" t="s">
        <v>1622</v>
      </c>
      <c r="B154" s="7" t="s">
        <v>1520</v>
      </c>
    </row>
    <row r="155" spans="1:2" x14ac:dyDescent="0.25">
      <c r="A155" s="7" t="s">
        <v>1623</v>
      </c>
      <c r="B155" s="7" t="s">
        <v>1500</v>
      </c>
    </row>
    <row r="156" spans="1:2" x14ac:dyDescent="0.25">
      <c r="A156" s="7" t="s">
        <v>1624</v>
      </c>
      <c r="B156" s="7" t="s">
        <v>1518</v>
      </c>
    </row>
    <row r="157" spans="1:2" x14ac:dyDescent="0.25">
      <c r="A157" s="7" t="s">
        <v>1625</v>
      </c>
      <c r="B157" s="7" t="s">
        <v>1462</v>
      </c>
    </row>
    <row r="158" spans="1:2" x14ac:dyDescent="0.25">
      <c r="A158" s="7" t="s">
        <v>1626</v>
      </c>
      <c r="B158" s="7" t="s">
        <v>1466</v>
      </c>
    </row>
    <row r="159" spans="1:2" x14ac:dyDescent="0.25">
      <c r="A159" s="7" t="s">
        <v>1627</v>
      </c>
      <c r="B159" s="7" t="s">
        <v>1468</v>
      </c>
    </row>
    <row r="160" spans="1:2" x14ac:dyDescent="0.25">
      <c r="A160" s="7" t="s">
        <v>1628</v>
      </c>
      <c r="B160" s="7" t="s">
        <v>1466</v>
      </c>
    </row>
    <row r="161" spans="1:2" x14ac:dyDescent="0.25">
      <c r="A161" s="7" t="s">
        <v>1629</v>
      </c>
      <c r="B161" s="7" t="s">
        <v>1468</v>
      </c>
    </row>
    <row r="162" spans="1:2" x14ac:dyDescent="0.25">
      <c r="A162" s="7" t="s">
        <v>1630</v>
      </c>
      <c r="B162" s="7" t="s">
        <v>1468</v>
      </c>
    </row>
    <row r="163" spans="1:2" x14ac:dyDescent="0.25">
      <c r="A163" s="7" t="s">
        <v>1631</v>
      </c>
      <c r="B163" s="7" t="s">
        <v>1468</v>
      </c>
    </row>
    <row r="164" spans="1:2" x14ac:dyDescent="0.25">
      <c r="A164" s="7" t="s">
        <v>1632</v>
      </c>
      <c r="B164" s="7" t="s">
        <v>1468</v>
      </c>
    </row>
    <row r="165" spans="1:2" x14ac:dyDescent="0.25">
      <c r="A165" s="7" t="s">
        <v>1633</v>
      </c>
      <c r="B165" s="7" t="s">
        <v>1457</v>
      </c>
    </row>
    <row r="166" spans="1:2" x14ac:dyDescent="0.25">
      <c r="A166" s="7" t="s">
        <v>1634</v>
      </c>
      <c r="B166" s="7" t="s">
        <v>1457</v>
      </c>
    </row>
    <row r="167" spans="1:2" x14ac:dyDescent="0.25">
      <c r="A167" s="7" t="s">
        <v>1635</v>
      </c>
      <c r="B167" s="7" t="s">
        <v>1462</v>
      </c>
    </row>
    <row r="168" spans="1:2" x14ac:dyDescent="0.25">
      <c r="A168" s="7" t="s">
        <v>1636</v>
      </c>
      <c r="B168" s="7" t="s">
        <v>1462</v>
      </c>
    </row>
    <row r="169" spans="1:2" x14ac:dyDescent="0.25">
      <c r="A169" s="7" t="s">
        <v>1637</v>
      </c>
      <c r="B169" s="7" t="s">
        <v>1508</v>
      </c>
    </row>
    <row r="170" spans="1:2" x14ac:dyDescent="0.25">
      <c r="A170" s="7" t="s">
        <v>1638</v>
      </c>
      <c r="B170" s="7" t="s">
        <v>1508</v>
      </c>
    </row>
    <row r="171" spans="1:2" x14ac:dyDescent="0.25">
      <c r="A171" s="7" t="s">
        <v>1639</v>
      </c>
      <c r="B171" s="7" t="s">
        <v>1508</v>
      </c>
    </row>
    <row r="172" spans="1:2" x14ac:dyDescent="0.25">
      <c r="A172" s="7" t="s">
        <v>1640</v>
      </c>
      <c r="B172" s="7" t="s">
        <v>1462</v>
      </c>
    </row>
    <row r="173" spans="1:2" x14ac:dyDescent="0.25">
      <c r="A173" s="7" t="s">
        <v>1641</v>
      </c>
      <c r="B173" s="7" t="s">
        <v>1642</v>
      </c>
    </row>
    <row r="174" spans="1:2" x14ac:dyDescent="0.25">
      <c r="A174" s="7" t="s">
        <v>1643</v>
      </c>
      <c r="B174" s="7" t="s">
        <v>1462</v>
      </c>
    </row>
    <row r="175" spans="1:2" x14ac:dyDescent="0.25">
      <c r="A175" s="7" t="s">
        <v>1644</v>
      </c>
      <c r="B175" s="7" t="s">
        <v>1500</v>
      </c>
    </row>
    <row r="176" spans="1:2" x14ac:dyDescent="0.25">
      <c r="A176" s="7" t="s">
        <v>1645</v>
      </c>
      <c r="B176" s="7" t="s">
        <v>1490</v>
      </c>
    </row>
    <row r="177" spans="1:2" x14ac:dyDescent="0.25">
      <c r="A177" s="7" t="s">
        <v>1646</v>
      </c>
      <c r="B177" s="7" t="s">
        <v>1462</v>
      </c>
    </row>
    <row r="178" spans="1:2" x14ac:dyDescent="0.25">
      <c r="A178" s="7" t="s">
        <v>1647</v>
      </c>
      <c r="B178" s="7" t="s">
        <v>1462</v>
      </c>
    </row>
    <row r="179" spans="1:2" x14ac:dyDescent="0.25">
      <c r="A179" s="7" t="s">
        <v>1648</v>
      </c>
      <c r="B179" s="7" t="s">
        <v>1457</v>
      </c>
    </row>
    <row r="180" spans="1:2" x14ac:dyDescent="0.25">
      <c r="A180" s="7" t="s">
        <v>1649</v>
      </c>
      <c r="B180" s="7" t="s">
        <v>1464</v>
      </c>
    </row>
    <row r="181" spans="1:2" x14ac:dyDescent="0.25">
      <c r="A181" s="7" t="s">
        <v>1650</v>
      </c>
      <c r="B181" s="7" t="s">
        <v>1462</v>
      </c>
    </row>
    <row r="182" spans="1:2" x14ac:dyDescent="0.25">
      <c r="A182" s="7" t="s">
        <v>1651</v>
      </c>
      <c r="B182" s="7" t="s">
        <v>1462</v>
      </c>
    </row>
    <row r="183" spans="1:2" x14ac:dyDescent="0.25">
      <c r="A183" s="7" t="s">
        <v>1652</v>
      </c>
      <c r="B183" s="7" t="s">
        <v>1462</v>
      </c>
    </row>
    <row r="184" spans="1:2" x14ac:dyDescent="0.25">
      <c r="A184" s="7" t="s">
        <v>1653</v>
      </c>
      <c r="B184" s="7" t="s">
        <v>1462</v>
      </c>
    </row>
    <row r="185" spans="1:2" x14ac:dyDescent="0.25">
      <c r="A185" s="7" t="s">
        <v>1654</v>
      </c>
      <c r="B185" s="7" t="s">
        <v>1468</v>
      </c>
    </row>
    <row r="186" spans="1:2" x14ac:dyDescent="0.25">
      <c r="A186" s="7" t="s">
        <v>1655</v>
      </c>
      <c r="B186" s="7" t="s">
        <v>1462</v>
      </c>
    </row>
    <row r="187" spans="1:2" x14ac:dyDescent="0.25">
      <c r="A187" s="7" t="s">
        <v>1656</v>
      </c>
      <c r="B187" s="7" t="s">
        <v>1657</v>
      </c>
    </row>
    <row r="188" spans="1:2" x14ac:dyDescent="0.25">
      <c r="A188" s="7" t="s">
        <v>1658</v>
      </c>
      <c r="B188" s="7" t="s">
        <v>1657</v>
      </c>
    </row>
    <row r="189" spans="1:2" x14ac:dyDescent="0.25">
      <c r="A189" s="7" t="s">
        <v>1659</v>
      </c>
      <c r="B189" s="7" t="s">
        <v>1572</v>
      </c>
    </row>
    <row r="190" spans="1:2" x14ac:dyDescent="0.25">
      <c r="A190" s="7" t="s">
        <v>1660</v>
      </c>
      <c r="B190" s="7" t="s">
        <v>1572</v>
      </c>
    </row>
    <row r="191" spans="1:2" x14ac:dyDescent="0.25">
      <c r="A191" s="7" t="s">
        <v>1661</v>
      </c>
      <c r="B191" s="7" t="s">
        <v>1582</v>
      </c>
    </row>
    <row r="192" spans="1:2" x14ac:dyDescent="0.25">
      <c r="A192" s="7" t="s">
        <v>1662</v>
      </c>
      <c r="B192" s="7" t="s">
        <v>1663</v>
      </c>
    </row>
    <row r="193" spans="1:2" x14ac:dyDescent="0.25">
      <c r="A193" s="7" t="s">
        <v>1664</v>
      </c>
      <c r="B193" s="7" t="s">
        <v>1457</v>
      </c>
    </row>
    <row r="194" spans="1:2" x14ac:dyDescent="0.25">
      <c r="A194" s="7" t="s">
        <v>1665</v>
      </c>
      <c r="B194" s="7" t="s">
        <v>1462</v>
      </c>
    </row>
    <row r="195" spans="1:2" x14ac:dyDescent="0.25">
      <c r="A195" s="7" t="s">
        <v>1666</v>
      </c>
      <c r="B195" s="7" t="s">
        <v>1490</v>
      </c>
    </row>
    <row r="196" spans="1:2" x14ac:dyDescent="0.25">
      <c r="A196" s="7" t="s">
        <v>1667</v>
      </c>
      <c r="B196" s="7" t="s">
        <v>1462</v>
      </c>
    </row>
    <row r="197" spans="1:2" x14ac:dyDescent="0.25">
      <c r="A197" s="7" t="s">
        <v>1668</v>
      </c>
      <c r="B197" s="7" t="s">
        <v>1508</v>
      </c>
    </row>
    <row r="198" spans="1:2" x14ac:dyDescent="0.25">
      <c r="A198" s="7" t="s">
        <v>1669</v>
      </c>
      <c r="B198" s="7" t="s">
        <v>1596</v>
      </c>
    </row>
    <row r="199" spans="1:2" x14ac:dyDescent="0.25">
      <c r="A199" s="7" t="s">
        <v>1670</v>
      </c>
      <c r="B199" s="7" t="s">
        <v>1671</v>
      </c>
    </row>
    <row r="200" spans="1:2" x14ac:dyDescent="0.25">
      <c r="A200" s="7" t="s">
        <v>1672</v>
      </c>
      <c r="B200" s="7" t="s">
        <v>1663</v>
      </c>
    </row>
    <row r="201" spans="1:2" x14ac:dyDescent="0.25">
      <c r="A201" s="7" t="s">
        <v>1673</v>
      </c>
      <c r="B201" s="7" t="s">
        <v>1663</v>
      </c>
    </row>
    <row r="202" spans="1:2" x14ac:dyDescent="0.25">
      <c r="A202" s="7" t="s">
        <v>1674</v>
      </c>
      <c r="B202" s="7" t="s">
        <v>1500</v>
      </c>
    </row>
    <row r="203" spans="1:2" x14ac:dyDescent="0.25">
      <c r="A203" s="7" t="s">
        <v>1675</v>
      </c>
      <c r="B203" s="7" t="s">
        <v>1462</v>
      </c>
    </row>
    <row r="204" spans="1:2" x14ac:dyDescent="0.25">
      <c r="A204" s="7" t="s">
        <v>1676</v>
      </c>
      <c r="B204" s="7" t="s">
        <v>1468</v>
      </c>
    </row>
    <row r="205" spans="1:2" x14ac:dyDescent="0.25">
      <c r="A205" s="7" t="s">
        <v>1677</v>
      </c>
      <c r="B205" s="7" t="s">
        <v>1678</v>
      </c>
    </row>
    <row r="206" spans="1:2" x14ac:dyDescent="0.25">
      <c r="A206" s="7" t="s">
        <v>1679</v>
      </c>
      <c r="B206" s="7" t="s">
        <v>1518</v>
      </c>
    </row>
    <row r="207" spans="1:2" x14ac:dyDescent="0.25">
      <c r="A207" s="7" t="s">
        <v>1680</v>
      </c>
      <c r="B207" s="7" t="s">
        <v>1544</v>
      </c>
    </row>
    <row r="208" spans="1:2" x14ac:dyDescent="0.25">
      <c r="A208" s="7" t="s">
        <v>1681</v>
      </c>
      <c r="B208" s="7" t="s">
        <v>1462</v>
      </c>
    </row>
    <row r="209" spans="1:2" x14ac:dyDescent="0.25">
      <c r="A209" s="7" t="s">
        <v>1681</v>
      </c>
      <c r="B209" s="7" t="s">
        <v>1462</v>
      </c>
    </row>
    <row r="210" spans="1:2" x14ac:dyDescent="0.25">
      <c r="A210" s="7" t="s">
        <v>1682</v>
      </c>
      <c r="B210" s="7" t="s">
        <v>1464</v>
      </c>
    </row>
    <row r="211" spans="1:2" x14ac:dyDescent="0.25">
      <c r="A211" s="7" t="s">
        <v>1683</v>
      </c>
      <c r="B211" s="7" t="s">
        <v>1468</v>
      </c>
    </row>
    <row r="212" spans="1:2" x14ac:dyDescent="0.25">
      <c r="A212" s="7" t="s">
        <v>1684</v>
      </c>
      <c r="B212" s="7" t="s">
        <v>1468</v>
      </c>
    </row>
    <row r="213" spans="1:2" x14ac:dyDescent="0.25">
      <c r="A213" s="7" t="s">
        <v>1685</v>
      </c>
      <c r="B213" s="7" t="s">
        <v>1468</v>
      </c>
    </row>
    <row r="214" spans="1:2" x14ac:dyDescent="0.25">
      <c r="A214" s="7" t="s">
        <v>1686</v>
      </c>
      <c r="B214" s="7" t="s">
        <v>1468</v>
      </c>
    </row>
    <row r="215" spans="1:2" x14ac:dyDescent="0.25">
      <c r="A215" s="7" t="s">
        <v>1687</v>
      </c>
      <c r="B215" s="7" t="s">
        <v>1468</v>
      </c>
    </row>
    <row r="216" spans="1:2" x14ac:dyDescent="0.25">
      <c r="A216" s="7" t="s">
        <v>1688</v>
      </c>
      <c r="B216" s="7" t="s">
        <v>1468</v>
      </c>
    </row>
    <row r="217" spans="1:2" x14ac:dyDescent="0.25">
      <c r="A217" s="7" t="s">
        <v>1689</v>
      </c>
      <c r="B217" s="7" t="s">
        <v>1468</v>
      </c>
    </row>
    <row r="218" spans="1:2" x14ac:dyDescent="0.25">
      <c r="A218" s="7" t="s">
        <v>1690</v>
      </c>
      <c r="B218" s="7" t="s">
        <v>1466</v>
      </c>
    </row>
    <row r="219" spans="1:2" x14ac:dyDescent="0.25">
      <c r="A219" s="7" t="s">
        <v>1691</v>
      </c>
      <c r="B219" s="7" t="s">
        <v>1468</v>
      </c>
    </row>
    <row r="220" spans="1:2" x14ac:dyDescent="0.25">
      <c r="A220" s="7" t="s">
        <v>1692</v>
      </c>
      <c r="B220" s="7" t="s">
        <v>1468</v>
      </c>
    </row>
    <row r="221" spans="1:2" x14ac:dyDescent="0.25">
      <c r="A221" s="7" t="s">
        <v>1693</v>
      </c>
      <c r="B221" s="7" t="s">
        <v>1468</v>
      </c>
    </row>
    <row r="222" spans="1:2" x14ac:dyDescent="0.25">
      <c r="A222" s="7" t="s">
        <v>1694</v>
      </c>
      <c r="B222" s="7" t="s">
        <v>1468</v>
      </c>
    </row>
    <row r="223" spans="1:2" x14ac:dyDescent="0.25">
      <c r="A223" s="7" t="s">
        <v>1695</v>
      </c>
      <c r="B223" s="7" t="s">
        <v>1468</v>
      </c>
    </row>
    <row r="224" spans="1:2" x14ac:dyDescent="0.25">
      <c r="A224" s="7" t="s">
        <v>1696</v>
      </c>
      <c r="B224" s="7" t="s">
        <v>1490</v>
      </c>
    </row>
    <row r="225" spans="1:2" x14ac:dyDescent="0.25">
      <c r="A225" s="7" t="s">
        <v>1697</v>
      </c>
      <c r="B225" s="7" t="s">
        <v>1698</v>
      </c>
    </row>
    <row r="226" spans="1:2" x14ac:dyDescent="0.25">
      <c r="A226" s="7" t="s">
        <v>1699</v>
      </c>
      <c r="B226" s="7" t="s">
        <v>1508</v>
      </c>
    </row>
    <row r="227" spans="1:2" x14ac:dyDescent="0.25">
      <c r="A227" s="7" t="s">
        <v>1700</v>
      </c>
      <c r="B227" s="7" t="s">
        <v>1698</v>
      </c>
    </row>
    <row r="228" spans="1:2" x14ac:dyDescent="0.25">
      <c r="A228" s="7" t="s">
        <v>1701</v>
      </c>
      <c r="B228" s="7" t="s">
        <v>1462</v>
      </c>
    </row>
    <row r="229" spans="1:2" x14ac:dyDescent="0.25">
      <c r="A229" s="7" t="s">
        <v>1702</v>
      </c>
      <c r="B229" s="7" t="s">
        <v>1544</v>
      </c>
    </row>
    <row r="230" spans="1:2" x14ac:dyDescent="0.25">
      <c r="A230" s="7" t="s">
        <v>1703</v>
      </c>
      <c r="B230" s="7" t="s">
        <v>1490</v>
      </c>
    </row>
    <row r="231" spans="1:2" x14ac:dyDescent="0.25">
      <c r="A231" s="7" t="s">
        <v>1704</v>
      </c>
      <c r="B231" s="7" t="s">
        <v>1453</v>
      </c>
    </row>
    <row r="232" spans="1:2" x14ac:dyDescent="0.25">
      <c r="A232" s="7" t="s">
        <v>1705</v>
      </c>
      <c r="B232" s="7" t="s">
        <v>1508</v>
      </c>
    </row>
    <row r="233" spans="1:2" x14ac:dyDescent="0.25">
      <c r="A233" s="7" t="s">
        <v>1706</v>
      </c>
      <c r="B233" s="7" t="s">
        <v>1508</v>
      </c>
    </row>
    <row r="234" spans="1:2" x14ac:dyDescent="0.25">
      <c r="A234" s="7" t="s">
        <v>1707</v>
      </c>
      <c r="B234" s="7" t="s">
        <v>1464</v>
      </c>
    </row>
    <row r="235" spans="1:2" x14ac:dyDescent="0.25">
      <c r="A235" s="7" t="s">
        <v>1708</v>
      </c>
      <c r="B235" s="7" t="s">
        <v>1462</v>
      </c>
    </row>
    <row r="236" spans="1:2" x14ac:dyDescent="0.25">
      <c r="A236" s="7" t="s">
        <v>1709</v>
      </c>
      <c r="B236" s="7" t="s">
        <v>1462</v>
      </c>
    </row>
    <row r="237" spans="1:2" x14ac:dyDescent="0.25">
      <c r="A237" s="7" t="s">
        <v>1710</v>
      </c>
      <c r="B237" s="7" t="s">
        <v>1678</v>
      </c>
    </row>
    <row r="238" spans="1:2" x14ac:dyDescent="0.25">
      <c r="A238" s="7" t="s">
        <v>1711</v>
      </c>
      <c r="B238" s="7" t="s">
        <v>1678</v>
      </c>
    </row>
    <row r="239" spans="1:2" x14ac:dyDescent="0.25">
      <c r="A239" s="7" t="s">
        <v>1712</v>
      </c>
      <c r="B239" s="7" t="s">
        <v>1462</v>
      </c>
    </row>
    <row r="240" spans="1:2" x14ac:dyDescent="0.25">
      <c r="A240" s="7" t="s">
        <v>1713</v>
      </c>
      <c r="B240" s="7" t="s">
        <v>1462</v>
      </c>
    </row>
    <row r="241" spans="1:2" x14ac:dyDescent="0.25">
      <c r="A241" s="7" t="s">
        <v>1714</v>
      </c>
      <c r="B241" s="7" t="s">
        <v>1462</v>
      </c>
    </row>
    <row r="242" spans="1:2" x14ac:dyDescent="0.25">
      <c r="A242" s="7" t="s">
        <v>1715</v>
      </c>
      <c r="B242" s="7" t="s">
        <v>1462</v>
      </c>
    </row>
    <row r="243" spans="1:2" x14ac:dyDescent="0.25">
      <c r="A243" s="7" t="s">
        <v>1716</v>
      </c>
      <c r="B243" s="7" t="s">
        <v>1466</v>
      </c>
    </row>
    <row r="244" spans="1:2" x14ac:dyDescent="0.25">
      <c r="A244" s="7" t="s">
        <v>1717</v>
      </c>
      <c r="B244" s="7" t="s">
        <v>1462</v>
      </c>
    </row>
    <row r="245" spans="1:2" x14ac:dyDescent="0.25">
      <c r="A245" s="7" t="s">
        <v>1718</v>
      </c>
      <c r="B245" s="7" t="s">
        <v>1508</v>
      </c>
    </row>
    <row r="246" spans="1:2" x14ac:dyDescent="0.25">
      <c r="A246" s="7" t="s">
        <v>1719</v>
      </c>
      <c r="B246" s="7" t="s">
        <v>1520</v>
      </c>
    </row>
    <row r="247" spans="1:2" x14ac:dyDescent="0.25">
      <c r="A247" s="7" t="s">
        <v>1720</v>
      </c>
      <c r="B247" s="7" t="s">
        <v>1468</v>
      </c>
    </row>
    <row r="248" spans="1:2" x14ac:dyDescent="0.25">
      <c r="A248" s="7" t="s">
        <v>1721</v>
      </c>
      <c r="B248" s="7" t="s">
        <v>1457</v>
      </c>
    </row>
    <row r="249" spans="1:2" x14ac:dyDescent="0.25">
      <c r="A249" s="7" t="s">
        <v>1722</v>
      </c>
      <c r="B249" s="7" t="s">
        <v>1462</v>
      </c>
    </row>
    <row r="250" spans="1:2" x14ac:dyDescent="0.25">
      <c r="A250" s="7" t="s">
        <v>1723</v>
      </c>
      <c r="B250" s="7" t="s">
        <v>1462</v>
      </c>
    </row>
    <row r="251" spans="1:2" x14ac:dyDescent="0.25">
      <c r="A251" s="7" t="s">
        <v>1724</v>
      </c>
      <c r="B251" s="7" t="s">
        <v>1462</v>
      </c>
    </row>
    <row r="252" spans="1:2" x14ac:dyDescent="0.25">
      <c r="A252" s="7" t="s">
        <v>1725</v>
      </c>
      <c r="B252" s="7" t="s">
        <v>1468</v>
      </c>
    </row>
    <row r="253" spans="1:2" x14ac:dyDescent="0.25">
      <c r="A253" s="7" t="s">
        <v>1726</v>
      </c>
      <c r="B253" s="7" t="s">
        <v>1500</v>
      </c>
    </row>
    <row r="254" spans="1:2" x14ac:dyDescent="0.25">
      <c r="A254" s="7" t="s">
        <v>1727</v>
      </c>
      <c r="B254" s="7" t="s">
        <v>1468</v>
      </c>
    </row>
    <row r="255" spans="1:2" x14ac:dyDescent="0.25">
      <c r="A255" s="7" t="s">
        <v>1728</v>
      </c>
      <c r="B255" s="7" t="s">
        <v>1468</v>
      </c>
    </row>
    <row r="256" spans="1:2" x14ac:dyDescent="0.25">
      <c r="A256" s="7" t="s">
        <v>1729</v>
      </c>
      <c r="B256" s="7" t="s">
        <v>1468</v>
      </c>
    </row>
    <row r="257" spans="1:2" x14ac:dyDescent="0.25">
      <c r="A257" s="7" t="s">
        <v>1730</v>
      </c>
      <c r="B257" s="7" t="s">
        <v>1466</v>
      </c>
    </row>
    <row r="258" spans="1:2" x14ac:dyDescent="0.25">
      <c r="A258" s="7" t="s">
        <v>1731</v>
      </c>
      <c r="B258" s="7" t="s">
        <v>1464</v>
      </c>
    </row>
    <row r="259" spans="1:2" x14ac:dyDescent="0.25">
      <c r="A259" s="7" t="s">
        <v>1732</v>
      </c>
      <c r="B259" s="7" t="s">
        <v>1464</v>
      </c>
    </row>
    <row r="260" spans="1:2" x14ac:dyDescent="0.25">
      <c r="A260" s="7" t="s">
        <v>1733</v>
      </c>
      <c r="B260" s="7" t="s">
        <v>1464</v>
      </c>
    </row>
    <row r="261" spans="1:2" x14ac:dyDescent="0.25">
      <c r="A261" s="7" t="s">
        <v>1734</v>
      </c>
      <c r="B261" s="7" t="s">
        <v>1466</v>
      </c>
    </row>
    <row r="262" spans="1:2" x14ac:dyDescent="0.25">
      <c r="A262" s="7" t="s">
        <v>1735</v>
      </c>
      <c r="B262" s="7" t="s">
        <v>1464</v>
      </c>
    </row>
    <row r="263" spans="1:2" x14ac:dyDescent="0.25">
      <c r="A263" s="7" t="s">
        <v>1736</v>
      </c>
      <c r="B263" s="7" t="s">
        <v>1464</v>
      </c>
    </row>
    <row r="264" spans="1:2" x14ac:dyDescent="0.25">
      <c r="A264" s="7" t="s">
        <v>1737</v>
      </c>
      <c r="B264" s="7" t="s">
        <v>1508</v>
      </c>
    </row>
    <row r="265" spans="1:2" x14ac:dyDescent="0.25">
      <c r="A265" s="7" t="s">
        <v>1738</v>
      </c>
      <c r="B265" s="7" t="s">
        <v>1464</v>
      </c>
    </row>
    <row r="266" spans="1:2" x14ac:dyDescent="0.25">
      <c r="A266" s="7" t="s">
        <v>1739</v>
      </c>
      <c r="B266" s="7" t="s">
        <v>1464</v>
      </c>
    </row>
    <row r="267" spans="1:2" x14ac:dyDescent="0.25">
      <c r="A267" s="7" t="s">
        <v>1740</v>
      </c>
      <c r="B267" s="7" t="s">
        <v>1464</v>
      </c>
    </row>
    <row r="268" spans="1:2" x14ac:dyDescent="0.25">
      <c r="A268" s="7" t="s">
        <v>1741</v>
      </c>
      <c r="B268" s="7" t="s">
        <v>1508</v>
      </c>
    </row>
    <row r="269" spans="1:2" x14ac:dyDescent="0.25">
      <c r="A269" s="7" t="s">
        <v>1742</v>
      </c>
      <c r="B269" s="7" t="s">
        <v>1464</v>
      </c>
    </row>
    <row r="270" spans="1:2" x14ac:dyDescent="0.25">
      <c r="A270" s="7" t="s">
        <v>1743</v>
      </c>
      <c r="B270" s="7" t="s">
        <v>1464</v>
      </c>
    </row>
    <row r="271" spans="1:2" x14ac:dyDescent="0.25">
      <c r="A271" s="7" t="s">
        <v>1744</v>
      </c>
      <c r="B271" s="7" t="s">
        <v>1462</v>
      </c>
    </row>
    <row r="272" spans="1:2" x14ac:dyDescent="0.25">
      <c r="A272" s="7" t="s">
        <v>1745</v>
      </c>
      <c r="B272" s="7" t="s">
        <v>1457</v>
      </c>
    </row>
    <row r="273" spans="1:2" x14ac:dyDescent="0.25">
      <c r="A273" s="7" t="s">
        <v>1746</v>
      </c>
      <c r="B273" s="7" t="s">
        <v>1457</v>
      </c>
    </row>
    <row r="274" spans="1:2" x14ac:dyDescent="0.25">
      <c r="A274" s="7" t="s">
        <v>1747</v>
      </c>
      <c r="B274" s="7" t="s">
        <v>1457</v>
      </c>
    </row>
    <row r="275" spans="1:2" x14ac:dyDescent="0.25">
      <c r="A275" s="7" t="s">
        <v>1748</v>
      </c>
      <c r="B275" s="7" t="s">
        <v>1520</v>
      </c>
    </row>
    <row r="276" spans="1:2" x14ac:dyDescent="0.25">
      <c r="A276" s="7" t="s">
        <v>1749</v>
      </c>
      <c r="B276" s="7" t="s">
        <v>1468</v>
      </c>
    </row>
    <row r="277" spans="1:2" x14ac:dyDescent="0.25">
      <c r="A277" s="7" t="s">
        <v>1750</v>
      </c>
      <c r="B277" s="7" t="s">
        <v>1468</v>
      </c>
    </row>
    <row r="278" spans="1:2" x14ac:dyDescent="0.25">
      <c r="A278" s="7" t="s">
        <v>1751</v>
      </c>
      <c r="B278" s="7" t="s">
        <v>1468</v>
      </c>
    </row>
    <row r="279" spans="1:2" x14ac:dyDescent="0.25">
      <c r="A279" s="7" t="s">
        <v>1752</v>
      </c>
      <c r="B279" s="7" t="s">
        <v>1544</v>
      </c>
    </row>
    <row r="280" spans="1:2" x14ac:dyDescent="0.25">
      <c r="A280" s="7" t="s">
        <v>1753</v>
      </c>
      <c r="B280" s="7" t="s">
        <v>1468</v>
      </c>
    </row>
    <row r="281" spans="1:2" x14ac:dyDescent="0.25">
      <c r="A281" s="7" t="s">
        <v>1754</v>
      </c>
      <c r="B281" s="7" t="s">
        <v>1663</v>
      </c>
    </row>
    <row r="282" spans="1:2" x14ac:dyDescent="0.25">
      <c r="A282" s="7" t="s">
        <v>1755</v>
      </c>
      <c r="B282" s="7" t="s">
        <v>1520</v>
      </c>
    </row>
    <row r="283" spans="1:2" x14ac:dyDescent="0.25">
      <c r="A283" s="7" t="s">
        <v>1756</v>
      </c>
      <c r="B283" s="7" t="s">
        <v>1468</v>
      </c>
    </row>
    <row r="284" spans="1:2" x14ac:dyDescent="0.25">
      <c r="A284" s="7" t="s">
        <v>1757</v>
      </c>
      <c r="B284" s="7" t="s">
        <v>1520</v>
      </c>
    </row>
    <row r="285" spans="1:2" x14ac:dyDescent="0.25">
      <c r="A285" s="7" t="s">
        <v>1758</v>
      </c>
      <c r="B285" s="7" t="s">
        <v>1596</v>
      </c>
    </row>
    <row r="286" spans="1:2" x14ac:dyDescent="0.25">
      <c r="A286" s="7" t="s">
        <v>1759</v>
      </c>
      <c r="B286" s="7" t="s">
        <v>1468</v>
      </c>
    </row>
    <row r="287" spans="1:2" x14ac:dyDescent="0.25">
      <c r="A287" s="7" t="s">
        <v>1760</v>
      </c>
      <c r="B287" s="7" t="s">
        <v>1520</v>
      </c>
    </row>
    <row r="288" spans="1:2" x14ac:dyDescent="0.25">
      <c r="A288" s="7" t="s">
        <v>1761</v>
      </c>
      <c r="B288" s="7" t="s">
        <v>1462</v>
      </c>
    </row>
    <row r="289" spans="1:2" x14ac:dyDescent="0.25">
      <c r="A289" s="7" t="s">
        <v>1762</v>
      </c>
      <c r="B289" s="7" t="s">
        <v>1518</v>
      </c>
    </row>
    <row r="290" spans="1:2" x14ac:dyDescent="0.25">
      <c r="A290" s="7" t="s">
        <v>1763</v>
      </c>
      <c r="B290" s="7" t="s">
        <v>1678</v>
      </c>
    </row>
    <row r="291" spans="1:2" x14ac:dyDescent="0.25">
      <c r="A291" s="7" t="s">
        <v>1764</v>
      </c>
      <c r="B291" s="7" t="s">
        <v>1468</v>
      </c>
    </row>
    <row r="292" spans="1:2" x14ac:dyDescent="0.25">
      <c r="A292" s="7" t="s">
        <v>1765</v>
      </c>
      <c r="B292" s="7" t="s">
        <v>1468</v>
      </c>
    </row>
    <row r="293" spans="1:2" x14ac:dyDescent="0.25">
      <c r="A293" s="7" t="s">
        <v>1766</v>
      </c>
      <c r="B293" s="7" t="s">
        <v>1698</v>
      </c>
    </row>
    <row r="294" spans="1:2" x14ac:dyDescent="0.25">
      <c r="A294" s="7" t="s">
        <v>1767</v>
      </c>
      <c r="B294" s="7" t="s">
        <v>1468</v>
      </c>
    </row>
    <row r="295" spans="1:2" x14ac:dyDescent="0.25">
      <c r="A295" s="7" t="s">
        <v>1768</v>
      </c>
      <c r="B295" s="7" t="s">
        <v>1468</v>
      </c>
    </row>
    <row r="296" spans="1:2" x14ac:dyDescent="0.25">
      <c r="A296" s="7" t="s">
        <v>1769</v>
      </c>
      <c r="B296" s="7" t="s">
        <v>1468</v>
      </c>
    </row>
    <row r="297" spans="1:2" x14ac:dyDescent="0.25">
      <c r="A297" s="7" t="s">
        <v>1770</v>
      </c>
      <c r="B297" s="7" t="s">
        <v>1462</v>
      </c>
    </row>
    <row r="298" spans="1:2" x14ac:dyDescent="0.25">
      <c r="A298" s="7" t="s">
        <v>1771</v>
      </c>
      <c r="B298" s="7" t="s">
        <v>1453</v>
      </c>
    </row>
    <row r="299" spans="1:2" x14ac:dyDescent="0.25">
      <c r="A299" s="7" t="s">
        <v>1772</v>
      </c>
      <c r="B299" s="7" t="s">
        <v>1468</v>
      </c>
    </row>
    <row r="300" spans="1:2" x14ac:dyDescent="0.25">
      <c r="A300" s="7" t="s">
        <v>1773</v>
      </c>
      <c r="B300" s="7" t="s">
        <v>1468</v>
      </c>
    </row>
    <row r="301" spans="1:2" x14ac:dyDescent="0.25">
      <c r="A301" s="7" t="s">
        <v>1774</v>
      </c>
      <c r="B301" s="7" t="s">
        <v>1457</v>
      </c>
    </row>
    <row r="302" spans="1:2" x14ac:dyDescent="0.25">
      <c r="A302" s="7" t="s">
        <v>1775</v>
      </c>
      <c r="B302" s="7" t="s">
        <v>1468</v>
      </c>
    </row>
    <row r="303" spans="1:2" x14ac:dyDescent="0.25">
      <c r="A303" s="7" t="s">
        <v>1776</v>
      </c>
      <c r="B303" s="7" t="s">
        <v>1462</v>
      </c>
    </row>
    <row r="304" spans="1:2" x14ac:dyDescent="0.25">
      <c r="A304" s="7" t="s">
        <v>1777</v>
      </c>
      <c r="B304" s="7" t="s">
        <v>1468</v>
      </c>
    </row>
    <row r="305" spans="1:2" x14ac:dyDescent="0.25">
      <c r="A305" s="7" t="s">
        <v>1778</v>
      </c>
      <c r="B305" s="7" t="s">
        <v>1468</v>
      </c>
    </row>
    <row r="306" spans="1:2" x14ac:dyDescent="0.25">
      <c r="A306" s="7" t="s">
        <v>1779</v>
      </c>
      <c r="B306" s="7" t="s">
        <v>1468</v>
      </c>
    </row>
    <row r="307" spans="1:2" x14ac:dyDescent="0.25">
      <c r="A307" s="7" t="s">
        <v>1780</v>
      </c>
      <c r="B307" s="7" t="s">
        <v>1468</v>
      </c>
    </row>
    <row r="308" spans="1:2" x14ac:dyDescent="0.25">
      <c r="A308" s="7" t="s">
        <v>1781</v>
      </c>
      <c r="B308" s="7" t="s">
        <v>1462</v>
      </c>
    </row>
    <row r="309" spans="1:2" x14ac:dyDescent="0.25">
      <c r="A309" s="7" t="s">
        <v>1782</v>
      </c>
      <c r="B309" s="7" t="s">
        <v>1457</v>
      </c>
    </row>
    <row r="310" spans="1:2" x14ac:dyDescent="0.25">
      <c r="A310" s="7" t="s">
        <v>1783</v>
      </c>
      <c r="B310" s="7" t="s">
        <v>1457</v>
      </c>
    </row>
    <row r="311" spans="1:2" x14ac:dyDescent="0.25">
      <c r="A311" s="7" t="s">
        <v>1784</v>
      </c>
      <c r="B311" s="7" t="s">
        <v>1518</v>
      </c>
    </row>
    <row r="312" spans="1:2" x14ac:dyDescent="0.25">
      <c r="A312" s="7" t="s">
        <v>1785</v>
      </c>
      <c r="B312" s="7" t="s">
        <v>1462</v>
      </c>
    </row>
    <row r="313" spans="1:2" x14ac:dyDescent="0.25">
      <c r="A313" s="7" t="s">
        <v>1786</v>
      </c>
      <c r="B313" s="7" t="s">
        <v>1698</v>
      </c>
    </row>
    <row r="314" spans="1:2" x14ac:dyDescent="0.25">
      <c r="A314" s="7" t="s">
        <v>1787</v>
      </c>
      <c r="B314" s="7" t="s">
        <v>1464</v>
      </c>
    </row>
    <row r="315" spans="1:2" x14ac:dyDescent="0.25">
      <c r="A315" s="7" t="s">
        <v>1788</v>
      </c>
      <c r="B315" s="7" t="s">
        <v>1464</v>
      </c>
    </row>
    <row r="316" spans="1:2" x14ac:dyDescent="0.25">
      <c r="A316" s="7" t="s">
        <v>1789</v>
      </c>
      <c r="B316" s="7" t="s">
        <v>1518</v>
      </c>
    </row>
    <row r="317" spans="1:2" x14ac:dyDescent="0.25">
      <c r="A317" s="7" t="s">
        <v>1790</v>
      </c>
      <c r="B317" s="7" t="s">
        <v>1678</v>
      </c>
    </row>
    <row r="318" spans="1:2" x14ac:dyDescent="0.25">
      <c r="A318" s="7" t="s">
        <v>1791</v>
      </c>
      <c r="B318" s="7" t="s">
        <v>1490</v>
      </c>
    </row>
    <row r="319" spans="1:2" x14ac:dyDescent="0.25">
      <c r="A319" s="7" t="s">
        <v>1792</v>
      </c>
      <c r="B319" s="7" t="s">
        <v>1490</v>
      </c>
    </row>
    <row r="320" spans="1:2" x14ac:dyDescent="0.25">
      <c r="A320" s="7" t="s">
        <v>1793</v>
      </c>
      <c r="B320" s="7" t="s">
        <v>1490</v>
      </c>
    </row>
    <row r="321" spans="1:2" x14ac:dyDescent="0.25">
      <c r="A321" s="7" t="s">
        <v>1794</v>
      </c>
      <c r="B321" s="7" t="s">
        <v>1568</v>
      </c>
    </row>
    <row r="322" spans="1:2" x14ac:dyDescent="0.25">
      <c r="A322" s="7" t="s">
        <v>1795</v>
      </c>
      <c r="B322" s="7" t="s">
        <v>1568</v>
      </c>
    </row>
    <row r="323" spans="1:2" x14ac:dyDescent="0.25">
      <c r="A323" s="7" t="s">
        <v>1796</v>
      </c>
      <c r="B323" s="7" t="s">
        <v>1457</v>
      </c>
    </row>
    <row r="324" spans="1:2" x14ac:dyDescent="0.25">
      <c r="A324" s="7" t="s">
        <v>1797</v>
      </c>
      <c r="B324" s="7" t="s">
        <v>1594</v>
      </c>
    </row>
    <row r="325" spans="1:2" x14ac:dyDescent="0.25">
      <c r="A325" s="7" t="s">
        <v>1798</v>
      </c>
      <c r="B325" s="7" t="s">
        <v>1500</v>
      </c>
    </row>
    <row r="326" spans="1:2" x14ac:dyDescent="0.25">
      <c r="A326" s="7" t="s">
        <v>1799</v>
      </c>
      <c r="B326" s="7" t="s">
        <v>1466</v>
      </c>
    </row>
    <row r="327" spans="1:2" x14ac:dyDescent="0.25">
      <c r="A327" s="7" t="s">
        <v>1800</v>
      </c>
      <c r="B327" s="7" t="s">
        <v>1466</v>
      </c>
    </row>
    <row r="328" spans="1:2" x14ac:dyDescent="0.25">
      <c r="A328" s="7" t="s">
        <v>1801</v>
      </c>
      <c r="B328" s="7" t="s">
        <v>1462</v>
      </c>
    </row>
    <row r="329" spans="1:2" x14ac:dyDescent="0.25">
      <c r="A329" s="7" t="s">
        <v>1802</v>
      </c>
      <c r="B329" s="7" t="s">
        <v>1462</v>
      </c>
    </row>
    <row r="330" spans="1:2" x14ac:dyDescent="0.25">
      <c r="A330" s="7" t="s">
        <v>1803</v>
      </c>
      <c r="B330" s="7" t="s">
        <v>1462</v>
      </c>
    </row>
    <row r="331" spans="1:2" x14ac:dyDescent="0.25">
      <c r="A331" s="7" t="s">
        <v>1804</v>
      </c>
      <c r="B331" s="7" t="s">
        <v>1462</v>
      </c>
    </row>
    <row r="332" spans="1:2" x14ac:dyDescent="0.25">
      <c r="A332" s="7" t="s">
        <v>1805</v>
      </c>
      <c r="B332" s="7" t="s">
        <v>1462</v>
      </c>
    </row>
    <row r="333" spans="1:2" x14ac:dyDescent="0.25">
      <c r="A333" s="7" t="s">
        <v>1806</v>
      </c>
      <c r="B333" s="7" t="s">
        <v>1462</v>
      </c>
    </row>
    <row r="334" spans="1:2" x14ac:dyDescent="0.25">
      <c r="A334" s="7" t="s">
        <v>1807</v>
      </c>
      <c r="B334" s="7" t="s">
        <v>1462</v>
      </c>
    </row>
    <row r="335" spans="1:2" x14ac:dyDescent="0.25">
      <c r="A335" s="7" t="s">
        <v>1808</v>
      </c>
      <c r="B335" s="7" t="s">
        <v>1457</v>
      </c>
    </row>
    <row r="336" spans="1:2" x14ac:dyDescent="0.25">
      <c r="A336" s="7" t="s">
        <v>1809</v>
      </c>
      <c r="B336" s="7" t="s">
        <v>1462</v>
      </c>
    </row>
    <row r="337" spans="1:2" x14ac:dyDescent="0.25">
      <c r="A337" s="7" t="s">
        <v>1810</v>
      </c>
      <c r="B337" s="7" t="s">
        <v>1462</v>
      </c>
    </row>
    <row r="338" spans="1:2" x14ac:dyDescent="0.25">
      <c r="A338" s="7" t="s">
        <v>1811</v>
      </c>
      <c r="B338" s="7" t="s">
        <v>1518</v>
      </c>
    </row>
    <row r="339" spans="1:2" x14ac:dyDescent="0.25">
      <c r="A339" s="7" t="s">
        <v>1812</v>
      </c>
      <c r="B339" s="7" t="s">
        <v>1490</v>
      </c>
    </row>
    <row r="340" spans="1:2" x14ac:dyDescent="0.25">
      <c r="A340" s="7" t="s">
        <v>1813</v>
      </c>
      <c r="B340" s="7" t="s">
        <v>1490</v>
      </c>
    </row>
    <row r="341" spans="1:2" x14ac:dyDescent="0.25">
      <c r="A341" s="7" t="s">
        <v>1814</v>
      </c>
      <c r="B341" s="7" t="s">
        <v>1500</v>
      </c>
    </row>
    <row r="342" spans="1:2" x14ac:dyDescent="0.25">
      <c r="A342" s="7" t="s">
        <v>1815</v>
      </c>
      <c r="B342" s="7" t="s">
        <v>1642</v>
      </c>
    </row>
    <row r="343" spans="1:2" x14ac:dyDescent="0.25">
      <c r="A343" s="7" t="s">
        <v>1816</v>
      </c>
      <c r="B343" s="7" t="s">
        <v>1462</v>
      </c>
    </row>
    <row r="344" spans="1:2" x14ac:dyDescent="0.25">
      <c r="A344" s="7" t="s">
        <v>1817</v>
      </c>
      <c r="B344" s="7" t="s">
        <v>1490</v>
      </c>
    </row>
    <row r="345" spans="1:2" x14ac:dyDescent="0.25">
      <c r="A345" s="7" t="s">
        <v>1818</v>
      </c>
      <c r="B345" s="7" t="s">
        <v>1490</v>
      </c>
    </row>
    <row r="346" spans="1:2" x14ac:dyDescent="0.25">
      <c r="A346" s="7" t="s">
        <v>1819</v>
      </c>
      <c r="B346" s="7" t="s">
        <v>1572</v>
      </c>
    </row>
    <row r="347" spans="1:2" x14ac:dyDescent="0.25">
      <c r="A347" s="7" t="s">
        <v>1820</v>
      </c>
      <c r="B347" s="7" t="s">
        <v>1462</v>
      </c>
    </row>
    <row r="348" spans="1:2" x14ac:dyDescent="0.25">
      <c r="A348" s="7" t="s">
        <v>1821</v>
      </c>
      <c r="B348" s="7" t="s">
        <v>1462</v>
      </c>
    </row>
    <row r="349" spans="1:2" x14ac:dyDescent="0.25">
      <c r="A349" s="7" t="s">
        <v>1822</v>
      </c>
      <c r="B349" s="7" t="s">
        <v>1500</v>
      </c>
    </row>
    <row r="350" spans="1:2" x14ac:dyDescent="0.25">
      <c r="A350" s="7" t="s">
        <v>1823</v>
      </c>
      <c r="B350" s="7" t="s">
        <v>1500</v>
      </c>
    </row>
    <row r="351" spans="1:2" x14ac:dyDescent="0.25">
      <c r="A351" s="7" t="s">
        <v>1824</v>
      </c>
      <c r="B351" s="7" t="s">
        <v>1663</v>
      </c>
    </row>
    <row r="352" spans="1:2" x14ac:dyDescent="0.25">
      <c r="A352" s="7" t="s">
        <v>1825</v>
      </c>
      <c r="B352" s="7" t="s">
        <v>1663</v>
      </c>
    </row>
    <row r="353" spans="1:2" x14ac:dyDescent="0.25">
      <c r="A353" s="7" t="s">
        <v>1826</v>
      </c>
      <c r="B353" s="7" t="s">
        <v>1663</v>
      </c>
    </row>
    <row r="354" spans="1:2" x14ac:dyDescent="0.25">
      <c r="A354" s="7" t="s">
        <v>1827</v>
      </c>
      <c r="B354" s="7" t="s">
        <v>1462</v>
      </c>
    </row>
    <row r="355" spans="1:2" x14ac:dyDescent="0.25">
      <c r="A355" s="7" t="s">
        <v>1828</v>
      </c>
      <c r="B355" s="7" t="s">
        <v>1462</v>
      </c>
    </row>
    <row r="356" spans="1:2" x14ac:dyDescent="0.25">
      <c r="A356" s="7" t="s">
        <v>1829</v>
      </c>
      <c r="B356" s="7" t="s">
        <v>1462</v>
      </c>
    </row>
    <row r="357" spans="1:2" x14ac:dyDescent="0.25">
      <c r="A357" s="7" t="s">
        <v>1830</v>
      </c>
      <c r="B357" s="7" t="s">
        <v>1596</v>
      </c>
    </row>
    <row r="358" spans="1:2" x14ac:dyDescent="0.25">
      <c r="A358" s="7" t="s">
        <v>1831</v>
      </c>
      <c r="B358" s="7" t="s">
        <v>1462</v>
      </c>
    </row>
    <row r="359" spans="1:2" x14ac:dyDescent="0.25">
      <c r="A359" s="7" t="s">
        <v>1832</v>
      </c>
      <c r="B359" s="7" t="s">
        <v>1462</v>
      </c>
    </row>
    <row r="360" spans="1:2" x14ac:dyDescent="0.25">
      <c r="A360" s="7" t="s">
        <v>1833</v>
      </c>
      <c r="B360" s="7" t="s">
        <v>1462</v>
      </c>
    </row>
    <row r="361" spans="1:2" x14ac:dyDescent="0.25">
      <c r="A361" s="7" t="s">
        <v>1834</v>
      </c>
      <c r="B361" s="7" t="s">
        <v>1462</v>
      </c>
    </row>
    <row r="362" spans="1:2" x14ac:dyDescent="0.25">
      <c r="A362" s="7" t="s">
        <v>1835</v>
      </c>
      <c r="B362" s="7" t="s">
        <v>1462</v>
      </c>
    </row>
    <row r="363" spans="1:2" x14ac:dyDescent="0.25">
      <c r="A363" s="7" t="s">
        <v>1836</v>
      </c>
      <c r="B363" s="7" t="s">
        <v>1544</v>
      </c>
    </row>
    <row r="364" spans="1:2" x14ac:dyDescent="0.25">
      <c r="A364" s="7" t="s">
        <v>1837</v>
      </c>
      <c r="B364" s="7" t="s">
        <v>1544</v>
      </c>
    </row>
    <row r="365" spans="1:2" x14ac:dyDescent="0.25">
      <c r="A365" s="7" t="s">
        <v>1838</v>
      </c>
      <c r="B365" s="7" t="s">
        <v>1500</v>
      </c>
    </row>
    <row r="366" spans="1:2" x14ac:dyDescent="0.25">
      <c r="A366" s="7" t="s">
        <v>1839</v>
      </c>
      <c r="B366" s="7" t="s">
        <v>1462</v>
      </c>
    </row>
    <row r="367" spans="1:2" x14ac:dyDescent="0.25">
      <c r="A367" s="7" t="s">
        <v>1840</v>
      </c>
      <c r="B367" s="7" t="s">
        <v>1468</v>
      </c>
    </row>
    <row r="368" spans="1:2" x14ac:dyDescent="0.25">
      <c r="A368" s="7" t="s">
        <v>1841</v>
      </c>
      <c r="B368" s="7" t="s">
        <v>1500</v>
      </c>
    </row>
    <row r="369" spans="1:2" x14ac:dyDescent="0.25">
      <c r="A369" s="7" t="s">
        <v>1842</v>
      </c>
      <c r="B369" s="7" t="s">
        <v>1500</v>
      </c>
    </row>
    <row r="370" spans="1:2" x14ac:dyDescent="0.25">
      <c r="A370" s="7" t="s">
        <v>1843</v>
      </c>
      <c r="B370" s="7" t="s">
        <v>1462</v>
      </c>
    </row>
    <row r="371" spans="1:2" x14ac:dyDescent="0.25">
      <c r="A371" s="7" t="s">
        <v>1844</v>
      </c>
      <c r="B371" s="7" t="s">
        <v>1462</v>
      </c>
    </row>
    <row r="372" spans="1:2" x14ac:dyDescent="0.25">
      <c r="A372" s="7" t="s">
        <v>1845</v>
      </c>
      <c r="B372" s="7" t="s">
        <v>1462</v>
      </c>
    </row>
    <row r="373" spans="1:2" x14ac:dyDescent="0.25">
      <c r="A373" s="7" t="s">
        <v>1846</v>
      </c>
      <c r="B373" s="7" t="s">
        <v>1462</v>
      </c>
    </row>
    <row r="374" spans="1:2" x14ac:dyDescent="0.25">
      <c r="A374" s="7" t="s">
        <v>1847</v>
      </c>
      <c r="B374" s="7" t="s">
        <v>1508</v>
      </c>
    </row>
    <row r="375" spans="1:2" x14ac:dyDescent="0.25">
      <c r="A375" s="7" t="s">
        <v>1848</v>
      </c>
      <c r="B375" s="7" t="s">
        <v>1468</v>
      </c>
    </row>
    <row r="376" spans="1:2" x14ac:dyDescent="0.25">
      <c r="A376" s="7" t="s">
        <v>1849</v>
      </c>
      <c r="B376" s="7" t="s">
        <v>1508</v>
      </c>
    </row>
    <row r="377" spans="1:2" x14ac:dyDescent="0.25">
      <c r="A377" s="7" t="s">
        <v>1850</v>
      </c>
      <c r="B377" s="7" t="s">
        <v>1468</v>
      </c>
    </row>
    <row r="378" spans="1:2" x14ac:dyDescent="0.25">
      <c r="A378" s="7" t="s">
        <v>1851</v>
      </c>
      <c r="B378" s="7" t="s">
        <v>1462</v>
      </c>
    </row>
    <row r="379" spans="1:2" x14ac:dyDescent="0.25">
      <c r="A379" s="7" t="s">
        <v>1852</v>
      </c>
      <c r="B379" s="7" t="s">
        <v>1490</v>
      </c>
    </row>
    <row r="380" spans="1:2" x14ac:dyDescent="0.25">
      <c r="A380" s="7" t="s">
        <v>1853</v>
      </c>
      <c r="B380" s="7" t="s">
        <v>1462</v>
      </c>
    </row>
    <row r="381" spans="1:2" x14ac:dyDescent="0.25">
      <c r="A381" s="7" t="s">
        <v>1854</v>
      </c>
      <c r="B381" s="7" t="s">
        <v>1462</v>
      </c>
    </row>
    <row r="382" spans="1:2" x14ac:dyDescent="0.25">
      <c r="A382" s="7" t="s">
        <v>1855</v>
      </c>
      <c r="B382" s="7" t="s">
        <v>1596</v>
      </c>
    </row>
    <row r="383" spans="1:2" x14ac:dyDescent="0.25">
      <c r="A383" s="7" t="s">
        <v>1856</v>
      </c>
      <c r="B383" s="7" t="s">
        <v>1663</v>
      </c>
    </row>
    <row r="384" spans="1:2" x14ac:dyDescent="0.25">
      <c r="A384" s="7" t="s">
        <v>1857</v>
      </c>
      <c r="B384" s="7" t="s">
        <v>1582</v>
      </c>
    </row>
    <row r="385" spans="1:2" x14ac:dyDescent="0.25">
      <c r="A385" s="7" t="s">
        <v>1858</v>
      </c>
      <c r="B385" s="7" t="s">
        <v>1466</v>
      </c>
    </row>
    <row r="386" spans="1:2" x14ac:dyDescent="0.25">
      <c r="A386" s="7" t="s">
        <v>1859</v>
      </c>
      <c r="B386" s="7" t="s">
        <v>1500</v>
      </c>
    </row>
    <row r="387" spans="1:2" x14ac:dyDescent="0.25">
      <c r="A387" s="7" t="s">
        <v>1860</v>
      </c>
      <c r="B387" s="7" t="s">
        <v>1500</v>
      </c>
    </row>
    <row r="388" spans="1:2" x14ac:dyDescent="0.25">
      <c r="A388" s="7" t="s">
        <v>1861</v>
      </c>
      <c r="B388" s="7" t="s">
        <v>1500</v>
      </c>
    </row>
    <row r="389" spans="1:2" x14ac:dyDescent="0.25">
      <c r="A389" s="7" t="s">
        <v>1862</v>
      </c>
      <c r="B389" s="7" t="s">
        <v>1468</v>
      </c>
    </row>
    <row r="390" spans="1:2" x14ac:dyDescent="0.25">
      <c r="A390" s="7" t="s">
        <v>1863</v>
      </c>
      <c r="B390" s="7" t="s">
        <v>1544</v>
      </c>
    </row>
    <row r="391" spans="1:2" x14ac:dyDescent="0.25">
      <c r="A391" s="7" t="s">
        <v>1864</v>
      </c>
      <c r="B391" s="7" t="s">
        <v>1663</v>
      </c>
    </row>
    <row r="392" spans="1:2" x14ac:dyDescent="0.25">
      <c r="A392" s="7" t="s">
        <v>1865</v>
      </c>
      <c r="B392" s="7" t="s">
        <v>1544</v>
      </c>
    </row>
    <row r="393" spans="1:2" x14ac:dyDescent="0.25">
      <c r="A393" s="7" t="s">
        <v>1866</v>
      </c>
      <c r="B393" s="7" t="s">
        <v>1544</v>
      </c>
    </row>
    <row r="394" spans="1:2" x14ac:dyDescent="0.25">
      <c r="A394" s="7" t="s">
        <v>1867</v>
      </c>
      <c r="B394" s="7" t="s">
        <v>1678</v>
      </c>
    </row>
    <row r="395" spans="1:2" x14ac:dyDescent="0.25">
      <c r="A395" s="7" t="s">
        <v>1868</v>
      </c>
      <c r="B395" s="7" t="s">
        <v>1457</v>
      </c>
    </row>
    <row r="396" spans="1:2" x14ac:dyDescent="0.25">
      <c r="A396" s="7" t="s">
        <v>1869</v>
      </c>
      <c r="B396" s="7" t="s">
        <v>1544</v>
      </c>
    </row>
    <row r="397" spans="1:2" x14ac:dyDescent="0.25">
      <c r="A397" s="7" t="s">
        <v>1870</v>
      </c>
      <c r="B397" s="7" t="s">
        <v>1508</v>
      </c>
    </row>
    <row r="398" spans="1:2" x14ac:dyDescent="0.25">
      <c r="A398" s="7" t="s">
        <v>1871</v>
      </c>
      <c r="B398" s="7" t="s">
        <v>1462</v>
      </c>
    </row>
    <row r="399" spans="1:2" x14ac:dyDescent="0.25">
      <c r="A399" s="7" t="s">
        <v>1872</v>
      </c>
      <c r="B399" s="7" t="s">
        <v>1462</v>
      </c>
    </row>
    <row r="400" spans="1:2" x14ac:dyDescent="0.25">
      <c r="A400" s="7" t="s">
        <v>1873</v>
      </c>
      <c r="B400" s="7" t="s">
        <v>1462</v>
      </c>
    </row>
    <row r="401" spans="1:2" x14ac:dyDescent="0.25">
      <c r="A401" s="7" t="s">
        <v>1874</v>
      </c>
      <c r="B401" s="7" t="s">
        <v>1462</v>
      </c>
    </row>
    <row r="402" spans="1:2" x14ac:dyDescent="0.25">
      <c r="A402" s="7" t="s">
        <v>1875</v>
      </c>
      <c r="B402" s="7" t="s">
        <v>1462</v>
      </c>
    </row>
    <row r="403" spans="1:2" x14ac:dyDescent="0.25">
      <c r="A403" s="7" t="s">
        <v>1876</v>
      </c>
      <c r="B403" s="7" t="s">
        <v>1462</v>
      </c>
    </row>
    <row r="404" spans="1:2" x14ac:dyDescent="0.25">
      <c r="A404" s="7" t="s">
        <v>1877</v>
      </c>
      <c r="B404" s="7" t="s">
        <v>1462</v>
      </c>
    </row>
    <row r="405" spans="1:2" x14ac:dyDescent="0.25">
      <c r="A405" s="7" t="s">
        <v>1878</v>
      </c>
      <c r="B405" s="7" t="s">
        <v>1462</v>
      </c>
    </row>
    <row r="406" spans="1:2" x14ac:dyDescent="0.25">
      <c r="A406" s="7" t="s">
        <v>1879</v>
      </c>
      <c r="B406" s="7" t="s">
        <v>1462</v>
      </c>
    </row>
    <row r="407" spans="1:2" x14ac:dyDescent="0.25">
      <c r="A407" s="7" t="s">
        <v>1880</v>
      </c>
      <c r="B407" s="7" t="s">
        <v>1466</v>
      </c>
    </row>
    <row r="408" spans="1:2" x14ac:dyDescent="0.25">
      <c r="A408" s="7" t="s">
        <v>1881</v>
      </c>
      <c r="B408" s="7" t="s">
        <v>1698</v>
      </c>
    </row>
    <row r="409" spans="1:2" x14ac:dyDescent="0.25">
      <c r="A409" s="7" t="s">
        <v>1882</v>
      </c>
      <c r="B409" s="7" t="s">
        <v>1508</v>
      </c>
    </row>
    <row r="410" spans="1:2" x14ac:dyDescent="0.25">
      <c r="A410" s="7" t="s">
        <v>1883</v>
      </c>
      <c r="B410" s="7" t="s">
        <v>1596</v>
      </c>
    </row>
    <row r="411" spans="1:2" x14ac:dyDescent="0.25">
      <c r="A411" s="7" t="s">
        <v>1884</v>
      </c>
      <c r="B411" s="7" t="s">
        <v>1457</v>
      </c>
    </row>
    <row r="412" spans="1:2" x14ac:dyDescent="0.25">
      <c r="A412" s="7" t="s">
        <v>1885</v>
      </c>
      <c r="B412" s="7" t="s">
        <v>1594</v>
      </c>
    </row>
    <row r="413" spans="1:2" x14ac:dyDescent="0.25">
      <c r="A413" s="7" t="s">
        <v>1886</v>
      </c>
      <c r="B413" s="7" t="s">
        <v>1466</v>
      </c>
    </row>
    <row r="414" spans="1:2" x14ac:dyDescent="0.25">
      <c r="A414" s="7" t="s">
        <v>1887</v>
      </c>
      <c r="B414" s="7" t="s">
        <v>1462</v>
      </c>
    </row>
    <row r="415" spans="1:2" x14ac:dyDescent="0.25">
      <c r="A415" s="7" t="s">
        <v>1888</v>
      </c>
      <c r="B415" s="7" t="s">
        <v>1508</v>
      </c>
    </row>
    <row r="416" spans="1:2" x14ac:dyDescent="0.25">
      <c r="A416" s="7" t="s">
        <v>1889</v>
      </c>
      <c r="B416" s="7" t="s">
        <v>1462</v>
      </c>
    </row>
    <row r="417" spans="1:2" x14ac:dyDescent="0.25">
      <c r="A417" s="7" t="s">
        <v>1890</v>
      </c>
      <c r="B417" s="7" t="s">
        <v>1546</v>
      </c>
    </row>
    <row r="418" spans="1:2" x14ac:dyDescent="0.25">
      <c r="A418" s="7" t="s">
        <v>1891</v>
      </c>
      <c r="B418" s="7" t="s">
        <v>1462</v>
      </c>
    </row>
    <row r="419" spans="1:2" x14ac:dyDescent="0.25">
      <c r="A419" s="7" t="s">
        <v>1892</v>
      </c>
      <c r="B419" s="7" t="s">
        <v>1663</v>
      </c>
    </row>
    <row r="420" spans="1:2" x14ac:dyDescent="0.25">
      <c r="A420" s="7" t="s">
        <v>1893</v>
      </c>
      <c r="B420" s="7" t="s">
        <v>1466</v>
      </c>
    </row>
    <row r="421" spans="1:2" x14ac:dyDescent="0.25">
      <c r="A421" s="7" t="s">
        <v>1894</v>
      </c>
      <c r="B421" s="7" t="s">
        <v>1457</v>
      </c>
    </row>
    <row r="422" spans="1:2" x14ac:dyDescent="0.25">
      <c r="A422" s="7" t="s">
        <v>1895</v>
      </c>
      <c r="B422" s="7" t="s">
        <v>1462</v>
      </c>
    </row>
    <row r="423" spans="1:2" x14ac:dyDescent="0.25">
      <c r="A423" s="7" t="s">
        <v>1896</v>
      </c>
      <c r="B423" s="7" t="s">
        <v>1462</v>
      </c>
    </row>
    <row r="424" spans="1:2" x14ac:dyDescent="0.25">
      <c r="A424" s="7" t="s">
        <v>1897</v>
      </c>
      <c r="B424" s="7" t="s">
        <v>1457</v>
      </c>
    </row>
    <row r="425" spans="1:2" x14ac:dyDescent="0.25">
      <c r="A425" s="7" t="s">
        <v>1898</v>
      </c>
      <c r="B425" s="7" t="s">
        <v>1457</v>
      </c>
    </row>
    <row r="426" spans="1:2" x14ac:dyDescent="0.25">
      <c r="A426" s="7" t="s">
        <v>1899</v>
      </c>
      <c r="B426" s="7" t="s">
        <v>1457</v>
      </c>
    </row>
    <row r="427" spans="1:2" x14ac:dyDescent="0.25">
      <c r="A427" s="7" t="s">
        <v>1900</v>
      </c>
      <c r="B427" s="7" t="s">
        <v>1518</v>
      </c>
    </row>
    <row r="428" spans="1:2" x14ac:dyDescent="0.25">
      <c r="A428" s="7" t="s">
        <v>1901</v>
      </c>
      <c r="B428" s="7" t="s">
        <v>1462</v>
      </c>
    </row>
    <row r="429" spans="1:2" x14ac:dyDescent="0.25">
      <c r="A429" s="7" t="s">
        <v>1902</v>
      </c>
      <c r="B429" s="7" t="s">
        <v>1468</v>
      </c>
    </row>
    <row r="430" spans="1:2" x14ac:dyDescent="0.25">
      <c r="A430" s="7" t="s">
        <v>1903</v>
      </c>
      <c r="B430" s="7" t="s">
        <v>1457</v>
      </c>
    </row>
    <row r="431" spans="1:2" x14ac:dyDescent="0.25">
      <c r="A431" s="7" t="s">
        <v>1904</v>
      </c>
      <c r="B431" s="7" t="s">
        <v>1678</v>
      </c>
    </row>
    <row r="432" spans="1:2" x14ac:dyDescent="0.25">
      <c r="A432" s="7" t="s">
        <v>1905</v>
      </c>
      <c r="B432" s="7" t="s">
        <v>1568</v>
      </c>
    </row>
    <row r="433" spans="1:2" x14ac:dyDescent="0.25">
      <c r="A433" s="7" t="s">
        <v>1906</v>
      </c>
      <c r="B433" s="7" t="s">
        <v>1657</v>
      </c>
    </row>
    <row r="434" spans="1:2" x14ac:dyDescent="0.25">
      <c r="A434" s="7" t="s">
        <v>1907</v>
      </c>
      <c r="B434" s="7" t="s">
        <v>1508</v>
      </c>
    </row>
    <row r="435" spans="1:2" x14ac:dyDescent="0.25">
      <c r="A435" s="7" t="s">
        <v>1908</v>
      </c>
      <c r="B435" s="7" t="s">
        <v>1453</v>
      </c>
    </row>
    <row r="436" spans="1:2" x14ac:dyDescent="0.25">
      <c r="A436" s="7" t="s">
        <v>1909</v>
      </c>
      <c r="B436" s="7" t="s">
        <v>1468</v>
      </c>
    </row>
    <row r="437" spans="1:2" x14ac:dyDescent="0.25">
      <c r="A437" s="7" t="s">
        <v>1910</v>
      </c>
      <c r="B437" s="7" t="s">
        <v>1462</v>
      </c>
    </row>
    <row r="438" spans="1:2" x14ac:dyDescent="0.25">
      <c r="A438" s="7" t="s">
        <v>1911</v>
      </c>
      <c r="B438" s="7" t="s">
        <v>1500</v>
      </c>
    </row>
    <row r="439" spans="1:2" x14ac:dyDescent="0.25">
      <c r="A439" s="7" t="s">
        <v>1912</v>
      </c>
      <c r="B439" s="7" t="s">
        <v>1663</v>
      </c>
    </row>
    <row r="440" spans="1:2" x14ac:dyDescent="0.25">
      <c r="A440" s="7" t="s">
        <v>1913</v>
      </c>
      <c r="B440" s="7" t="s">
        <v>1462</v>
      </c>
    </row>
    <row r="441" spans="1:2" x14ac:dyDescent="0.25">
      <c r="A441" s="7" t="s">
        <v>1914</v>
      </c>
      <c r="B441" s="7" t="s">
        <v>1915</v>
      </c>
    </row>
    <row r="442" spans="1:2" x14ac:dyDescent="0.25">
      <c r="A442" s="7" t="s">
        <v>1916</v>
      </c>
      <c r="B442" s="7" t="s">
        <v>1462</v>
      </c>
    </row>
    <row r="443" spans="1:2" x14ac:dyDescent="0.25">
      <c r="A443" s="7" t="s">
        <v>1917</v>
      </c>
      <c r="B443" s="7" t="s">
        <v>1596</v>
      </c>
    </row>
    <row r="444" spans="1:2" x14ac:dyDescent="0.25">
      <c r="A444" s="7" t="s">
        <v>1918</v>
      </c>
      <c r="B444" s="7" t="s">
        <v>1657</v>
      </c>
    </row>
    <row r="445" spans="1:2" x14ac:dyDescent="0.25">
      <c r="A445" s="7" t="s">
        <v>1919</v>
      </c>
      <c r="B445" s="7" t="s">
        <v>1462</v>
      </c>
    </row>
    <row r="446" spans="1:2" x14ac:dyDescent="0.25">
      <c r="A446" s="7" t="s">
        <v>1920</v>
      </c>
      <c r="B446" s="7" t="s">
        <v>1462</v>
      </c>
    </row>
    <row r="447" spans="1:2" x14ac:dyDescent="0.25">
      <c r="A447" s="7" t="s">
        <v>1921</v>
      </c>
      <c r="B447" s="7" t="s">
        <v>1462</v>
      </c>
    </row>
    <row r="448" spans="1:2" x14ac:dyDescent="0.25">
      <c r="A448" s="7" t="s">
        <v>1922</v>
      </c>
      <c r="B448" s="7" t="s">
        <v>1508</v>
      </c>
    </row>
    <row r="449" spans="1:2" x14ac:dyDescent="0.25">
      <c r="A449" s="7" t="s">
        <v>1923</v>
      </c>
      <c r="B449" s="7" t="s">
        <v>1462</v>
      </c>
    </row>
    <row r="450" spans="1:2" x14ac:dyDescent="0.25">
      <c r="A450" s="7" t="s">
        <v>1924</v>
      </c>
      <c r="B450" s="7" t="s">
        <v>1546</v>
      </c>
    </row>
    <row r="451" spans="1:2" x14ac:dyDescent="0.25">
      <c r="A451" s="7" t="s">
        <v>1925</v>
      </c>
      <c r="B451" s="7" t="s">
        <v>1462</v>
      </c>
    </row>
    <row r="452" spans="1:2" x14ac:dyDescent="0.25">
      <c r="A452" s="7" t="s">
        <v>1926</v>
      </c>
      <c r="B452" s="7" t="s">
        <v>1462</v>
      </c>
    </row>
    <row r="453" spans="1:2" x14ac:dyDescent="0.25">
      <c r="A453" s="7" t="s">
        <v>1927</v>
      </c>
      <c r="B453" s="7" t="s">
        <v>1468</v>
      </c>
    </row>
    <row r="454" spans="1:2" x14ac:dyDescent="0.25">
      <c r="A454" s="7" t="s">
        <v>1928</v>
      </c>
      <c r="B454" s="7" t="s">
        <v>1457</v>
      </c>
    </row>
    <row r="455" spans="1:2" x14ac:dyDescent="0.25">
      <c r="A455" s="7" t="s">
        <v>1929</v>
      </c>
      <c r="B455" s="7" t="s">
        <v>1453</v>
      </c>
    </row>
    <row r="456" spans="1:2" x14ac:dyDescent="0.25">
      <c r="A456" s="7" t="s">
        <v>1885</v>
      </c>
      <c r="B456" s="7" t="s">
        <v>1457</v>
      </c>
    </row>
    <row r="457" spans="1:2" x14ac:dyDescent="0.25">
      <c r="A457" s="7" t="s">
        <v>1930</v>
      </c>
      <c r="B457" s="7" t="s">
        <v>1508</v>
      </c>
    </row>
    <row r="458" spans="1:2" x14ac:dyDescent="0.25">
      <c r="A458" s="7" t="s">
        <v>1931</v>
      </c>
      <c r="B458" s="7" t="s">
        <v>1544</v>
      </c>
    </row>
    <row r="459" spans="1:2" x14ac:dyDescent="0.25">
      <c r="A459" s="7" t="s">
        <v>1932</v>
      </c>
      <c r="B459" s="7" t="s">
        <v>1466</v>
      </c>
    </row>
    <row r="460" spans="1:2" x14ac:dyDescent="0.25">
      <c r="A460" s="7" t="s">
        <v>1933</v>
      </c>
      <c r="B460" s="7" t="s">
        <v>1464</v>
      </c>
    </row>
    <row r="461" spans="1:2" x14ac:dyDescent="0.25">
      <c r="A461" s="7" t="s">
        <v>1934</v>
      </c>
      <c r="B461" s="7" t="s">
        <v>1462</v>
      </c>
    </row>
    <row r="462" spans="1:2" x14ac:dyDescent="0.25">
      <c r="A462" s="7" t="s">
        <v>1935</v>
      </c>
      <c r="B462" s="7" t="s">
        <v>1457</v>
      </c>
    </row>
    <row r="463" spans="1:2" x14ac:dyDescent="0.25">
      <c r="A463" s="7" t="s">
        <v>1936</v>
      </c>
      <c r="B463" s="7" t="s">
        <v>1468</v>
      </c>
    </row>
    <row r="464" spans="1:2" x14ac:dyDescent="0.25">
      <c r="A464" s="7" t="s">
        <v>1937</v>
      </c>
      <c r="B464" s="7" t="s">
        <v>1915</v>
      </c>
    </row>
    <row r="465" spans="1:2" x14ac:dyDescent="0.25">
      <c r="A465" s="7" t="s">
        <v>1938</v>
      </c>
      <c r="B465" s="7" t="s">
        <v>1468</v>
      </c>
    </row>
    <row r="466" spans="1:2" x14ac:dyDescent="0.25">
      <c r="A466" s="7" t="s">
        <v>1939</v>
      </c>
      <c r="B466" s="7" t="s">
        <v>1468</v>
      </c>
    </row>
    <row r="467" spans="1:2" x14ac:dyDescent="0.25">
      <c r="A467" s="7" t="s">
        <v>1940</v>
      </c>
      <c r="B467" s="7" t="s">
        <v>1500</v>
      </c>
    </row>
    <row r="468" spans="1:2" x14ac:dyDescent="0.25">
      <c r="A468" s="7" t="s">
        <v>1941</v>
      </c>
      <c r="B468" s="7" t="s">
        <v>1500</v>
      </c>
    </row>
    <row r="469" spans="1:2" x14ac:dyDescent="0.25">
      <c r="A469" s="7" t="s">
        <v>1942</v>
      </c>
      <c r="B469" s="7" t="s">
        <v>1462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4"/>
  <sheetViews>
    <sheetView topLeftCell="A16" workbookViewId="0">
      <selection activeCell="C37" sqref="C37"/>
    </sheetView>
  </sheetViews>
  <sheetFormatPr defaultRowHeight="15" x14ac:dyDescent="0.25"/>
  <cols>
    <col min="1" max="1" width="15.5703125" bestFit="1" customWidth="1"/>
    <col min="3" max="3" width="11" bestFit="1" customWidth="1"/>
    <col min="7" max="7" width="21.42578125" bestFit="1" customWidth="1"/>
  </cols>
  <sheetData>
    <row r="1" spans="1:8" x14ac:dyDescent="0.25">
      <c r="A1" t="s">
        <v>1366</v>
      </c>
      <c r="B1">
        <v>468</v>
      </c>
      <c r="C1" s="1">
        <f>B1/B4</f>
        <v>0.55319148936170215</v>
      </c>
      <c r="G1" t="s">
        <v>1943</v>
      </c>
      <c r="H1" s="6">
        <v>0.14499999999999999</v>
      </c>
    </row>
    <row r="2" spans="1:8" x14ac:dyDescent="0.25">
      <c r="A2" t="s">
        <v>1377</v>
      </c>
      <c r="B2">
        <v>350</v>
      </c>
      <c r="C2" s="1">
        <f>B2/B4</f>
        <v>0.41371158392434987</v>
      </c>
      <c r="G2" t="s">
        <v>1944</v>
      </c>
      <c r="H2" s="6">
        <v>0.1381</v>
      </c>
    </row>
    <row r="3" spans="1:8" x14ac:dyDescent="0.25">
      <c r="A3" t="s">
        <v>1945</v>
      </c>
      <c r="B3">
        <v>28</v>
      </c>
      <c r="C3" s="1">
        <f>B3/B4</f>
        <v>3.309692671394799E-2</v>
      </c>
      <c r="G3" t="s">
        <v>1946</v>
      </c>
      <c r="H3" s="6">
        <v>0.14829999999999999</v>
      </c>
    </row>
    <row r="4" spans="1:8" x14ac:dyDescent="0.25">
      <c r="B4">
        <f>SUM(B1:B3)</f>
        <v>846</v>
      </c>
      <c r="G4" t="s">
        <v>1947</v>
      </c>
      <c r="H4" s="6">
        <v>0.11799999999999999</v>
      </c>
    </row>
    <row r="14" spans="1:8" x14ac:dyDescent="0.25">
      <c r="C14">
        <v>52.91</v>
      </c>
    </row>
    <row r="15" spans="1:8" x14ac:dyDescent="0.25">
      <c r="C15">
        <v>365</v>
      </c>
    </row>
    <row r="16" spans="1:8" x14ac:dyDescent="0.25">
      <c r="C16">
        <f>C14/C15</f>
        <v>0.14495890410958903</v>
      </c>
    </row>
    <row r="20" spans="1:3" x14ac:dyDescent="0.25">
      <c r="C20">
        <v>290102953</v>
      </c>
    </row>
    <row r="21" spans="1:3" x14ac:dyDescent="0.25">
      <c r="C21">
        <v>2458271967</v>
      </c>
    </row>
    <row r="22" spans="1:3" x14ac:dyDescent="0.25">
      <c r="C22">
        <f>C20/C21</f>
        <v>0.11801092673811546</v>
      </c>
    </row>
    <row r="28" spans="1:3" x14ac:dyDescent="0.25">
      <c r="A28" t="s">
        <v>1365</v>
      </c>
      <c r="B28" t="s">
        <v>1948</v>
      </c>
    </row>
    <row r="29" spans="1:3" x14ac:dyDescent="0.25">
      <c r="A29">
        <v>3</v>
      </c>
      <c r="B29" s="6">
        <v>0.105</v>
      </c>
    </row>
    <row r="30" spans="1:3" x14ac:dyDescent="0.25">
      <c r="A30">
        <v>4</v>
      </c>
      <c r="B30" s="6">
        <v>0.19589999999999999</v>
      </c>
    </row>
    <row r="31" spans="1:3" x14ac:dyDescent="0.25">
      <c r="A31">
        <v>5</v>
      </c>
      <c r="B31" s="6">
        <v>0.15490000000000001</v>
      </c>
    </row>
    <row r="32" spans="1:3" x14ac:dyDescent="0.25">
      <c r="A32">
        <v>6</v>
      </c>
      <c r="B32" s="6">
        <v>0.26519999999999999</v>
      </c>
    </row>
    <row r="33" spans="1:2" x14ac:dyDescent="0.25">
      <c r="A33">
        <v>7</v>
      </c>
      <c r="B33" s="6">
        <v>0.221</v>
      </c>
    </row>
    <row r="34" spans="1:2" x14ac:dyDescent="0.25">
      <c r="A34">
        <v>8</v>
      </c>
      <c r="B34" s="6">
        <v>9.2299999999999993E-2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35"/>
  <sheetViews>
    <sheetView topLeftCell="A7" workbookViewId="0">
      <selection activeCell="K11" sqref="K11"/>
    </sheetView>
  </sheetViews>
  <sheetFormatPr defaultRowHeight="15" x14ac:dyDescent="0.25"/>
  <cols>
    <col min="1" max="1" width="12.7109375" bestFit="1" customWidth="1"/>
    <col min="2" max="2" width="10.85546875" bestFit="1" customWidth="1"/>
  </cols>
  <sheetData>
    <row r="2" spans="1:6" x14ac:dyDescent="0.25">
      <c r="A2" s="7" t="s">
        <v>1949</v>
      </c>
      <c r="B2" s="7" t="s">
        <v>1364</v>
      </c>
      <c r="C2" s="7" t="s">
        <v>1950</v>
      </c>
      <c r="D2" s="7"/>
      <c r="E2" s="7" t="s">
        <v>1951</v>
      </c>
      <c r="F2" s="7"/>
    </row>
    <row r="3" spans="1:6" x14ac:dyDescent="0.25">
      <c r="A3" s="21" t="s">
        <v>1952</v>
      </c>
      <c r="B3" s="21">
        <f>COUNTIF(Relatório_de_Aferição_da_Cota_d!G:G,A3)</f>
        <v>2</v>
      </c>
      <c r="C3" s="21">
        <f>COUNTIFS(Relatório_de_Aferição_da_Cota_d!G:G,A3,Relatório_de_Aferição_da_Cota_d!T:T,"SIM")</f>
        <v>0</v>
      </c>
      <c r="D3" s="22">
        <f>C3/B3</f>
        <v>0</v>
      </c>
      <c r="E3" s="21">
        <f>COUNTIFS(Relatório_de_Aferição_da_Cota_d!G:G,A3,Relatório_de_Aferição_da_Cota_d!T:T,"NÃO")</f>
        <v>2</v>
      </c>
      <c r="F3" s="22">
        <f>E3/B3</f>
        <v>1</v>
      </c>
    </row>
    <row r="4" spans="1:6" x14ac:dyDescent="0.25">
      <c r="A4" s="21" t="s">
        <v>1596</v>
      </c>
      <c r="B4" s="21">
        <f>COUNTIF(Relatório_de_Aferição_da_Cota_d!G:G,A4)</f>
        <v>12</v>
      </c>
      <c r="C4" s="21">
        <f>COUNTIFS(Relatório_de_Aferição_da_Cota_d!G:G,A4,Relatório_de_Aferição_da_Cota_d!T:T,"SIM")</f>
        <v>7</v>
      </c>
      <c r="D4" s="22">
        <f t="shared" ref="D4:D35" si="0">C4/B4</f>
        <v>0.58333333333333337</v>
      </c>
      <c r="E4" s="21">
        <f>COUNTIFS(Relatório_de_Aferição_da_Cota_d!G:G,A4,Relatório_de_Aferição_da_Cota_d!T:T,"NÃO")</f>
        <v>5</v>
      </c>
      <c r="F4" s="22">
        <f t="shared" ref="F4:F35" si="1">E4/B4</f>
        <v>0.41666666666666669</v>
      </c>
    </row>
    <row r="5" spans="1:6" x14ac:dyDescent="0.25">
      <c r="A5" s="21" t="s">
        <v>1642</v>
      </c>
      <c r="B5" s="21">
        <f>COUNTIF(Relatório_de_Aferição_da_Cota_d!G:G,A5)</f>
        <v>4</v>
      </c>
      <c r="C5" s="21">
        <f>COUNTIFS(Relatório_de_Aferição_da_Cota_d!G:G,A5,Relatório_de_Aferição_da_Cota_d!T:T,"SIM")</f>
        <v>2</v>
      </c>
      <c r="D5" s="22">
        <f t="shared" si="0"/>
        <v>0.5</v>
      </c>
      <c r="E5" s="21">
        <f>COUNTIFS(Relatório_de_Aferição_da_Cota_d!G:G,A5,Relatório_de_Aferição_da_Cota_d!T:T,"NÃO")</f>
        <v>2</v>
      </c>
      <c r="F5" s="22">
        <f t="shared" si="1"/>
        <v>0.5</v>
      </c>
    </row>
    <row r="6" spans="1:6" x14ac:dyDescent="0.25">
      <c r="A6" s="21" t="s">
        <v>1490</v>
      </c>
      <c r="B6" s="21">
        <f>COUNTIF(Relatório_de_Aferição_da_Cota_d!G:G,A6)</f>
        <v>20</v>
      </c>
      <c r="C6" s="21">
        <f>COUNTIFS(Relatório_de_Aferição_da_Cota_d!G:G,A6,Relatório_de_Aferição_da_Cota_d!T:T,"SIM")</f>
        <v>13</v>
      </c>
      <c r="D6" s="22">
        <f t="shared" si="0"/>
        <v>0.65</v>
      </c>
      <c r="E6" s="21">
        <f>COUNTIFS(Relatório_de_Aferição_da_Cota_d!G:G,A6,Relatório_de_Aferição_da_Cota_d!T:T,"NÃO")</f>
        <v>6</v>
      </c>
      <c r="F6" s="22">
        <f t="shared" si="1"/>
        <v>0.3</v>
      </c>
    </row>
    <row r="7" spans="1:6" x14ac:dyDescent="0.25">
      <c r="A7" s="21" t="s">
        <v>1498</v>
      </c>
      <c r="B7" s="21">
        <f>COUNTIF(Relatório_de_Aferição_da_Cota_d!G:G,A7)</f>
        <v>9</v>
      </c>
      <c r="C7" s="21">
        <f>COUNTIFS(Relatório_de_Aferição_da_Cota_d!G:G,A7,Relatório_de_Aferição_da_Cota_d!T:T,"SIM")</f>
        <v>1</v>
      </c>
      <c r="D7" s="22">
        <f t="shared" si="0"/>
        <v>0.1111111111111111</v>
      </c>
      <c r="E7" s="21">
        <f>COUNTIFS(Relatório_de_Aferição_da_Cota_d!G:G,A7,Relatório_de_Aferição_da_Cota_d!T:T,"NÃO")</f>
        <v>8</v>
      </c>
      <c r="F7" s="22">
        <f t="shared" si="1"/>
        <v>0.88888888888888884</v>
      </c>
    </row>
    <row r="8" spans="1:6" x14ac:dyDescent="0.25">
      <c r="A8" s="21" t="s">
        <v>1915</v>
      </c>
      <c r="B8" s="21">
        <f>COUNTIF(Relatório_de_Aferição_da_Cota_d!G:G,A8)</f>
        <v>3</v>
      </c>
      <c r="C8" s="21">
        <f>COUNTIFS(Relatório_de_Aferição_da_Cota_d!G:G,A8,Relatório_de_Aferição_da_Cota_d!T:T,"SIM")</f>
        <v>2</v>
      </c>
      <c r="D8" s="22">
        <f t="shared" si="0"/>
        <v>0.66666666666666663</v>
      </c>
      <c r="E8" s="21">
        <f>COUNTIFS(Relatório_de_Aferição_da_Cota_d!G:G,A8,Relatório_de_Aferição_da_Cota_d!T:T,"NÃO")</f>
        <v>1</v>
      </c>
      <c r="F8" s="22">
        <f t="shared" si="1"/>
        <v>0.33333333333333331</v>
      </c>
    </row>
    <row r="9" spans="1:6" x14ac:dyDescent="0.25">
      <c r="A9" s="21" t="s">
        <v>1568</v>
      </c>
      <c r="B9" s="21">
        <f>COUNTIF(Relatório_de_Aferição_da_Cota_d!G:G,A9)</f>
        <v>5</v>
      </c>
      <c r="C9" s="21">
        <f>COUNTIFS(Relatório_de_Aferição_da_Cota_d!G:G,A9,Relatório_de_Aferição_da_Cota_d!T:T,"SIM")</f>
        <v>4</v>
      </c>
      <c r="D9" s="22">
        <f t="shared" si="0"/>
        <v>0.8</v>
      </c>
      <c r="E9" s="21">
        <f>COUNTIFS(Relatório_de_Aferição_da_Cota_d!G:G,A9,Relatório_de_Aferição_da_Cota_d!T:T,"NÃO")</f>
        <v>1</v>
      </c>
      <c r="F9" s="22">
        <f t="shared" si="1"/>
        <v>0.2</v>
      </c>
    </row>
    <row r="10" spans="1:6" x14ac:dyDescent="0.25">
      <c r="A10" s="23" t="s">
        <v>1953</v>
      </c>
      <c r="B10" s="23">
        <f>SUM(B3:B9)</f>
        <v>55</v>
      </c>
      <c r="C10" s="23">
        <f>SUM(C3:C9)</f>
        <v>29</v>
      </c>
      <c r="D10" s="24">
        <f t="shared" si="0"/>
        <v>0.52727272727272723</v>
      </c>
      <c r="E10" s="23">
        <f>SUM(E3:E9)</f>
        <v>25</v>
      </c>
      <c r="F10" s="24">
        <f t="shared" si="1"/>
        <v>0.45454545454545453</v>
      </c>
    </row>
    <row r="11" spans="1:6" x14ac:dyDescent="0.25">
      <c r="A11" s="21" t="s">
        <v>1698</v>
      </c>
      <c r="B11" s="21">
        <f>COUNTIF(Relatório_de_Aferição_da_Cota_d!G:G,A11)</f>
        <v>6</v>
      </c>
      <c r="C11" s="21">
        <f>COUNTIFS(Relatório_de_Aferição_da_Cota_d!G:G,A11,Relatório_de_Aferição_da_Cota_d!T:T,"SIM")</f>
        <v>5</v>
      </c>
      <c r="D11" s="22">
        <f t="shared" si="0"/>
        <v>0.83333333333333337</v>
      </c>
      <c r="E11" s="21">
        <f>COUNTIFS(Relatório_de_Aferição_da_Cota_d!G:G,A11,Relatório_de_Aferição_da_Cota_d!T:T,"NÃO")</f>
        <v>1</v>
      </c>
      <c r="F11" s="22">
        <f t="shared" si="1"/>
        <v>0.16666666666666666</v>
      </c>
    </row>
    <row r="12" spans="1:6" x14ac:dyDescent="0.25">
      <c r="A12" s="21" t="s">
        <v>1500</v>
      </c>
      <c r="B12" s="21">
        <f>COUNTIF(Relatório_de_Aferição_da_Cota_d!G:G,A12)</f>
        <v>30</v>
      </c>
      <c r="C12" s="21">
        <f>COUNTIFS(Relatório_de_Aferição_da_Cota_d!G:G,A12,Relatório_de_Aferição_da_Cota_d!T:T,"SIM")</f>
        <v>22</v>
      </c>
      <c r="D12" s="22">
        <f t="shared" si="0"/>
        <v>0.73333333333333328</v>
      </c>
      <c r="E12" s="21">
        <f>COUNTIFS(Relatório_de_Aferição_da_Cota_d!G:G,A12,Relatório_de_Aferição_da_Cota_d!T:T,"NÃO")</f>
        <v>7</v>
      </c>
      <c r="F12" s="22">
        <f t="shared" si="1"/>
        <v>0.23333333333333334</v>
      </c>
    </row>
    <row r="13" spans="1:6" x14ac:dyDescent="0.25">
      <c r="A13" s="21" t="s">
        <v>1663</v>
      </c>
      <c r="B13" s="21">
        <f>COUNTIF(Relatório_de_Aferição_da_Cota_d!G:G,A13)</f>
        <v>23</v>
      </c>
      <c r="C13" s="21">
        <f>COUNTIFS(Relatório_de_Aferição_da_Cota_d!G:G,A13,Relatório_de_Aferição_da_Cota_d!T:T,"SIM")</f>
        <v>11</v>
      </c>
      <c r="D13" s="22">
        <f t="shared" si="0"/>
        <v>0.47826086956521741</v>
      </c>
      <c r="E13" s="21">
        <f>COUNTIFS(Relatório_de_Aferição_da_Cota_d!G:G,A13,Relatório_de_Aferição_da_Cota_d!T:T,"NÃO")</f>
        <v>12</v>
      </c>
      <c r="F13" s="22">
        <f t="shared" si="1"/>
        <v>0.52173913043478259</v>
      </c>
    </row>
    <row r="14" spans="1:6" x14ac:dyDescent="0.25">
      <c r="A14" s="21" t="s">
        <v>1678</v>
      </c>
      <c r="B14" s="21">
        <f>COUNTIF(Relatório_de_Aferição_da_Cota_d!G:G,A14)</f>
        <v>13</v>
      </c>
      <c r="C14" s="21">
        <f>COUNTIFS(Relatório_de_Aferição_da_Cota_d!G:G,A14,Relatório_de_Aferição_da_Cota_d!T:T,"SIM")</f>
        <v>7</v>
      </c>
      <c r="D14" s="22">
        <f t="shared" si="0"/>
        <v>0.53846153846153844</v>
      </c>
      <c r="E14" s="21">
        <f>COUNTIFS(Relatório_de_Aferição_da_Cota_d!G:G,A14,Relatório_de_Aferição_da_Cota_d!T:T,"NÃO")</f>
        <v>5</v>
      </c>
      <c r="F14" s="22">
        <f t="shared" si="1"/>
        <v>0.38461538461538464</v>
      </c>
    </row>
    <row r="15" spans="1:6" x14ac:dyDescent="0.25">
      <c r="A15" s="21" t="s">
        <v>1657</v>
      </c>
      <c r="B15" s="21">
        <f>COUNTIF(Relatório_de_Aferição_da_Cota_d!G:G,A15)</f>
        <v>11</v>
      </c>
      <c r="C15" s="21">
        <f>COUNTIFS(Relatório_de_Aferição_da_Cota_d!G:G,A15,Relatório_de_Aferição_da_Cota_d!T:T,"SIM")</f>
        <v>4</v>
      </c>
      <c r="D15" s="22">
        <f t="shared" si="0"/>
        <v>0.36363636363636365</v>
      </c>
      <c r="E15" s="21">
        <f>COUNTIFS(Relatório_de_Aferição_da_Cota_d!G:G,A15,Relatório_de_Aferição_da_Cota_d!T:T,"NÃO")</f>
        <v>7</v>
      </c>
      <c r="F15" s="22">
        <f t="shared" si="1"/>
        <v>0.63636363636363635</v>
      </c>
    </row>
    <row r="16" spans="1:6" x14ac:dyDescent="0.25">
      <c r="A16" s="21" t="s">
        <v>1544</v>
      </c>
      <c r="B16" s="21">
        <f>COUNTIF(Relatório_de_Aferição_da_Cota_d!G:G,A16)</f>
        <v>23</v>
      </c>
      <c r="C16" s="21">
        <f>COUNTIFS(Relatório_de_Aferição_da_Cota_d!G:G,A16,Relatório_de_Aferição_da_Cota_d!T:T,"SIM")</f>
        <v>11</v>
      </c>
      <c r="D16" s="22">
        <f t="shared" si="0"/>
        <v>0.47826086956521741</v>
      </c>
      <c r="E16" s="21">
        <f>COUNTIFS(Relatório_de_Aferição_da_Cota_d!G:G,A16,Relatório_de_Aferição_da_Cota_d!T:T,"NÃO")</f>
        <v>11</v>
      </c>
      <c r="F16" s="22">
        <f t="shared" si="1"/>
        <v>0.47826086956521741</v>
      </c>
    </row>
    <row r="17" spans="1:6" x14ac:dyDescent="0.25">
      <c r="A17" s="21" t="s">
        <v>1671</v>
      </c>
      <c r="B17" s="21">
        <f>COUNTIF(Relatório_de_Aferição_da_Cota_d!G:G,A17)</f>
        <v>5</v>
      </c>
      <c r="C17" s="21">
        <f>COUNTIFS(Relatório_de_Aferição_da_Cota_d!G:G,A17,Relatório_de_Aferição_da_Cota_d!T:T,"SIM")</f>
        <v>1</v>
      </c>
      <c r="D17" s="22">
        <f t="shared" si="0"/>
        <v>0.2</v>
      </c>
      <c r="E17" s="21">
        <f>COUNTIFS(Relatório_de_Aferição_da_Cota_d!G:G,A17,Relatório_de_Aferição_da_Cota_d!T:T,"NÃO")</f>
        <v>4</v>
      </c>
      <c r="F17" s="22">
        <f t="shared" si="1"/>
        <v>0.8</v>
      </c>
    </row>
    <row r="18" spans="1:6" x14ac:dyDescent="0.25">
      <c r="A18" s="21" t="s">
        <v>1572</v>
      </c>
      <c r="B18" s="21">
        <f>COUNTIF(Relatório_de_Aferição_da_Cota_d!G:G,A18)</f>
        <v>5</v>
      </c>
      <c r="C18" s="21">
        <f>COUNTIFS(Relatório_de_Aferição_da_Cota_d!G:G,A18,Relatório_de_Aferição_da_Cota_d!T:T,"SIM")</f>
        <v>4</v>
      </c>
      <c r="D18" s="22">
        <f t="shared" si="0"/>
        <v>0.8</v>
      </c>
      <c r="E18" s="21">
        <f>COUNTIFS(Relatório_de_Aferição_da_Cota_d!G:G,A18,Relatório_de_Aferição_da_Cota_d!T:T,"NÃO")</f>
        <v>1</v>
      </c>
      <c r="F18" s="22">
        <f t="shared" si="1"/>
        <v>0.2</v>
      </c>
    </row>
    <row r="19" spans="1:6" x14ac:dyDescent="0.25">
      <c r="A19" s="21" t="s">
        <v>1594</v>
      </c>
      <c r="B19" s="21">
        <f>COUNTIF(Relatório_de_Aferição_da_Cota_d!G:G,A19)</f>
        <v>6</v>
      </c>
      <c r="C19" s="21">
        <f>COUNTIFS(Relatório_de_Aferição_da_Cota_d!G:G,A19,Relatório_de_Aferição_da_Cota_d!T:T,"SIM")</f>
        <v>4</v>
      </c>
      <c r="D19" s="22">
        <f t="shared" si="0"/>
        <v>0.66666666666666663</v>
      </c>
      <c r="E19" s="21">
        <f>COUNTIFS(Relatório_de_Aferição_da_Cota_d!G:G,A19,Relatório_de_Aferição_da_Cota_d!T:T,"NÃO")</f>
        <v>2</v>
      </c>
      <c r="F19" s="22">
        <f t="shared" si="1"/>
        <v>0.33333333333333331</v>
      </c>
    </row>
    <row r="20" spans="1:6" x14ac:dyDescent="0.25">
      <c r="A20" s="23" t="s">
        <v>1954</v>
      </c>
      <c r="B20" s="23">
        <f>SUM(B11:B19)</f>
        <v>122</v>
      </c>
      <c r="C20" s="23">
        <f>SUM(C11:C19)</f>
        <v>69</v>
      </c>
      <c r="D20" s="24">
        <f t="shared" si="0"/>
        <v>0.56557377049180324</v>
      </c>
      <c r="E20" s="23">
        <f>SUM(E11:E19)</f>
        <v>50</v>
      </c>
      <c r="F20" s="24">
        <f t="shared" si="1"/>
        <v>0.4098360655737705</v>
      </c>
    </row>
    <row r="21" spans="1:6" x14ac:dyDescent="0.25">
      <c r="A21" s="21" t="s">
        <v>1520</v>
      </c>
      <c r="B21" s="21">
        <f>COUNTIF(Relatório_de_Aferição_da_Cota_d!G:G,A21)</f>
        <v>15</v>
      </c>
      <c r="C21" s="21">
        <f>COUNTIFS(Relatório_de_Aferição_da_Cota_d!G:G,A21,Relatório_de_Aferição_da_Cota_d!T:T,"SIM")</f>
        <v>9</v>
      </c>
      <c r="D21" s="22">
        <f t="shared" si="0"/>
        <v>0.6</v>
      </c>
      <c r="E21" s="21">
        <f>COUNTIFS(Relatório_de_Aferição_da_Cota_d!G:G,A21,Relatório_de_Aferição_da_Cota_d!T:T,"NÃO")</f>
        <v>6</v>
      </c>
      <c r="F21" s="22">
        <f t="shared" si="1"/>
        <v>0.4</v>
      </c>
    </row>
    <row r="22" spans="1:6" x14ac:dyDescent="0.25">
      <c r="A22" s="21" t="s">
        <v>1518</v>
      </c>
      <c r="B22" s="21">
        <f>COUNTIF(Relatório_de_Aferição_da_Cota_d!G:G,A22)</f>
        <v>32</v>
      </c>
      <c r="C22" s="21">
        <f>COUNTIFS(Relatório_de_Aferição_da_Cota_d!G:G,A22,Relatório_de_Aferição_da_Cota_d!T:T,"SIM")</f>
        <v>10</v>
      </c>
      <c r="D22" s="22">
        <f t="shared" si="0"/>
        <v>0.3125</v>
      </c>
      <c r="E22" s="21">
        <f>COUNTIFS(Relatório_de_Aferição_da_Cota_d!G:G,A22,Relatório_de_Aferição_da_Cota_d!T:T,"NÃO")</f>
        <v>22</v>
      </c>
      <c r="F22" s="22">
        <f t="shared" si="1"/>
        <v>0.6875</v>
      </c>
    </row>
    <row r="23" spans="1:6" x14ac:dyDescent="0.25">
      <c r="A23" s="21" t="s">
        <v>1582</v>
      </c>
      <c r="B23" s="21">
        <f>COUNTIF(Relatório_de_Aferição_da_Cota_d!G:G,A23)</f>
        <v>5</v>
      </c>
      <c r="C23" s="21">
        <f>COUNTIFS(Relatório_de_Aferição_da_Cota_d!G:G,A23,Relatório_de_Aferição_da_Cota_d!T:T,"SIM")</f>
        <v>3</v>
      </c>
      <c r="D23" s="22">
        <f t="shared" si="0"/>
        <v>0.6</v>
      </c>
      <c r="E23" s="21">
        <f>COUNTIFS(Relatório_de_Aferição_da_Cota_d!G:G,A23,Relatório_de_Aferição_da_Cota_d!T:T,"NÃO")</f>
        <v>2</v>
      </c>
      <c r="F23" s="22">
        <f t="shared" si="1"/>
        <v>0.4</v>
      </c>
    </row>
    <row r="24" spans="1:6" x14ac:dyDescent="0.25">
      <c r="A24" s="21" t="s">
        <v>1546</v>
      </c>
      <c r="B24" s="21">
        <f>COUNTIF(Relatório_de_Aferição_da_Cota_d!G:G,A24)</f>
        <v>13</v>
      </c>
      <c r="C24" s="21">
        <f>COUNTIFS(Relatório_de_Aferição_da_Cota_d!G:G,A24,Relatório_de_Aferição_da_Cota_d!T:T,"SIM")</f>
        <v>3</v>
      </c>
      <c r="D24" s="22">
        <f t="shared" si="0"/>
        <v>0.23076923076923078</v>
      </c>
      <c r="E24" s="21">
        <f>COUNTIFS(Relatório_de_Aferição_da_Cota_d!G:G,A24,Relatório_de_Aferição_da_Cota_d!T:T,"NÃO")</f>
        <v>9</v>
      </c>
      <c r="F24" s="22">
        <f t="shared" si="1"/>
        <v>0.69230769230769229</v>
      </c>
    </row>
    <row r="25" spans="1:6" x14ac:dyDescent="0.25">
      <c r="A25" s="23" t="s">
        <v>1955</v>
      </c>
      <c r="B25" s="23">
        <f>SUM(B21:B24)</f>
        <v>65</v>
      </c>
      <c r="C25" s="23">
        <f>SUM(C21:C24)</f>
        <v>25</v>
      </c>
      <c r="D25" s="24">
        <f t="shared" si="0"/>
        <v>0.38461538461538464</v>
      </c>
      <c r="E25" s="23">
        <f>SUM(E21:E24)</f>
        <v>39</v>
      </c>
      <c r="F25" s="24">
        <f t="shared" si="1"/>
        <v>0.6</v>
      </c>
    </row>
    <row r="26" spans="1:6" x14ac:dyDescent="0.25">
      <c r="A26" s="21" t="s">
        <v>1453</v>
      </c>
      <c r="B26" s="21">
        <f>COUNTIF(Relatório_de_Aferição_da_Cota_d!G:G,A26)</f>
        <v>19</v>
      </c>
      <c r="C26" s="21">
        <f>COUNTIFS(Relatório_de_Aferição_da_Cota_d!G:G,A26,Relatório_de_Aferição_da_Cota_d!T:T,"SIM")</f>
        <v>12</v>
      </c>
      <c r="D26" s="22">
        <f t="shared" si="0"/>
        <v>0.63157894736842102</v>
      </c>
      <c r="E26" s="21">
        <f>COUNTIFS(Relatório_de_Aferição_da_Cota_d!G:G,A26,Relatório_de_Aferição_da_Cota_d!T:T,"NÃO")</f>
        <v>7</v>
      </c>
      <c r="F26" s="22">
        <f t="shared" si="1"/>
        <v>0.36842105263157893</v>
      </c>
    </row>
    <row r="27" spans="1:6" x14ac:dyDescent="0.25">
      <c r="A27" s="21" t="s">
        <v>1457</v>
      </c>
      <c r="B27" s="21">
        <f>COUNTIF(Relatório_de_Aferição_da_Cota_d!G:G,A27)</f>
        <v>86</v>
      </c>
      <c r="C27" s="21">
        <f>COUNTIFS(Relatório_de_Aferição_da_Cota_d!G:G,A27,Relatório_de_Aferição_da_Cota_d!T:T,"SIM")</f>
        <v>54</v>
      </c>
      <c r="D27" s="22">
        <f t="shared" si="0"/>
        <v>0.62790697674418605</v>
      </c>
      <c r="E27" s="21">
        <f>COUNTIFS(Relatório_de_Aferição_da_Cota_d!G:G,A27,Relatório_de_Aferição_da_Cota_d!T:T,"NÃO")</f>
        <v>27</v>
      </c>
      <c r="F27" s="22">
        <f t="shared" si="1"/>
        <v>0.31395348837209303</v>
      </c>
    </row>
    <row r="28" spans="1:6" x14ac:dyDescent="0.25">
      <c r="A28" s="21" t="s">
        <v>1468</v>
      </c>
      <c r="B28" s="21">
        <f>COUNTIF(Relatório_de_Aferição_da_Cota_d!G:G,A28)</f>
        <v>92</v>
      </c>
      <c r="C28" s="21">
        <f>COUNTIFS(Relatório_de_Aferição_da_Cota_d!G:G,A28,Relatório_de_Aferição_da_Cota_d!T:T,"SIM")</f>
        <v>65</v>
      </c>
      <c r="D28" s="22">
        <f t="shared" si="0"/>
        <v>0.70652173913043481</v>
      </c>
      <c r="E28" s="21">
        <f>COUNTIFS(Relatório_de_Aferição_da_Cota_d!G:G,A28,Relatório_de_Aferição_da_Cota_d!T:T,"NÃO")</f>
        <v>24</v>
      </c>
      <c r="F28" s="22">
        <f t="shared" si="1"/>
        <v>0.2608695652173913</v>
      </c>
    </row>
    <row r="29" spans="1:6" x14ac:dyDescent="0.25">
      <c r="A29" s="21" t="s">
        <v>1462</v>
      </c>
      <c r="B29" s="21">
        <f>COUNTIF(Relatório_de_Aferição_da_Cota_d!G:G,A29)</f>
        <v>243</v>
      </c>
      <c r="C29" s="21">
        <f>COUNTIFS(Relatório_de_Aferição_da_Cota_d!G:G,A29,Relatório_de_Aferição_da_Cota_d!T:T,"SIM")</f>
        <v>148</v>
      </c>
      <c r="D29" s="22">
        <f t="shared" si="0"/>
        <v>0.60905349794238683</v>
      </c>
      <c r="E29" s="21">
        <f>COUNTIFS(Relatório_de_Aferição_da_Cota_d!G:G,A29,Relatório_de_Aferição_da_Cota_d!T:T,"NÃO")</f>
        <v>90</v>
      </c>
      <c r="F29" s="22">
        <f t="shared" si="1"/>
        <v>0.37037037037037035</v>
      </c>
    </row>
    <row r="30" spans="1:6" x14ac:dyDescent="0.25">
      <c r="A30" s="23" t="s">
        <v>1956</v>
      </c>
      <c r="B30" s="23">
        <f>SUM(B26:B29)</f>
        <v>440</v>
      </c>
      <c r="C30" s="23">
        <f>SUM(C26:C29)</f>
        <v>279</v>
      </c>
      <c r="D30" s="24">
        <f t="shared" si="0"/>
        <v>0.63409090909090904</v>
      </c>
      <c r="E30" s="23">
        <f>SUM(E26:E29)</f>
        <v>148</v>
      </c>
      <c r="F30" s="24">
        <f t="shared" si="1"/>
        <v>0.33636363636363636</v>
      </c>
    </row>
    <row r="31" spans="1:6" x14ac:dyDescent="0.25">
      <c r="A31" s="21" t="s">
        <v>1508</v>
      </c>
      <c r="B31" s="21">
        <f>COUNTIF(Relatório_de_Aferição_da_Cota_d!G:G,A31)</f>
        <v>64</v>
      </c>
      <c r="C31" s="21">
        <f>COUNTIFS(Relatório_de_Aferição_da_Cota_d!G:G,A31,Relatório_de_Aferição_da_Cota_d!T:T,"SIM")</f>
        <v>26</v>
      </c>
      <c r="D31" s="22">
        <f t="shared" si="0"/>
        <v>0.40625</v>
      </c>
      <c r="E31" s="21">
        <f>COUNTIFS(Relatório_de_Aferição_da_Cota_d!G:G,A31,Relatório_de_Aferição_da_Cota_d!T:T,"NÃO")</f>
        <v>31</v>
      </c>
      <c r="F31" s="22">
        <f t="shared" si="1"/>
        <v>0.484375</v>
      </c>
    </row>
    <row r="32" spans="1:6" x14ac:dyDescent="0.25">
      <c r="A32" s="21" t="s">
        <v>1466</v>
      </c>
      <c r="B32" s="21">
        <f>COUNTIF(Relatório_de_Aferição_da_Cota_d!G:G,A32)</f>
        <v>56</v>
      </c>
      <c r="C32" s="21">
        <f>COUNTIFS(Relatório_de_Aferição_da_Cota_d!G:G,A32,Relatório_de_Aferição_da_Cota_d!T:T,"SIM")</f>
        <v>21</v>
      </c>
      <c r="D32" s="22">
        <f t="shared" si="0"/>
        <v>0.375</v>
      </c>
      <c r="E32" s="21">
        <f>COUNTIFS(Relatório_de_Aferição_da_Cota_d!G:G,A32,Relatório_de_Aferição_da_Cota_d!T:T,"NÃO")</f>
        <v>34</v>
      </c>
      <c r="F32" s="22">
        <f t="shared" si="1"/>
        <v>0.6071428571428571</v>
      </c>
    </row>
    <row r="33" spans="1:6" x14ac:dyDescent="0.25">
      <c r="A33" s="21" t="s">
        <v>1464</v>
      </c>
      <c r="B33" s="21">
        <f>COUNTIF(Relatório_de_Aferição_da_Cota_d!G:G,A33)</f>
        <v>44</v>
      </c>
      <c r="C33" s="21">
        <f>COUNTIFS(Relatório_de_Aferição_da_Cota_d!G:G,A33,Relatório_de_Aferição_da_Cota_d!T:T,"SIM")</f>
        <v>19</v>
      </c>
      <c r="D33" s="22">
        <f t="shared" si="0"/>
        <v>0.43181818181818182</v>
      </c>
      <c r="E33" s="21">
        <f>COUNTIFS(Relatório_de_Aferição_da_Cota_d!G:G,A33,Relatório_de_Aferição_da_Cota_d!T:T,"NÃO")</f>
        <v>23</v>
      </c>
      <c r="F33" s="22">
        <f t="shared" si="1"/>
        <v>0.52272727272727271</v>
      </c>
    </row>
    <row r="34" spans="1:6" x14ac:dyDescent="0.25">
      <c r="A34" s="23" t="s">
        <v>1957</v>
      </c>
      <c r="B34" s="25">
        <f>SUM(B31:B33)</f>
        <v>164</v>
      </c>
      <c r="C34" s="25">
        <f>SUM(C31:C33)</f>
        <v>66</v>
      </c>
      <c r="D34" s="24">
        <f t="shared" si="0"/>
        <v>0.40243902439024393</v>
      </c>
      <c r="E34" s="25">
        <f>SUM(E31:E33)</f>
        <v>88</v>
      </c>
      <c r="F34" s="24">
        <f t="shared" si="1"/>
        <v>0.53658536585365857</v>
      </c>
    </row>
    <row r="35" spans="1:6" x14ac:dyDescent="0.25">
      <c r="A35" s="26"/>
      <c r="B35" s="26">
        <f>B10+B20+B25+B30+B34</f>
        <v>846</v>
      </c>
      <c r="C35" s="26">
        <f>C10+C20+C25+C30+C34</f>
        <v>468</v>
      </c>
      <c r="D35" s="22">
        <f t="shared" si="0"/>
        <v>0.55319148936170215</v>
      </c>
      <c r="E35" s="26">
        <f>E10+E20+E25+E30+E34</f>
        <v>350</v>
      </c>
      <c r="F35" s="22">
        <f t="shared" si="1"/>
        <v>0.41371158392434987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0"/>
  <sheetViews>
    <sheetView workbookViewId="0">
      <selection sqref="A1:F12"/>
    </sheetView>
  </sheetViews>
  <sheetFormatPr defaultRowHeight="15" x14ac:dyDescent="0.25"/>
  <cols>
    <col min="1" max="1" width="10.28515625" bestFit="1" customWidth="1"/>
    <col min="2" max="2" width="5.42578125" bestFit="1" customWidth="1"/>
    <col min="4" max="4" width="8" customWidth="1"/>
  </cols>
  <sheetData>
    <row r="1" spans="1:6" x14ac:dyDescent="0.25">
      <c r="A1" s="7" t="s">
        <v>1365</v>
      </c>
      <c r="B1" s="8" t="s">
        <v>1958</v>
      </c>
      <c r="C1" s="27" t="s">
        <v>1950</v>
      </c>
      <c r="D1" s="27"/>
      <c r="E1" s="27" t="s">
        <v>1951</v>
      </c>
      <c r="F1" s="27"/>
    </row>
    <row r="2" spans="1:6" x14ac:dyDescent="0.25">
      <c r="A2" s="7">
        <v>1</v>
      </c>
      <c r="B2" s="7">
        <f>COUNTIF(Relatório_de_Aferição_da_Cota_d!H:H,A2)</f>
        <v>186</v>
      </c>
      <c r="C2" s="7">
        <f>COUNTIFS(Relatório_de_Aferição_da_Cota_d!H:H,A2,Relatório_de_Aferição_da_Cota_d!T:T,"SIM")</f>
        <v>84</v>
      </c>
      <c r="D2" s="9">
        <f>C2/B2</f>
        <v>0.45161290322580644</v>
      </c>
      <c r="E2" s="7">
        <f>COUNTIFS(Relatório_de_Aferição_da_Cota_d!H:H,A2,Relatório_de_Aferição_da_Cota_d!T:T,"NÃO")</f>
        <v>88</v>
      </c>
      <c r="F2" s="9">
        <f>E2/B2</f>
        <v>0.4731182795698925</v>
      </c>
    </row>
    <row r="3" spans="1:6" x14ac:dyDescent="0.25">
      <c r="A3" s="7">
        <v>2</v>
      </c>
      <c r="B3" s="7">
        <f>COUNTIF(Relatório_de_Aferição_da_Cota_d!H:H,A3)</f>
        <v>131</v>
      </c>
      <c r="C3" s="7">
        <f>COUNTIFS(Relatório_de_Aferição_da_Cota_d!H:H,A3,Relatório_de_Aferição_da_Cota_d!T:T,"SIM")</f>
        <v>67</v>
      </c>
      <c r="D3" s="9">
        <f t="shared" ref="D3:D20" si="0">C3/B3</f>
        <v>0.51145038167938928</v>
      </c>
      <c r="E3" s="7">
        <f>COUNTIFS(Relatório_de_Aferição_da_Cota_d!H:H,A3,Relatório_de_Aferição_da_Cota_d!T:T,"NÃO")</f>
        <v>61</v>
      </c>
      <c r="F3" s="9">
        <f t="shared" ref="F3:F20" si="1">E3/B3</f>
        <v>0.46564885496183206</v>
      </c>
    </row>
    <row r="4" spans="1:6" x14ac:dyDescent="0.25">
      <c r="A4" s="7">
        <v>3</v>
      </c>
      <c r="B4" s="7">
        <f>COUNTIF(Relatório_de_Aferição_da_Cota_d!H:H,A4)</f>
        <v>93</v>
      </c>
      <c r="C4" s="7">
        <f>COUNTIFS(Relatório_de_Aferição_da_Cota_d!H:H,A4,Relatório_de_Aferição_da_Cota_d!T:T,"SIM")</f>
        <v>40</v>
      </c>
      <c r="D4" s="9">
        <f t="shared" si="0"/>
        <v>0.43010752688172044</v>
      </c>
      <c r="E4" s="7">
        <f>COUNTIFS(Relatório_de_Aferição_da_Cota_d!H:H,A4,Relatório_de_Aferição_da_Cota_d!T:T,"NÃO")</f>
        <v>49</v>
      </c>
      <c r="F4" s="9">
        <f t="shared" si="1"/>
        <v>0.5268817204301075</v>
      </c>
    </row>
    <row r="5" spans="1:6" x14ac:dyDescent="0.25">
      <c r="A5" s="7">
        <v>4</v>
      </c>
      <c r="B5" s="7">
        <f>COUNTIF(Relatório_de_Aferição_da_Cota_d!H:H,A5)</f>
        <v>94</v>
      </c>
      <c r="C5" s="7">
        <f>COUNTIFS(Relatório_de_Aferição_da_Cota_d!H:H,A5,Relatório_de_Aferição_da_Cota_d!T:T,"SIM")</f>
        <v>35</v>
      </c>
      <c r="D5" s="9">
        <f t="shared" si="0"/>
        <v>0.37234042553191488</v>
      </c>
      <c r="E5" s="7">
        <f>COUNTIFS(Relatório_de_Aferição_da_Cota_d!H:H,A5,Relatório_de_Aferição_da_Cota_d!T:T,"NÃO")</f>
        <v>57</v>
      </c>
      <c r="F5" s="9">
        <f t="shared" si="1"/>
        <v>0.6063829787234043</v>
      </c>
    </row>
    <row r="6" spans="1:6" x14ac:dyDescent="0.25">
      <c r="A6" s="7">
        <v>5</v>
      </c>
      <c r="B6" s="7">
        <f>COUNTIF(Relatório_de_Aferição_da_Cota_d!H:H,A6)</f>
        <v>106</v>
      </c>
      <c r="C6" s="7">
        <f>COUNTIFS(Relatório_de_Aferição_da_Cota_d!H:H,A6,Relatório_de_Aferição_da_Cota_d!T:T,"SIM")</f>
        <v>55</v>
      </c>
      <c r="D6" s="9">
        <f t="shared" si="0"/>
        <v>0.51886792452830188</v>
      </c>
      <c r="E6" s="7">
        <f>COUNTIFS(Relatório_de_Aferição_da_Cota_d!H:H,A6,Relatório_de_Aferição_da_Cota_d!T:T,"NÃO")</f>
        <v>49</v>
      </c>
      <c r="F6" s="9">
        <f t="shared" si="1"/>
        <v>0.46226415094339623</v>
      </c>
    </row>
    <row r="7" spans="1:6" x14ac:dyDescent="0.25">
      <c r="A7" s="7">
        <v>6</v>
      </c>
      <c r="B7" s="7">
        <f>COUNTIF(Relatório_de_Aferição_da_Cota_d!H:H,A7)</f>
        <v>92</v>
      </c>
      <c r="C7" s="7">
        <f>COUNTIFS(Relatório_de_Aferição_da_Cota_d!H:H,A7,Relatório_de_Aferição_da_Cota_d!T:T,"SIM")</f>
        <v>60</v>
      </c>
      <c r="D7" s="9">
        <f t="shared" si="0"/>
        <v>0.65217391304347827</v>
      </c>
      <c r="E7" s="7">
        <f>COUNTIFS(Relatório_de_Aferição_da_Cota_d!H:H,A7,Relatório_de_Aferição_da_Cota_d!T:T,"NÃO")</f>
        <v>30</v>
      </c>
      <c r="F7" s="9">
        <f t="shared" si="1"/>
        <v>0.32608695652173914</v>
      </c>
    </row>
    <row r="8" spans="1:6" x14ac:dyDescent="0.25">
      <c r="A8" s="7">
        <v>7</v>
      </c>
      <c r="B8" s="7">
        <f>COUNTIF(Relatório_de_Aferição_da_Cota_d!H:H,A8)</f>
        <v>44</v>
      </c>
      <c r="C8" s="7">
        <f>COUNTIFS(Relatório_de_Aferição_da_Cota_d!H:H,A8,Relatório_de_Aferição_da_Cota_d!T:T,"SIM")</f>
        <v>36</v>
      </c>
      <c r="D8" s="9">
        <f t="shared" si="0"/>
        <v>0.81818181818181823</v>
      </c>
      <c r="E8" s="7">
        <f>COUNTIFS(Relatório_de_Aferição_da_Cota_d!H:H,A8,Relatório_de_Aferição_da_Cota_d!T:T,"NÃO")</f>
        <v>7</v>
      </c>
      <c r="F8" s="9">
        <f t="shared" si="1"/>
        <v>0.15909090909090909</v>
      </c>
    </row>
    <row r="9" spans="1:6" x14ac:dyDescent="0.25">
      <c r="A9" s="7">
        <v>8</v>
      </c>
      <c r="B9" s="7">
        <f>COUNTIF(Relatório_de_Aferição_da_Cota_d!H:H,A9)</f>
        <v>41</v>
      </c>
      <c r="C9" s="7">
        <f>COUNTIFS(Relatório_de_Aferição_da_Cota_d!H:H,A9,Relatório_de_Aferição_da_Cota_d!T:T,"SIM")</f>
        <v>33</v>
      </c>
      <c r="D9" s="9">
        <f t="shared" si="0"/>
        <v>0.80487804878048785</v>
      </c>
      <c r="E9" s="7">
        <f>COUNTIFS(Relatório_de_Aferição_da_Cota_d!H:H,A9,Relatório_de_Aferição_da_Cota_d!T:T,"NÃO")</f>
        <v>8</v>
      </c>
      <c r="F9" s="9">
        <f t="shared" si="1"/>
        <v>0.1951219512195122</v>
      </c>
    </row>
    <row r="10" spans="1:6" x14ac:dyDescent="0.25">
      <c r="A10" s="7">
        <v>9</v>
      </c>
      <c r="B10" s="7">
        <f>COUNTIF(Relatório_de_Aferição_da_Cota_d!H:H,A10)</f>
        <v>20</v>
      </c>
      <c r="C10" s="7">
        <f>COUNTIFS(Relatório_de_Aferição_da_Cota_d!H:H,A10,Relatório_de_Aferição_da_Cota_d!T:T,"SIM")</f>
        <v>19</v>
      </c>
      <c r="D10" s="9">
        <f t="shared" si="0"/>
        <v>0.95</v>
      </c>
      <c r="E10" s="7">
        <f>COUNTIFS(Relatório_de_Aferição_da_Cota_d!H:H,A10,Relatório_de_Aferição_da_Cota_d!T:T,"NÃO")</f>
        <v>1</v>
      </c>
      <c r="F10" s="9">
        <f t="shared" si="1"/>
        <v>0.05</v>
      </c>
    </row>
    <row r="11" spans="1:6" x14ac:dyDescent="0.25">
      <c r="A11" s="7">
        <v>10</v>
      </c>
      <c r="B11" s="7">
        <f>COUNTIF(Relatório_de_Aferição_da_Cota_d!H:H,A11)</f>
        <v>21</v>
      </c>
      <c r="C11" s="7">
        <f>COUNTIFS(Relatório_de_Aferição_da_Cota_d!H:H,A11,Relatório_de_Aferição_da_Cota_d!T:T,"SIM")</f>
        <v>21</v>
      </c>
      <c r="D11" s="9">
        <f t="shared" si="0"/>
        <v>1</v>
      </c>
      <c r="E11" s="7">
        <f>COUNTIFS(Relatório_de_Aferição_da_Cota_d!H:H,A11,Relatório_de_Aferição_da_Cota_d!T:T,"NÃO")</f>
        <v>0</v>
      </c>
      <c r="F11" s="9">
        <f t="shared" si="1"/>
        <v>0</v>
      </c>
    </row>
    <row r="12" spans="1:6" x14ac:dyDescent="0.25">
      <c r="A12" s="7" t="s">
        <v>1959</v>
      </c>
      <c r="B12" s="7">
        <f>SUM(B13:B20)</f>
        <v>18</v>
      </c>
      <c r="C12" s="7">
        <f>SUM(C13:C20)</f>
        <v>18</v>
      </c>
      <c r="D12" s="9">
        <f t="shared" si="0"/>
        <v>1</v>
      </c>
      <c r="E12" s="7">
        <f>SUM(E13:E20)</f>
        <v>0</v>
      </c>
      <c r="F12" s="9">
        <f t="shared" si="1"/>
        <v>0</v>
      </c>
    </row>
    <row r="13" spans="1:6" x14ac:dyDescent="0.25">
      <c r="A13">
        <v>11</v>
      </c>
      <c r="B13">
        <f>COUNTIF(Relatório_de_Aferição_da_Cota_d!H:H,A13)</f>
        <v>7</v>
      </c>
      <c r="C13">
        <f>COUNTIFS(Relatório_de_Aferição_da_Cota_d!H:H,A13,Relatório_de_Aferição_da_Cota_d!T:T,"SIM")</f>
        <v>7</v>
      </c>
      <c r="D13" s="1">
        <f t="shared" si="0"/>
        <v>1</v>
      </c>
      <c r="E13">
        <f>COUNTIFS(Relatório_de_Aferição_da_Cota_d!H:H,A13,Relatório_de_Aferição_da_Cota_d!T:T,"NÃO")</f>
        <v>0</v>
      </c>
      <c r="F13" s="1">
        <f t="shared" si="1"/>
        <v>0</v>
      </c>
    </row>
    <row r="14" spans="1:6" x14ac:dyDescent="0.25">
      <c r="A14">
        <v>12</v>
      </c>
      <c r="B14">
        <f>COUNTIF(Relatório_de_Aferição_da_Cota_d!H:H,A14)</f>
        <v>6</v>
      </c>
      <c r="C14">
        <f>COUNTIFS(Relatório_de_Aferição_da_Cota_d!H:H,A14,Relatório_de_Aferição_da_Cota_d!T:T,"SIM")</f>
        <v>6</v>
      </c>
      <c r="D14" s="1">
        <f t="shared" si="0"/>
        <v>1</v>
      </c>
      <c r="E14">
        <f>COUNTIFS(Relatório_de_Aferição_da_Cota_d!H:H,A14,Relatório_de_Aferição_da_Cota_d!T:T,"NÃO")</f>
        <v>0</v>
      </c>
      <c r="F14" s="1">
        <f t="shared" si="1"/>
        <v>0</v>
      </c>
    </row>
    <row r="15" spans="1:6" x14ac:dyDescent="0.25">
      <c r="A15">
        <v>13</v>
      </c>
      <c r="B15">
        <f>COUNTIF(Relatório_de_Aferição_da_Cota_d!H:H,A15)</f>
        <v>2</v>
      </c>
      <c r="C15">
        <f>COUNTIFS(Relatório_de_Aferição_da_Cota_d!H:H,A15,Relatório_de_Aferição_da_Cota_d!T:T,"SIM")</f>
        <v>2</v>
      </c>
      <c r="D15" s="1">
        <f t="shared" si="0"/>
        <v>1</v>
      </c>
      <c r="E15">
        <f>COUNTIFS(Relatório_de_Aferição_da_Cota_d!H:H,A15,Relatório_de_Aferição_da_Cota_d!T:T,"NÃO")</f>
        <v>0</v>
      </c>
      <c r="F15" s="1">
        <f t="shared" si="1"/>
        <v>0</v>
      </c>
    </row>
    <row r="16" spans="1:6" x14ac:dyDescent="0.25">
      <c r="A16">
        <v>14</v>
      </c>
      <c r="B16">
        <f>COUNTIF(Relatório_de_Aferição_da_Cota_d!H:H,A16)</f>
        <v>0</v>
      </c>
      <c r="C16">
        <f>COUNTIFS(Relatório_de_Aferição_da_Cota_d!H:H,A16,Relatório_de_Aferição_da_Cota_d!T:T,"SIM")</f>
        <v>0</v>
      </c>
      <c r="D16" s="1" t="e">
        <f t="shared" si="0"/>
        <v>#DIV/0!</v>
      </c>
      <c r="E16">
        <f>COUNTIFS(Relatório_de_Aferição_da_Cota_d!H:H,A16,Relatório_de_Aferição_da_Cota_d!T:T,"NÃO")</f>
        <v>0</v>
      </c>
      <c r="F16" s="1" t="e">
        <f t="shared" si="1"/>
        <v>#DIV/0!</v>
      </c>
    </row>
    <row r="17" spans="1:6" x14ac:dyDescent="0.25">
      <c r="A17">
        <v>15</v>
      </c>
      <c r="B17">
        <f>COUNTIF(Relatório_de_Aferição_da_Cota_d!H:H,A17)</f>
        <v>2</v>
      </c>
      <c r="C17">
        <f>COUNTIFS(Relatório_de_Aferição_da_Cota_d!H:H,A17,Relatório_de_Aferição_da_Cota_d!T:T,"SIM")</f>
        <v>2</v>
      </c>
      <c r="D17" s="1">
        <f t="shared" si="0"/>
        <v>1</v>
      </c>
      <c r="E17">
        <f>COUNTIFS(Relatório_de_Aferição_da_Cota_d!H:H,A17,Relatório_de_Aferição_da_Cota_d!T:T,"NÃO")</f>
        <v>0</v>
      </c>
      <c r="F17" s="1">
        <f t="shared" si="1"/>
        <v>0</v>
      </c>
    </row>
    <row r="18" spans="1:6" x14ac:dyDescent="0.25">
      <c r="A18">
        <v>16</v>
      </c>
      <c r="B18">
        <f>COUNTIF(Relatório_de_Aferição_da_Cota_d!H:H,A18)</f>
        <v>0</v>
      </c>
      <c r="C18">
        <f>COUNTIFS(Relatório_de_Aferição_da_Cota_d!H:H,A18,Relatório_de_Aferição_da_Cota_d!T:T,"SIM")</f>
        <v>0</v>
      </c>
      <c r="D18" s="1" t="e">
        <f t="shared" si="0"/>
        <v>#DIV/0!</v>
      </c>
      <c r="E18">
        <f>COUNTIFS(Relatório_de_Aferição_da_Cota_d!H:H,A18,Relatório_de_Aferição_da_Cota_d!T:T,"NÃO")</f>
        <v>0</v>
      </c>
      <c r="F18" s="1" t="e">
        <f t="shared" si="1"/>
        <v>#DIV/0!</v>
      </c>
    </row>
    <row r="19" spans="1:6" x14ac:dyDescent="0.25">
      <c r="A19">
        <v>17</v>
      </c>
      <c r="B19">
        <f>COUNTIF(Relatório_de_Aferição_da_Cota_d!H:H,A19)</f>
        <v>0</v>
      </c>
      <c r="C19">
        <f>COUNTIFS(Relatório_de_Aferição_da_Cota_d!H:H,A19,Relatório_de_Aferição_da_Cota_d!T:T,"SIM")</f>
        <v>0</v>
      </c>
      <c r="D19" s="1" t="e">
        <f t="shared" si="0"/>
        <v>#DIV/0!</v>
      </c>
      <c r="E19">
        <f>COUNTIFS(Relatório_de_Aferição_da_Cota_d!H:H,A19,Relatório_de_Aferição_da_Cota_d!T:T,"NÃO")</f>
        <v>0</v>
      </c>
      <c r="F19" s="1" t="e">
        <f t="shared" si="1"/>
        <v>#DIV/0!</v>
      </c>
    </row>
    <row r="20" spans="1:6" x14ac:dyDescent="0.25">
      <c r="A20">
        <v>18</v>
      </c>
      <c r="B20">
        <f>COUNTIF(Relatório_de_Aferição_da_Cota_d!H:H,A20)</f>
        <v>1</v>
      </c>
      <c r="C20">
        <f>COUNTIFS(Relatório_de_Aferição_da_Cota_d!H:H,A20,Relatório_de_Aferição_da_Cota_d!T:T,"SIM")</f>
        <v>1</v>
      </c>
      <c r="D20" s="1">
        <f t="shared" si="0"/>
        <v>1</v>
      </c>
      <c r="E20">
        <f>COUNTIFS(Relatório_de_Aferição_da_Cota_d!H:H,A20,Relatório_de_Aferição_da_Cota_d!T:T,"NÃO")</f>
        <v>0</v>
      </c>
      <c r="F20" s="1">
        <f t="shared" si="1"/>
        <v>0</v>
      </c>
    </row>
  </sheetData>
  <mergeCells count="2">
    <mergeCell ref="C1:D1"/>
    <mergeCell ref="E1:F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70B1B92F9C62D48B6ED321C4000D724" ma:contentTypeVersion="4" ma:contentTypeDescription="Crie um novo documento." ma:contentTypeScope="" ma:versionID="3fbc4d9aa4a85c316f23207e38c56f73">
  <xsd:schema xmlns:xsd="http://www.w3.org/2001/XMLSchema" xmlns:xs="http://www.w3.org/2001/XMLSchema" xmlns:p="http://schemas.microsoft.com/office/2006/metadata/properties" xmlns:ns2="875cad56-2112-495b-946e-dc87867e4e6f" xmlns:ns3="96487298-5847-40c0-bbf7-3a58ae80aeef" targetNamespace="http://schemas.microsoft.com/office/2006/metadata/properties" ma:root="true" ma:fieldsID="f6bd1798129607f9ffc0d54f06e9b23c" ns2:_="" ns3:_="">
    <xsd:import namespace="875cad56-2112-495b-946e-dc87867e4e6f"/>
    <xsd:import namespace="96487298-5847-40c0-bbf7-3a58ae80ae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5cad56-2112-495b-946e-dc87867e4e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487298-5847-40c0-bbf7-3a58ae80ae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0ECE72-5486-43AB-B82E-0F7CF3169E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962154-8FD6-4A0B-9B03-D75C866AC4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5cad56-2112-495b-946e-dc87867e4e6f"/>
    <ds:schemaRef ds:uri="96487298-5847-40c0-bbf7-3a58ae80ae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E42532-FC92-4CD7-BD0A-CAA62B40B3D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Relatório_de_Aferição_da_Cota_d</vt:lpstr>
      <vt:lpstr>Grupos</vt:lpstr>
      <vt:lpstr>Planilha9</vt:lpstr>
      <vt:lpstr>Planilha10</vt:lpstr>
      <vt:lpstr>Acréscimo</vt:lpstr>
      <vt:lpstr>Cumpridores</vt:lpstr>
      <vt:lpstr>Gráficos</vt:lpstr>
      <vt:lpstr>UF</vt:lpstr>
      <vt:lpstr>Salas</vt:lpstr>
      <vt:lpstr>JR_PAGE_ANCHOR_0_1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2020-09-17T18:39:53Z</dcterms:created>
  <dcterms:modified xsi:type="dcterms:W3CDTF">2021-06-02T20:56:44Z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0x010100A70B1B92F9C62D48B6ED321C4000D724</vt:lpwstr>
  </property>
  <property fmtid="{D5CDD505-2E9C-101B-9397-08002B2CF9AE}" pid="3" name="Order">
    <vt:r8>45511600</vt:r8>
  </property>
</Properties>
</file>