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V:\SSD_PMR\BACKUP\PMR Webpage Webtool and simulator\webpage\changes Feb 2021_add USA\"/>
    </mc:Choice>
  </mc:AlternateContent>
  <bookViews>
    <workbookView xWindow="0" yWindow="0" windowWidth="24470" windowHeight="10820"/>
  </bookViews>
  <sheets>
    <sheet name="Read" sheetId="12" r:id="rId1"/>
    <sheet name="PMR_Total_Eco" sheetId="3" r:id="rId2"/>
  </sheets>
  <definedNames>
    <definedName name="_xlnm.Print_Area" localSheetId="1">PMR_Total_Eco!$A$2:$AC$62</definedName>
    <definedName name="_xlnm.Print_Titles" localSheetId="1">PMR_Total_Eco!$A:$A</definedName>
  </definedNames>
  <calcPr calcId="162913"/>
</workbook>
</file>

<file path=xl/calcChain.xml><?xml version="1.0" encoding="utf-8"?>
<calcChain xmlns="http://schemas.openxmlformats.org/spreadsheetml/2006/main">
  <c r="C42" i="3" l="1"/>
  <c r="C45" i="3"/>
  <c r="C44" i="3"/>
  <c r="C53" i="3" l="1"/>
  <c r="C57" i="3"/>
  <c r="C11" i="3" l="1"/>
  <c r="C14" i="3" l="1"/>
  <c r="C55" i="3" l="1"/>
  <c r="C56" i="3"/>
  <c r="C52" i="3" l="1"/>
  <c r="C51" i="3"/>
  <c r="C50" i="3"/>
  <c r="C49" i="3"/>
  <c r="R61" i="3" l="1"/>
  <c r="R62" i="3"/>
  <c r="R60" i="3"/>
  <c r="H60" i="3"/>
  <c r="H62" i="3"/>
  <c r="H61" i="3"/>
  <c r="L62" i="3"/>
  <c r="L61" i="3"/>
  <c r="L60" i="3"/>
  <c r="T62" i="3"/>
  <c r="T61" i="3"/>
  <c r="T60" i="3"/>
  <c r="E62" i="3"/>
  <c r="E61" i="3"/>
  <c r="E60" i="3"/>
  <c r="Z61" i="3"/>
  <c r="Z62" i="3"/>
  <c r="Z60" i="3"/>
  <c r="I61" i="3"/>
  <c r="I60" i="3"/>
  <c r="I62" i="3"/>
  <c r="J61" i="3"/>
  <c r="J62" i="3"/>
  <c r="J60" i="3"/>
  <c r="AB62" i="3"/>
  <c r="AB60" i="3"/>
  <c r="AB61" i="3"/>
  <c r="O60" i="3"/>
  <c r="O62" i="3"/>
  <c r="O61" i="3"/>
  <c r="K61" i="3"/>
  <c r="K60" i="3"/>
  <c r="K62" i="3"/>
  <c r="AC62" i="3"/>
  <c r="AC61" i="3"/>
  <c r="AC60" i="3"/>
  <c r="M62" i="3"/>
  <c r="M61" i="3"/>
  <c r="M60" i="3"/>
  <c r="AA61" i="3"/>
  <c r="AA60" i="3"/>
  <c r="AA62" i="3"/>
  <c r="N60" i="3"/>
  <c r="N62" i="3"/>
  <c r="N61" i="3"/>
  <c r="D62" i="3"/>
  <c r="D61" i="3"/>
  <c r="D60" i="3"/>
  <c r="P60" i="3"/>
  <c r="P62" i="3"/>
  <c r="P61" i="3"/>
  <c r="V60" i="3"/>
  <c r="V62" i="3"/>
  <c r="V61" i="3"/>
  <c r="U62" i="3"/>
  <c r="U61" i="3"/>
  <c r="U60" i="3"/>
  <c r="F60" i="3"/>
  <c r="F62" i="3"/>
  <c r="F61" i="3"/>
  <c r="Q61" i="3"/>
  <c r="Q60" i="3"/>
  <c r="Q62" i="3"/>
  <c r="W60" i="3"/>
  <c r="W61" i="3"/>
  <c r="W62" i="3"/>
  <c r="X60" i="3"/>
  <c r="X62" i="3"/>
  <c r="X61" i="3"/>
  <c r="G60" i="3"/>
  <c r="G62" i="3"/>
  <c r="G61" i="3"/>
  <c r="S61" i="3"/>
  <c r="S60" i="3"/>
  <c r="S62" i="3"/>
  <c r="Y61" i="3"/>
  <c r="Y60" i="3"/>
  <c r="Y62" i="3"/>
  <c r="C54" i="3"/>
  <c r="C58" i="3"/>
  <c r="C48" i="3"/>
  <c r="C41" i="3"/>
  <c r="C40" i="3"/>
  <c r="C37" i="3"/>
  <c r="C36" i="3"/>
  <c r="C35" i="3"/>
  <c r="C34" i="3"/>
  <c r="C32" i="3"/>
  <c r="C31" i="3"/>
  <c r="C28" i="3"/>
  <c r="C27" i="3"/>
  <c r="C25" i="3"/>
  <c r="C24" i="3"/>
  <c r="C23" i="3"/>
  <c r="C20" i="3"/>
  <c r="C19" i="3"/>
  <c r="C15" i="3"/>
  <c r="C13" i="3"/>
  <c r="C9" i="3"/>
  <c r="C17" i="3"/>
  <c r="C22" i="3"/>
  <c r="C39" i="3"/>
  <c r="C29" i="3" l="1"/>
  <c r="C12" i="3"/>
  <c r="C18" i="3"/>
  <c r="C38" i="3"/>
  <c r="C10" i="3"/>
  <c r="C16" i="3"/>
  <c r="C21" i="3"/>
  <c r="C30" i="3"/>
  <c r="C33" i="3"/>
  <c r="C8" i="3"/>
  <c r="C26" i="3"/>
  <c r="C7" i="3"/>
  <c r="C6" i="3"/>
  <c r="C60" i="3" l="1"/>
  <c r="C62" i="3"/>
  <c r="C61" i="3"/>
  <c r="C47" i="3"/>
</calcChain>
</file>

<file path=xl/sharedStrings.xml><?xml version="1.0" encoding="utf-8"?>
<sst xmlns="http://schemas.openxmlformats.org/spreadsheetml/2006/main" count="132" uniqueCount="127">
  <si>
    <t>tariffs</t>
  </si>
  <si>
    <t>fdi</t>
  </si>
  <si>
    <t>tfi</t>
  </si>
  <si>
    <t>discriminatory</t>
  </si>
  <si>
    <t>Barrier_sect</t>
  </si>
  <si>
    <t>Servbarrier</t>
  </si>
  <si>
    <t>com_simpl</t>
  </si>
  <si>
    <t>stakeholder_engag</t>
  </si>
  <si>
    <t>impact_assessment</t>
  </si>
  <si>
    <t>public_procurement</t>
  </si>
  <si>
    <t>ctrl</t>
  </si>
  <si>
    <t>price</t>
  </si>
  <si>
    <t>governance</t>
  </si>
  <si>
    <t>directcontrol</t>
  </si>
  <si>
    <t>gov_invol</t>
  </si>
  <si>
    <t>scopepubentr</t>
  </si>
  <si>
    <t>Governance of SOEs</t>
  </si>
  <si>
    <t>Public procurement</t>
  </si>
  <si>
    <t>licenses</t>
  </si>
  <si>
    <t>adburden</t>
  </si>
  <si>
    <t>Portugal</t>
  </si>
  <si>
    <t>PMR</t>
  </si>
  <si>
    <t>state_invol</t>
  </si>
  <si>
    <t>barrier_dom_trade</t>
  </si>
  <si>
    <t>public_owner</t>
  </si>
  <si>
    <t>invol_business</t>
  </si>
  <si>
    <t>design_reg</t>
  </si>
  <si>
    <t>admin_burden</t>
  </si>
  <si>
    <t>barrier_dom</t>
  </si>
  <si>
    <t>barrier_trade</t>
  </si>
  <si>
    <t>PMR 2018</t>
  </si>
  <si>
    <t>Overall Indicator</t>
  </si>
  <si>
    <t>2 High level Indicators</t>
  </si>
  <si>
    <t>6 Medium level Indicators</t>
  </si>
  <si>
    <t>18 Low level Indicators</t>
  </si>
  <si>
    <t>Distortions Induced by State Involvement</t>
  </si>
  <si>
    <t>Barriers to Domestic and Foreign Entry</t>
  </si>
  <si>
    <t>Public Ownership</t>
  </si>
  <si>
    <t>Involvement in Business Operations</t>
  </si>
  <si>
    <t>Simplification and Evaluation of Regulations</t>
  </si>
  <si>
    <t xml:space="preserve">Admin. Burden  on Start-ups </t>
  </si>
  <si>
    <t>Barriers in Service &amp; Network sectors</t>
  </si>
  <si>
    <t>Barriers to Trade and Investment</t>
  </si>
  <si>
    <t>Admin. Burden  on Start-ups</t>
  </si>
  <si>
    <t>Scope of SOEs</t>
  </si>
  <si>
    <t>Gov’t Involv. in Network Sectors</t>
  </si>
  <si>
    <t>Direct Control</t>
  </si>
  <si>
    <t>Price controls</t>
  </si>
  <si>
    <t>Command &amp; control regulation</t>
  </si>
  <si>
    <t>Assessment of Impact on Competition</t>
  </si>
  <si>
    <t>Complexity of Regulatory Procedures</t>
  </si>
  <si>
    <t>Licenses and permits</t>
  </si>
  <si>
    <t>Barriers in Services sectors</t>
  </si>
  <si>
    <t>Barriers in Network sectors</t>
  </si>
  <si>
    <t>Barriers to FDI</t>
  </si>
  <si>
    <t>Tariff Barriers</t>
  </si>
  <si>
    <t xml:space="preserve">Treatment of Foreign Suppliers
</t>
  </si>
  <si>
    <t>Barriers to Trade Facilitation</t>
  </si>
  <si>
    <t>Austria</t>
  </si>
  <si>
    <t>Chile</t>
  </si>
  <si>
    <t>Czech Republic</t>
  </si>
  <si>
    <t>Denmark</t>
  </si>
  <si>
    <t>Finland</t>
  </si>
  <si>
    <t>France</t>
  </si>
  <si>
    <t>Greece</t>
  </si>
  <si>
    <t>Hungary</t>
  </si>
  <si>
    <t>Iceland</t>
  </si>
  <si>
    <t>Ireland</t>
  </si>
  <si>
    <t>Italy</t>
  </si>
  <si>
    <t>Japan</t>
  </si>
  <si>
    <t>Korea</t>
  </si>
  <si>
    <t>Latvia</t>
  </si>
  <si>
    <t>Lithuania</t>
  </si>
  <si>
    <t>Luxembourg</t>
  </si>
  <si>
    <t>Netherlands</t>
  </si>
  <si>
    <t>New Zealand</t>
  </si>
  <si>
    <t>Norway</t>
  </si>
  <si>
    <t>Poland</t>
  </si>
  <si>
    <t>Slovak Republic</t>
  </si>
  <si>
    <t>Slovenia</t>
  </si>
  <si>
    <t>Spain</t>
  </si>
  <si>
    <t>Sweden</t>
  </si>
  <si>
    <t>Turkey</t>
  </si>
  <si>
    <t>United Kingdom</t>
  </si>
  <si>
    <t>South Africa</t>
  </si>
  <si>
    <t>Brazil</t>
  </si>
  <si>
    <t>Argentina</t>
  </si>
  <si>
    <t>Non-OECD countries</t>
  </si>
  <si>
    <t>Economy-wide Product Market Regulation Indicators</t>
  </si>
  <si>
    <r>
      <t>ECONOMY-WIDE VALUES PMR 2018</t>
    </r>
    <r>
      <rPr>
        <b/>
        <vertAlign val="superscript"/>
        <sz val="8"/>
        <color rgb="FFFF0000"/>
        <rFont val="Arial"/>
        <family val="2"/>
      </rPr>
      <t>+</t>
    </r>
  </si>
  <si>
    <t>Note +: These values are based on the methodology 2018 and cannot be compared with previous vintages</t>
  </si>
  <si>
    <t>Information is based on laws and regulation in place on:</t>
  </si>
  <si>
    <t>Kazakhstan</t>
  </si>
  <si>
    <t>Colombia</t>
  </si>
  <si>
    <t>Bulgaria</t>
  </si>
  <si>
    <t>Costa Rica</t>
  </si>
  <si>
    <t>Croatia</t>
  </si>
  <si>
    <t>Malta</t>
  </si>
  <si>
    <t>Romania</t>
  </si>
  <si>
    <t xml:space="preserve">This file presents the OECD Indicators of Product Market Regulation (PMR), which are a comprehensive and internationally-comparable set of indicators that measure the degree to which policies promote or inhibit competition in areas of the product market where competition is viable. They measure the economy-wide regulatory and market environments in OECD countries and in a number of non-OECD countries.
</t>
  </si>
  <si>
    <t>Estonia</t>
  </si>
  <si>
    <t xml:space="preserve">Interaction with Interest Groups </t>
  </si>
  <si>
    <t>Admin. Requirements for Limited Liability Companies and Personally-Owned Enterprises</t>
  </si>
  <si>
    <t>Indonesia</t>
  </si>
  <si>
    <t>Russia</t>
  </si>
  <si>
    <t>Source: OECD 2018 PMR database. Data include Colombia among OECD countries (the country joined the organisation in May 2020)</t>
  </si>
  <si>
    <t>OECD average</t>
  </si>
  <si>
    <t>average of top 5 best performing OECD countries</t>
  </si>
  <si>
    <t>OECD countries</t>
  </si>
  <si>
    <r>
      <t>Australia</t>
    </r>
    <r>
      <rPr>
        <vertAlign val="superscript"/>
        <sz val="8"/>
        <color theme="1"/>
        <rFont val="Arial"/>
        <family val="2"/>
      </rPr>
      <t>a</t>
    </r>
  </si>
  <si>
    <r>
      <t>Belgium</t>
    </r>
    <r>
      <rPr>
        <vertAlign val="superscript"/>
        <sz val="8"/>
        <color theme="1"/>
        <rFont val="Arial"/>
        <family val="2"/>
      </rPr>
      <t>a</t>
    </r>
  </si>
  <si>
    <r>
      <t>Canada</t>
    </r>
    <r>
      <rPr>
        <vertAlign val="superscript"/>
        <sz val="8"/>
        <color theme="1"/>
        <rFont val="Arial"/>
        <family val="2"/>
      </rPr>
      <t>a</t>
    </r>
  </si>
  <si>
    <r>
      <t>Germany</t>
    </r>
    <r>
      <rPr>
        <vertAlign val="superscript"/>
        <sz val="8"/>
        <color theme="1"/>
        <rFont val="Arial"/>
        <family val="2"/>
      </rPr>
      <t>a</t>
    </r>
  </si>
  <si>
    <r>
      <t>Mexico</t>
    </r>
    <r>
      <rPr>
        <vertAlign val="superscript"/>
        <sz val="8"/>
        <color theme="1"/>
        <rFont val="Arial"/>
        <family val="2"/>
      </rPr>
      <t>a</t>
    </r>
  </si>
  <si>
    <r>
      <t>Switzerland</t>
    </r>
    <r>
      <rPr>
        <vertAlign val="superscript"/>
        <sz val="8"/>
        <color theme="1"/>
        <rFont val="Arial"/>
        <family val="2"/>
      </rPr>
      <t>a</t>
    </r>
  </si>
  <si>
    <r>
      <t>Israel</t>
    </r>
    <r>
      <rPr>
        <vertAlign val="superscript"/>
        <sz val="8"/>
        <color theme="1"/>
        <rFont val="Arial"/>
        <family val="2"/>
      </rPr>
      <t>b</t>
    </r>
  </si>
  <si>
    <r>
      <t>Cyprus</t>
    </r>
    <r>
      <rPr>
        <i/>
        <vertAlign val="superscript"/>
        <sz val="8"/>
        <color theme="1"/>
        <rFont val="Arial"/>
        <family val="2"/>
      </rPr>
      <t>c,d</t>
    </r>
  </si>
  <si>
    <t>a.  For federal countries, where matters are regulated at state level, the values reflect the situation in one state (selected so as to be representative).</t>
  </si>
  <si>
    <t>b.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</si>
  <si>
    <t>c. Footnote by Turkey: The information in this document with reference to "Cyprus" relates to the southern part of the Island. There is no single authority representing both Turkish and Greek Cypriot people on the Island. Turkey recognizes the Turkish Republic of Northern Cyprus (TRNC). Until a lasting and equitable solution is found within the context of United Nations, Turkey shall preserve its position concerning the "Cyprus issue".</t>
  </si>
  <si>
    <t>d. Footnote by all the European Union Member States of the OECD and the European Union: The Republic of Cyprus is recognized by all members of the United Nations with the exception of Turkey. The information in this database relates to the area under the effective control of the Government of the Republic of Cyprus.</t>
  </si>
  <si>
    <t>United States</t>
  </si>
  <si>
    <t>By US States:</t>
  </si>
  <si>
    <t>New York</t>
  </si>
  <si>
    <t>Texas</t>
  </si>
  <si>
    <t>e. This average has been used in all OECD publications until January 2021 when the values for the United States were included in the database.</t>
  </si>
  <si>
    <r>
      <t xml:space="preserve">OECD average (excluding United States) </t>
    </r>
    <r>
      <rPr>
        <b/>
        <vertAlign val="superscript"/>
        <sz val="10"/>
        <color rgb="FFFF0000"/>
        <rFont val="Arial"/>
        <family val="2"/>
      </rPr>
      <t>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</si>
</sst>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21" x14ac:knownFonts="1">
    <font>
      <sz val="10"/>
      <color theme="1"/>
      <name val="Arial"/>
      <family val="2"/>
    </font>
    <font>
      <sz val="8"/>
      <color theme="1"/>
      <name val="Arial"/>
      <family val="2"/>
    </font>
    <font>
      <sz val="8"/>
      <color rgb="FFFF0000"/>
      <name val="Arial"/>
      <family val="2"/>
    </font>
    <font>
      <b/>
      <sz val="9"/>
      <color theme="1"/>
      <name val="Arial"/>
      <family val="2"/>
    </font>
    <font>
      <b/>
      <sz val="8"/>
      <color theme="1"/>
      <name val="Arial"/>
      <family val="2"/>
    </font>
    <font>
      <b/>
      <sz val="9"/>
      <name val="Arial"/>
      <family val="2"/>
    </font>
    <font>
      <b/>
      <sz val="8"/>
      <color rgb="FFFF0000"/>
      <name val="Arial"/>
      <family val="2"/>
    </font>
    <font>
      <b/>
      <i/>
      <sz val="8"/>
      <color theme="1"/>
      <name val="Arial"/>
      <family val="2"/>
    </font>
    <font>
      <sz val="11"/>
      <name val="Calibri"/>
      <family val="2"/>
    </font>
    <font>
      <i/>
      <sz val="8"/>
      <color theme="1"/>
      <name val="Arial"/>
      <family val="2"/>
    </font>
    <font>
      <b/>
      <sz val="11"/>
      <color theme="1"/>
      <name val="Calibri"/>
      <family val="2"/>
      <scheme val="minor"/>
    </font>
    <font>
      <sz val="10"/>
      <color theme="1"/>
      <name val="Calibri"/>
      <family val="2"/>
      <scheme val="minor"/>
    </font>
    <font>
      <sz val="10"/>
      <color rgb="FF222222"/>
      <name val="Calibri"/>
      <family val="2"/>
      <scheme val="minor"/>
    </font>
    <font>
      <b/>
      <vertAlign val="superscript"/>
      <sz val="8"/>
      <color rgb="FFFF0000"/>
      <name val="Arial"/>
      <family val="2"/>
    </font>
    <font>
      <vertAlign val="superscript"/>
      <sz val="8"/>
      <color theme="1"/>
      <name val="Arial"/>
      <family val="2"/>
    </font>
    <font>
      <sz val="8"/>
      <color rgb="FF000000"/>
      <name val="Arial"/>
      <family val="2"/>
    </font>
    <font>
      <i/>
      <vertAlign val="superscript"/>
      <sz val="8"/>
      <color theme="1"/>
      <name val="Arial"/>
      <family val="2"/>
    </font>
    <font>
      <i/>
      <sz val="8"/>
      <color rgb="FF7030A0"/>
      <name val="Arial"/>
      <family val="2"/>
    </font>
    <font>
      <i/>
      <sz val="8"/>
      <color rgb="FF000000"/>
      <name val="Arial"/>
      <family val="2"/>
    </font>
    <font>
      <sz val="8"/>
      <name val="Arial"/>
      <family val="2"/>
    </font>
    <font>
      <b/>
      <vertAlign val="superscript"/>
      <sz val="10"/>
      <color rgb="FFFF0000"/>
      <name val="Arial"/>
      <family val="2"/>
    </font>
  </fonts>
  <fills count="11">
    <fill>
      <patternFill patternType="none"/>
    </fill>
    <fill>
      <patternFill patternType="gray125"/>
    </fill>
    <fill>
      <patternFill patternType="solid">
        <fgColor rgb="FFB8E08C"/>
        <bgColor indexed="64"/>
      </patternFill>
    </fill>
    <fill>
      <patternFill patternType="solid">
        <fgColor rgb="FF8EA9DB"/>
        <bgColor indexed="64"/>
      </patternFill>
    </fill>
    <fill>
      <patternFill patternType="solid">
        <fgColor rgb="FFB4C6E7"/>
        <bgColor indexed="64"/>
      </patternFill>
    </fill>
    <fill>
      <patternFill patternType="solid">
        <fgColor rgb="FFD9E1F2"/>
        <bgColor indexed="64"/>
      </patternFill>
    </fill>
    <fill>
      <patternFill patternType="solid">
        <fgColor theme="0"/>
        <bgColor indexed="64"/>
      </patternFill>
    </fill>
    <fill>
      <patternFill patternType="solid">
        <fgColor rgb="FF8EA9DB"/>
        <bgColor rgb="FF000000"/>
      </patternFill>
    </fill>
    <fill>
      <patternFill patternType="solid">
        <fgColor rgb="FFB4C6E7"/>
        <bgColor rgb="FF000000"/>
      </patternFill>
    </fill>
    <fill>
      <patternFill patternType="solid">
        <fgColor rgb="FFD9E1F2"/>
        <bgColor rgb="FF000000"/>
      </patternFill>
    </fill>
    <fill>
      <patternFill patternType="solid">
        <fgColor theme="0"/>
        <bgColor rgb="FF000000"/>
      </patternFill>
    </fill>
  </fills>
  <borders count="12">
    <border>
      <left/>
      <right/>
      <top/>
      <bottom/>
      <diagonal/>
    </border>
    <border>
      <left/>
      <right style="thin">
        <color auto="1"/>
      </right>
      <top/>
      <bottom/>
      <diagonal/>
    </border>
    <border>
      <left style="thin">
        <color auto="1"/>
      </left>
      <right/>
      <top/>
      <bottom/>
      <diagonal/>
    </border>
    <border>
      <left/>
      <right/>
      <top style="thin">
        <color indexed="64"/>
      </top>
      <bottom/>
      <diagonal/>
    </border>
    <border>
      <left style="thin">
        <color auto="1"/>
      </left>
      <right/>
      <top style="thin">
        <color indexed="64"/>
      </top>
      <bottom/>
      <diagonal/>
    </border>
    <border>
      <left/>
      <right style="thin">
        <color auto="1"/>
      </right>
      <top style="thin">
        <color indexed="64"/>
      </top>
      <bottom/>
      <diagonal/>
    </border>
    <border>
      <left style="thin">
        <color auto="1"/>
      </left>
      <right style="thin">
        <color auto="1"/>
      </right>
      <top/>
      <bottom/>
      <diagonal/>
    </border>
    <border>
      <left style="thin">
        <color auto="1"/>
      </left>
      <right style="thin">
        <color auto="1"/>
      </right>
      <top style="thin">
        <color indexed="64"/>
      </top>
      <bottom/>
      <diagonal/>
    </border>
    <border>
      <left style="thin">
        <color auto="1"/>
      </left>
      <right style="thin">
        <color auto="1"/>
      </right>
      <top style="thin">
        <color indexed="64"/>
      </top>
      <bottom style="thin">
        <color indexed="64"/>
      </bottom>
      <diagonal/>
    </border>
    <border>
      <left style="thin">
        <color auto="1"/>
      </left>
      <right/>
      <top style="thin">
        <color indexed="64"/>
      </top>
      <bottom style="thin">
        <color indexed="64"/>
      </bottom>
      <diagonal/>
    </border>
    <border>
      <left/>
      <right/>
      <top style="thin">
        <color indexed="64"/>
      </top>
      <bottom style="thin">
        <color indexed="64"/>
      </bottom>
      <diagonal/>
    </border>
    <border>
      <left/>
      <right style="thin">
        <color auto="1"/>
      </right>
      <top style="thin">
        <color indexed="64"/>
      </top>
      <bottom style="thin">
        <color indexed="64"/>
      </bottom>
      <diagonal/>
    </border>
  </borders>
  <cellStyleXfs count="2">
    <xf numFmtId="0" fontId="0" fillId="0" borderId="0"/>
    <xf numFmtId="0" fontId="8" fillId="0" borderId="0"/>
  </cellStyleXfs>
  <cellXfs count="145">
    <xf numFmtId="0" fontId="0" fillId="0" borderId="0" xfId="0"/>
    <xf numFmtId="0" fontId="2" fillId="0" borderId="0" xfId="0" applyFont="1" applyAlignment="1">
      <alignment vertical="center"/>
    </xf>
    <xf numFmtId="0" fontId="1" fillId="0" borderId="0" xfId="0" applyFont="1" applyAlignment="1">
      <alignment vertical="center"/>
    </xf>
    <xf numFmtId="0" fontId="1" fillId="0" borderId="0" xfId="0" applyFont="1" applyAlignment="1">
      <alignment vertical="center" wrapText="1"/>
    </xf>
    <xf numFmtId="0" fontId="1" fillId="0" borderId="0" xfId="0" applyFont="1" applyAlignment="1">
      <alignment horizontal="center" vertical="center" wrapText="1"/>
    </xf>
    <xf numFmtId="0" fontId="1" fillId="5" borderId="3" xfId="0" applyFont="1" applyFill="1" applyBorder="1" applyAlignment="1">
      <alignment horizontal="center" vertical="center" textRotation="90" wrapText="1"/>
    </xf>
    <xf numFmtId="0" fontId="1" fillId="5" borderId="5" xfId="0" applyFont="1" applyFill="1" applyBorder="1" applyAlignment="1">
      <alignment horizontal="center" vertical="center" textRotation="90" wrapText="1"/>
    </xf>
    <xf numFmtId="2" fontId="1" fillId="3" borderId="2" xfId="0" applyNumberFormat="1" applyFont="1" applyFill="1" applyBorder="1" applyAlignment="1">
      <alignment horizontal="center" vertical="center"/>
    </xf>
    <xf numFmtId="2" fontId="1" fillId="3" borderId="1" xfId="0" applyNumberFormat="1" applyFont="1" applyFill="1" applyBorder="1" applyAlignment="1">
      <alignment horizontal="center" vertical="center"/>
    </xf>
    <xf numFmtId="2" fontId="1" fillId="4" borderId="2" xfId="0" applyNumberFormat="1" applyFont="1" applyFill="1" applyBorder="1" applyAlignment="1">
      <alignment horizontal="center" vertical="center"/>
    </xf>
    <xf numFmtId="2" fontId="1" fillId="4" borderId="0" xfId="0" applyNumberFormat="1" applyFont="1" applyFill="1" applyBorder="1" applyAlignment="1">
      <alignment horizontal="center" vertical="center"/>
    </xf>
    <xf numFmtId="2" fontId="1" fillId="4" borderId="1" xfId="0" applyNumberFormat="1" applyFont="1" applyFill="1" applyBorder="1" applyAlignment="1">
      <alignment horizontal="center" vertical="center"/>
    </xf>
    <xf numFmtId="2" fontId="1" fillId="5" borderId="0" xfId="0" applyNumberFormat="1" applyFont="1" applyFill="1" applyBorder="1" applyAlignment="1">
      <alignment horizontal="center" vertical="center"/>
    </xf>
    <xf numFmtId="2" fontId="1" fillId="5" borderId="1" xfId="0" applyNumberFormat="1" applyFont="1" applyFill="1" applyBorder="1" applyAlignment="1">
      <alignment horizontal="center" vertical="center"/>
    </xf>
    <xf numFmtId="2" fontId="1" fillId="5" borderId="2" xfId="0" applyNumberFormat="1" applyFont="1" applyFill="1" applyBorder="1" applyAlignment="1">
      <alignment horizontal="center" vertical="center"/>
    </xf>
    <xf numFmtId="0" fontId="1" fillId="0" borderId="0" xfId="0" applyFont="1" applyAlignment="1">
      <alignment horizontal="center" vertical="center"/>
    </xf>
    <xf numFmtId="2" fontId="9" fillId="3" borderId="2" xfId="0" applyNumberFormat="1" applyFont="1" applyFill="1" applyBorder="1" applyAlignment="1">
      <alignment horizontal="center" vertical="center"/>
    </xf>
    <xf numFmtId="2" fontId="9" fillId="3" borderId="1" xfId="0" applyNumberFormat="1" applyFont="1" applyFill="1" applyBorder="1" applyAlignment="1">
      <alignment horizontal="center" vertical="center"/>
    </xf>
    <xf numFmtId="2" fontId="9" fillId="4" borderId="2" xfId="0" applyNumberFormat="1" applyFont="1" applyFill="1" applyBorder="1" applyAlignment="1">
      <alignment horizontal="center" vertical="center"/>
    </xf>
    <xf numFmtId="2" fontId="9" fillId="4" borderId="0" xfId="0" applyNumberFormat="1" applyFont="1" applyFill="1" applyBorder="1" applyAlignment="1">
      <alignment horizontal="center" vertical="center"/>
    </xf>
    <xf numFmtId="2" fontId="9" fillId="4" borderId="1" xfId="0" applyNumberFormat="1" applyFont="1" applyFill="1" applyBorder="1" applyAlignment="1">
      <alignment horizontal="center" vertical="center"/>
    </xf>
    <xf numFmtId="2" fontId="9" fillId="5" borderId="0" xfId="0" applyNumberFormat="1" applyFont="1" applyFill="1" applyBorder="1" applyAlignment="1">
      <alignment horizontal="center" vertical="center"/>
    </xf>
    <xf numFmtId="2" fontId="9" fillId="5" borderId="1" xfId="0" applyNumberFormat="1" applyFont="1" applyFill="1" applyBorder="1" applyAlignment="1">
      <alignment horizontal="center" vertical="center"/>
    </xf>
    <xf numFmtId="0" fontId="1" fillId="6" borderId="0" xfId="0" applyFont="1" applyFill="1" applyAlignment="1">
      <alignment vertical="center" wrapText="1"/>
    </xf>
    <xf numFmtId="0" fontId="1" fillId="6" borderId="0" xfId="0" applyFont="1" applyFill="1" applyAlignment="1">
      <alignment vertical="center"/>
    </xf>
    <xf numFmtId="0" fontId="2" fillId="6" borderId="0" xfId="0" applyFont="1" applyFill="1" applyAlignment="1">
      <alignment vertical="center"/>
    </xf>
    <xf numFmtId="0" fontId="7" fillId="6" borderId="0" xfId="0" applyFont="1" applyFill="1" applyAlignment="1">
      <alignment vertical="center"/>
    </xf>
    <xf numFmtId="0" fontId="9" fillId="6" borderId="0" xfId="0" applyFont="1" applyFill="1" applyAlignment="1">
      <alignment vertical="center"/>
    </xf>
    <xf numFmtId="0" fontId="1" fillId="6" borderId="0" xfId="0" applyFont="1" applyFill="1" applyAlignment="1">
      <alignment horizontal="center" vertical="center"/>
    </xf>
    <xf numFmtId="0" fontId="7" fillId="6" borderId="0" xfId="0" applyFont="1" applyFill="1" applyAlignment="1">
      <alignment horizontal="center" vertical="center"/>
    </xf>
    <xf numFmtId="164" fontId="9" fillId="6" borderId="0" xfId="0" applyNumberFormat="1" applyFont="1" applyFill="1" applyAlignment="1">
      <alignment horizontal="center" vertical="center"/>
    </xf>
    <xf numFmtId="0" fontId="11" fillId="6" borderId="0" xfId="0" applyFont="1" applyFill="1"/>
    <xf numFmtId="0" fontId="1" fillId="6" borderId="0" xfId="0" applyFont="1" applyFill="1" applyBorder="1" applyAlignment="1">
      <alignment vertical="center"/>
    </xf>
    <xf numFmtId="0" fontId="1" fillId="6" borderId="0" xfId="0" applyFont="1" applyFill="1" applyAlignment="1">
      <alignment horizontal="center" vertical="center" wrapText="1"/>
    </xf>
    <xf numFmtId="0" fontId="4" fillId="0" borderId="8" xfId="0" applyFont="1" applyBorder="1" applyAlignment="1">
      <alignment horizontal="center" vertical="center" wrapText="1"/>
    </xf>
    <xf numFmtId="0" fontId="5" fillId="4" borderId="3" xfId="0" applyFont="1" applyFill="1" applyBorder="1" applyAlignment="1">
      <alignment horizontal="center" vertical="center" textRotation="90" wrapText="1"/>
    </xf>
    <xf numFmtId="0" fontId="5" fillId="4" borderId="5" xfId="0" applyFont="1" applyFill="1" applyBorder="1" applyAlignment="1">
      <alignment horizontal="center" vertical="center" textRotation="90" wrapText="1"/>
    </xf>
    <xf numFmtId="0" fontId="3" fillId="3" borderId="4" xfId="0" applyFont="1" applyFill="1" applyBorder="1" applyAlignment="1">
      <alignment horizontal="center" vertical="center" textRotation="90" wrapText="1"/>
    </xf>
    <xf numFmtId="0" fontId="3" fillId="3" borderId="5" xfId="0" applyFont="1" applyFill="1" applyBorder="1" applyAlignment="1">
      <alignment horizontal="center" vertical="center" textRotation="90" wrapText="1"/>
    </xf>
    <xf numFmtId="0" fontId="5" fillId="4" borderId="4" xfId="0" applyFont="1" applyFill="1" applyBorder="1" applyAlignment="1">
      <alignment horizontal="center" vertical="center" textRotation="90"/>
    </xf>
    <xf numFmtId="0" fontId="4" fillId="6" borderId="0" xfId="0" applyFont="1" applyFill="1" applyBorder="1"/>
    <xf numFmtId="0" fontId="1" fillId="6" borderId="0" xfId="0" applyFont="1" applyFill="1" applyBorder="1"/>
    <xf numFmtId="0" fontId="6" fillId="6" borderId="0" xfId="0" applyFont="1" applyFill="1" applyBorder="1" applyAlignment="1">
      <alignment vertical="center"/>
    </xf>
    <xf numFmtId="0" fontId="9" fillId="6" borderId="0" xfId="0" applyFont="1" applyFill="1" applyAlignment="1">
      <alignment horizontal="center" vertical="center"/>
    </xf>
    <xf numFmtId="0" fontId="6" fillId="6" borderId="0" xfId="0" applyFont="1" applyFill="1" applyBorder="1" applyAlignment="1">
      <alignment horizontal="center" vertical="center" wrapText="1"/>
    </xf>
    <xf numFmtId="0" fontId="9" fillId="6" borderId="2" xfId="0" applyFont="1" applyFill="1" applyBorder="1" applyAlignment="1">
      <alignment vertical="center"/>
    </xf>
    <xf numFmtId="0" fontId="2" fillId="6" borderId="0" xfId="0" applyFont="1" applyFill="1" applyBorder="1" applyAlignment="1">
      <alignment vertical="center"/>
    </xf>
    <xf numFmtId="0" fontId="1" fillId="5" borderId="0" xfId="0" applyFont="1" applyFill="1" applyBorder="1" applyAlignment="1">
      <alignment horizontal="center" vertical="center" textRotation="90" wrapText="1"/>
    </xf>
    <xf numFmtId="0" fontId="1" fillId="5" borderId="1" xfId="0" applyFont="1" applyFill="1" applyBorder="1" applyAlignment="1">
      <alignment horizontal="center" vertical="center" textRotation="90" wrapText="1"/>
    </xf>
    <xf numFmtId="0" fontId="4" fillId="6" borderId="4" xfId="0" applyFont="1" applyFill="1" applyBorder="1" applyAlignment="1">
      <alignment horizontal="center" vertical="center"/>
    </xf>
    <xf numFmtId="15" fontId="1" fillId="6" borderId="2" xfId="0" applyNumberFormat="1" applyFont="1" applyFill="1" applyBorder="1" applyAlignment="1">
      <alignment horizontal="center" vertical="center"/>
    </xf>
    <xf numFmtId="0" fontId="1" fillId="6" borderId="2" xfId="0" applyFont="1" applyFill="1" applyBorder="1" applyAlignment="1">
      <alignment horizontal="center" vertical="center"/>
    </xf>
    <xf numFmtId="0" fontId="6" fillId="6" borderId="2" xfId="0" applyFont="1" applyFill="1" applyBorder="1" applyAlignment="1">
      <alignment horizontal="center" vertical="center"/>
    </xf>
    <xf numFmtId="2" fontId="1" fillId="2" borderId="6" xfId="0" applyNumberFormat="1" applyFont="1" applyFill="1" applyBorder="1" applyAlignment="1">
      <alignment horizontal="center" vertical="center"/>
    </xf>
    <xf numFmtId="2" fontId="9" fillId="2" borderId="6" xfId="0" applyNumberFormat="1" applyFont="1" applyFill="1" applyBorder="1" applyAlignment="1">
      <alignment horizontal="center" vertical="center"/>
    </xf>
    <xf numFmtId="2" fontId="6" fillId="2" borderId="6" xfId="0" applyNumberFormat="1" applyFont="1" applyFill="1" applyBorder="1" applyAlignment="1">
      <alignment horizontal="center" vertical="center"/>
    </xf>
    <xf numFmtId="0" fontId="1" fillId="5" borderId="4" xfId="0" applyFont="1" applyFill="1" applyBorder="1" applyAlignment="1">
      <alignment horizontal="center" vertical="center" textRotation="90" wrapText="1"/>
    </xf>
    <xf numFmtId="2" fontId="9" fillId="5" borderId="2" xfId="0" applyNumberFormat="1" applyFont="1" applyFill="1" applyBorder="1" applyAlignment="1">
      <alignment horizontal="center" vertical="center"/>
    </xf>
    <xf numFmtId="0" fontId="1" fillId="6" borderId="0" xfId="0" quotePrefix="1" applyFont="1" applyFill="1" applyAlignment="1">
      <alignment vertical="center"/>
    </xf>
    <xf numFmtId="0" fontId="3" fillId="2" borderId="7" xfId="0" applyFont="1" applyFill="1" applyBorder="1" applyAlignment="1">
      <alignment horizontal="center" vertical="center"/>
    </xf>
    <xf numFmtId="0" fontId="1" fillId="6" borderId="0" xfId="0" applyFont="1" applyFill="1" applyAlignment="1">
      <alignment horizontal="left" vertical="center"/>
    </xf>
    <xf numFmtId="164" fontId="1" fillId="6" borderId="0" xfId="0" applyNumberFormat="1" applyFont="1" applyFill="1" applyAlignment="1">
      <alignment horizontal="center" vertical="center"/>
    </xf>
    <xf numFmtId="2" fontId="15" fillId="7" borderId="2" xfId="0" applyNumberFormat="1" applyFont="1" applyFill="1" applyBorder="1" applyAlignment="1">
      <alignment horizontal="center" vertical="center"/>
    </xf>
    <xf numFmtId="2" fontId="15" fillId="7" borderId="1" xfId="0" applyNumberFormat="1" applyFont="1" applyFill="1" applyBorder="1" applyAlignment="1">
      <alignment horizontal="center" vertical="center"/>
    </xf>
    <xf numFmtId="2" fontId="15" fillId="8" borderId="2" xfId="0" applyNumberFormat="1" applyFont="1" applyFill="1" applyBorder="1" applyAlignment="1">
      <alignment horizontal="center" vertical="center"/>
    </xf>
    <xf numFmtId="2" fontId="15" fillId="8" borderId="0" xfId="0" applyNumberFormat="1" applyFont="1" applyFill="1" applyBorder="1" applyAlignment="1">
      <alignment horizontal="center" vertical="center"/>
    </xf>
    <xf numFmtId="2" fontId="15" fillId="8" borderId="1" xfId="0" applyNumberFormat="1" applyFont="1" applyFill="1" applyBorder="1" applyAlignment="1">
      <alignment horizontal="center" vertical="center"/>
    </xf>
    <xf numFmtId="2" fontId="15" fillId="9" borderId="0" xfId="0" applyNumberFormat="1" applyFont="1" applyFill="1" applyBorder="1" applyAlignment="1">
      <alignment horizontal="center" vertical="center"/>
    </xf>
    <xf numFmtId="2" fontId="15" fillId="9" borderId="1" xfId="0" applyNumberFormat="1" applyFont="1" applyFill="1" applyBorder="1" applyAlignment="1">
      <alignment horizontal="center" vertical="center"/>
    </xf>
    <xf numFmtId="0" fontId="9" fillId="6" borderId="0" xfId="0" applyFont="1" applyFill="1" applyBorder="1" applyAlignment="1">
      <alignment vertical="center"/>
    </xf>
    <xf numFmtId="0" fontId="15" fillId="0" borderId="0" xfId="0" applyFont="1" applyFill="1" applyBorder="1" applyAlignment="1">
      <alignment vertical="center"/>
    </xf>
    <xf numFmtId="2" fontId="2" fillId="7" borderId="2" xfId="0" applyNumberFormat="1" applyFont="1" applyFill="1" applyBorder="1" applyAlignment="1">
      <alignment horizontal="center" vertical="center"/>
    </xf>
    <xf numFmtId="2" fontId="2" fillId="8" borderId="2" xfId="0" applyNumberFormat="1" applyFont="1" applyFill="1" applyBorder="1" applyAlignment="1">
      <alignment horizontal="center" vertical="center"/>
    </xf>
    <xf numFmtId="2" fontId="2" fillId="8" borderId="0" xfId="0" applyNumberFormat="1" applyFont="1" applyFill="1" applyBorder="1" applyAlignment="1">
      <alignment horizontal="center" vertical="center"/>
    </xf>
    <xf numFmtId="2" fontId="2" fillId="8" borderId="1" xfId="0" applyNumberFormat="1" applyFont="1" applyFill="1" applyBorder="1" applyAlignment="1">
      <alignment horizontal="center" vertical="center"/>
    </xf>
    <xf numFmtId="2" fontId="2" fillId="9" borderId="0" xfId="0" applyNumberFormat="1" applyFont="1" applyFill="1" applyBorder="1" applyAlignment="1">
      <alignment horizontal="center" vertical="center"/>
    </xf>
    <xf numFmtId="2" fontId="2" fillId="9" borderId="1" xfId="0" applyNumberFormat="1" applyFont="1" applyFill="1" applyBorder="1" applyAlignment="1">
      <alignment horizontal="center" vertical="center"/>
    </xf>
    <xf numFmtId="2" fontId="2" fillId="7" borderId="1" xfId="0" applyNumberFormat="1" applyFont="1" applyFill="1" applyBorder="1" applyAlignment="1">
      <alignment horizontal="center" vertical="center"/>
    </xf>
    <xf numFmtId="2" fontId="2" fillId="2" borderId="6" xfId="0" applyNumberFormat="1" applyFont="1" applyFill="1" applyBorder="1" applyAlignment="1">
      <alignment horizontal="center" vertical="center"/>
    </xf>
    <xf numFmtId="2" fontId="6" fillId="7" borderId="2" xfId="0" applyNumberFormat="1" applyFont="1" applyFill="1" applyBorder="1" applyAlignment="1">
      <alignment horizontal="center" vertical="center"/>
    </xf>
    <xf numFmtId="2" fontId="6" fillId="7" borderId="1" xfId="0" applyNumberFormat="1" applyFont="1" applyFill="1" applyBorder="1" applyAlignment="1">
      <alignment horizontal="center" vertical="center"/>
    </xf>
    <xf numFmtId="2" fontId="6" fillId="8" borderId="2" xfId="0" applyNumberFormat="1" applyFont="1" applyFill="1" applyBorder="1" applyAlignment="1">
      <alignment horizontal="center" vertical="center"/>
    </xf>
    <xf numFmtId="2" fontId="6" fillId="8" borderId="0" xfId="0" applyNumberFormat="1" applyFont="1" applyFill="1" applyBorder="1" applyAlignment="1">
      <alignment horizontal="center" vertical="center"/>
    </xf>
    <xf numFmtId="2" fontId="6" fillId="8" borderId="1" xfId="0" applyNumberFormat="1" applyFont="1" applyFill="1" applyBorder="1" applyAlignment="1">
      <alignment horizontal="center" vertical="center"/>
    </xf>
    <xf numFmtId="2" fontId="6" fillId="9" borderId="0" xfId="0" applyNumberFormat="1" applyFont="1" applyFill="1" applyBorder="1" applyAlignment="1">
      <alignment horizontal="center" vertical="center"/>
    </xf>
    <xf numFmtId="2" fontId="6" fillId="9" borderId="1" xfId="0" applyNumberFormat="1" applyFont="1" applyFill="1" applyBorder="1" applyAlignment="1">
      <alignment horizontal="center" vertical="center"/>
    </xf>
    <xf numFmtId="0" fontId="1" fillId="6" borderId="0" xfId="0" applyFont="1" applyFill="1" applyAlignment="1">
      <alignment vertical="center" wrapText="1"/>
    </xf>
    <xf numFmtId="0" fontId="15" fillId="6" borderId="0" xfId="0" applyFont="1" applyFill="1" applyBorder="1" applyAlignment="1">
      <alignment vertical="center"/>
    </xf>
    <xf numFmtId="0" fontId="9" fillId="6" borderId="6" xfId="0" applyFont="1" applyFill="1" applyBorder="1" applyAlignment="1">
      <alignment vertical="center"/>
    </xf>
    <xf numFmtId="0" fontId="15" fillId="6" borderId="6" xfId="0" applyFont="1" applyFill="1" applyBorder="1" applyAlignment="1">
      <alignment vertical="center"/>
    </xf>
    <xf numFmtId="0" fontId="1" fillId="6" borderId="0" xfId="0" applyNumberFormat="1" applyFont="1" applyFill="1" applyAlignment="1">
      <alignment horizontal="center" vertical="center"/>
    </xf>
    <xf numFmtId="15" fontId="17" fillId="6" borderId="2" xfId="0" applyNumberFormat="1" applyFont="1" applyFill="1" applyBorder="1" applyAlignment="1">
      <alignment horizontal="center" vertical="center"/>
    </xf>
    <xf numFmtId="2" fontId="17" fillId="2" borderId="6" xfId="0" applyNumberFormat="1" applyFont="1" applyFill="1" applyBorder="1" applyAlignment="1">
      <alignment horizontal="center" vertical="center"/>
    </xf>
    <xf numFmtId="2" fontId="17" fillId="7" borderId="2" xfId="0" applyNumberFormat="1" applyFont="1" applyFill="1" applyBorder="1" applyAlignment="1">
      <alignment horizontal="center" vertical="center"/>
    </xf>
    <xf numFmtId="2" fontId="17" fillId="7" borderId="1" xfId="0" applyNumberFormat="1" applyFont="1" applyFill="1" applyBorder="1" applyAlignment="1">
      <alignment horizontal="center" vertical="center"/>
    </xf>
    <xf numFmtId="2" fontId="17" fillId="8" borderId="2" xfId="0" applyNumberFormat="1" applyFont="1" applyFill="1" applyBorder="1" applyAlignment="1">
      <alignment horizontal="center" vertical="center"/>
    </xf>
    <xf numFmtId="2" fontId="17" fillId="8" borderId="0" xfId="0" applyNumberFormat="1" applyFont="1" applyFill="1" applyBorder="1" applyAlignment="1">
      <alignment horizontal="center" vertical="center"/>
    </xf>
    <xf numFmtId="2" fontId="17" fillId="8" borderId="1" xfId="0" applyNumberFormat="1" applyFont="1" applyFill="1" applyBorder="1" applyAlignment="1">
      <alignment horizontal="center" vertical="center"/>
    </xf>
    <xf numFmtId="2" fontId="17" fillId="9" borderId="0" xfId="0" applyNumberFormat="1" applyFont="1" applyFill="1" applyBorder="1" applyAlignment="1">
      <alignment horizontal="center" vertical="center"/>
    </xf>
    <xf numFmtId="2" fontId="17" fillId="9" borderId="1" xfId="0" applyNumberFormat="1" applyFont="1" applyFill="1" applyBorder="1" applyAlignment="1">
      <alignment horizontal="center" vertical="center"/>
    </xf>
    <xf numFmtId="0" fontId="17" fillId="6" borderId="1" xfId="0" applyFont="1" applyFill="1" applyBorder="1"/>
    <xf numFmtId="0" fontId="17" fillId="6" borderId="1" xfId="0" applyFont="1" applyFill="1" applyBorder="1" applyAlignment="1">
      <alignment horizontal="left" indent="3"/>
    </xf>
    <xf numFmtId="0" fontId="6" fillId="6" borderId="3" xfId="0" applyFont="1" applyFill="1" applyBorder="1" applyAlignment="1">
      <alignment vertical="center"/>
    </xf>
    <xf numFmtId="0" fontId="6" fillId="6" borderId="3" xfId="0" applyFont="1" applyFill="1" applyBorder="1" applyAlignment="1">
      <alignment horizontal="center" vertical="center"/>
    </xf>
    <xf numFmtId="2" fontId="6" fillId="6" borderId="3" xfId="0" applyNumberFormat="1" applyFont="1" applyFill="1" applyBorder="1" applyAlignment="1">
      <alignment horizontal="center" vertical="center"/>
    </xf>
    <xf numFmtId="2" fontId="6" fillId="10" borderId="3" xfId="0" applyNumberFormat="1" applyFont="1" applyFill="1" applyBorder="1" applyAlignment="1">
      <alignment horizontal="center" vertical="center"/>
    </xf>
    <xf numFmtId="15" fontId="9" fillId="6" borderId="2" xfId="0" applyNumberFormat="1" applyFont="1" applyFill="1" applyBorder="1" applyAlignment="1">
      <alignment horizontal="center" vertical="center"/>
    </xf>
    <xf numFmtId="2" fontId="18" fillId="7" borderId="2" xfId="0" applyNumberFormat="1" applyFont="1" applyFill="1" applyBorder="1" applyAlignment="1">
      <alignment horizontal="center" vertical="center"/>
    </xf>
    <xf numFmtId="2" fontId="18" fillId="7" borderId="1" xfId="0" applyNumberFormat="1" applyFont="1" applyFill="1" applyBorder="1" applyAlignment="1">
      <alignment horizontal="center" vertical="center"/>
    </xf>
    <xf numFmtId="2" fontId="18" fillId="8" borderId="2" xfId="0" applyNumberFormat="1" applyFont="1" applyFill="1" applyBorder="1" applyAlignment="1">
      <alignment horizontal="center" vertical="center"/>
    </xf>
    <xf numFmtId="2" fontId="18" fillId="8" borderId="0" xfId="0" applyNumberFormat="1" applyFont="1" applyFill="1" applyBorder="1" applyAlignment="1">
      <alignment horizontal="center" vertical="center"/>
    </xf>
    <xf numFmtId="2" fontId="18" fillId="8" borderId="1" xfId="0" applyNumberFormat="1" applyFont="1" applyFill="1" applyBorder="1" applyAlignment="1">
      <alignment horizontal="center" vertical="center"/>
    </xf>
    <xf numFmtId="2" fontId="18" fillId="9" borderId="0" xfId="0" applyNumberFormat="1" applyFont="1" applyFill="1" applyBorder="1" applyAlignment="1">
      <alignment horizontal="center" vertical="center"/>
    </xf>
    <xf numFmtId="2" fontId="18" fillId="9" borderId="1" xfId="0" applyNumberFormat="1" applyFont="1" applyFill="1" applyBorder="1" applyAlignment="1">
      <alignment horizontal="center" vertical="center"/>
    </xf>
    <xf numFmtId="0" fontId="19" fillId="6" borderId="0" xfId="1" applyFont="1" applyFill="1" applyBorder="1" applyAlignment="1">
      <alignment horizontal="center" vertical="center"/>
    </xf>
    <xf numFmtId="0" fontId="19" fillId="6" borderId="0" xfId="1" applyFont="1" applyFill="1" applyBorder="1"/>
    <xf numFmtId="0" fontId="19" fillId="6" borderId="0" xfId="1" applyFont="1" applyFill="1"/>
    <xf numFmtId="0" fontId="10" fillId="6" borderId="0" xfId="0" applyFont="1" applyFill="1" applyAlignment="1">
      <alignment horizontal="center"/>
    </xf>
    <xf numFmtId="0" fontId="12" fillId="6" borderId="0" xfId="0" applyFont="1" applyFill="1" applyAlignment="1">
      <alignment vertical="top" wrapText="1"/>
    </xf>
    <xf numFmtId="0" fontId="11" fillId="6" borderId="0" xfId="0" applyFont="1" applyFill="1" applyAlignment="1">
      <alignment vertical="top" wrapText="1"/>
    </xf>
    <xf numFmtId="0" fontId="5" fillId="4" borderId="4"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5" xfId="0" applyFont="1" applyFill="1" applyBorder="1" applyAlignment="1">
      <alignment horizontal="center" vertical="center" wrapText="1"/>
    </xf>
    <xf numFmtId="0" fontId="3" fillId="3" borderId="4" xfId="0" applyFont="1" applyFill="1" applyBorder="1" applyAlignment="1">
      <alignment horizontal="center" vertical="center" textRotation="90" wrapText="1"/>
    </xf>
    <xf numFmtId="0" fontId="3" fillId="3" borderId="2" xfId="0" applyFont="1" applyFill="1" applyBorder="1" applyAlignment="1">
      <alignment horizontal="center" vertical="center" textRotation="90" wrapText="1"/>
    </xf>
    <xf numFmtId="0" fontId="3" fillId="3" borderId="5" xfId="0" applyFont="1" applyFill="1" applyBorder="1" applyAlignment="1">
      <alignment horizontal="center" vertical="center" textRotation="90" wrapText="1"/>
    </xf>
    <xf numFmtId="0" fontId="3" fillId="3" borderId="1" xfId="0" applyFont="1" applyFill="1" applyBorder="1" applyAlignment="1">
      <alignment horizontal="center" vertical="center" textRotation="90" wrapText="1"/>
    </xf>
    <xf numFmtId="0" fontId="5" fillId="4" borderId="4" xfId="0" applyFont="1" applyFill="1" applyBorder="1" applyAlignment="1">
      <alignment horizontal="center" vertical="center" textRotation="90"/>
    </xf>
    <xf numFmtId="0" fontId="5" fillId="4" borderId="2" xfId="0" applyFont="1" applyFill="1" applyBorder="1" applyAlignment="1">
      <alignment horizontal="center" vertical="center" textRotation="90"/>
    </xf>
    <xf numFmtId="0" fontId="5" fillId="4" borderId="3" xfId="0" applyFont="1" applyFill="1" applyBorder="1" applyAlignment="1">
      <alignment horizontal="center" vertical="center" textRotation="90" wrapText="1"/>
    </xf>
    <xf numFmtId="0" fontId="5" fillId="4" borderId="0" xfId="0" applyFont="1" applyFill="1" applyBorder="1" applyAlignment="1">
      <alignment horizontal="center" vertical="center" textRotation="90" wrapText="1"/>
    </xf>
    <xf numFmtId="0" fontId="1" fillId="6" borderId="0" xfId="0" applyFont="1" applyFill="1" applyAlignment="1">
      <alignment horizontal="left" vertical="center" wrapText="1"/>
    </xf>
    <xf numFmtId="0" fontId="1" fillId="6" borderId="0" xfId="0" applyFont="1" applyFill="1" applyAlignment="1">
      <alignment vertical="center" wrapText="1"/>
    </xf>
    <xf numFmtId="0" fontId="3" fillId="2" borderId="7" xfId="0" applyFont="1" applyFill="1" applyBorder="1" applyAlignment="1">
      <alignment horizontal="center" vertical="center"/>
    </xf>
    <xf numFmtId="0" fontId="3" fillId="2" borderId="6" xfId="0" applyFont="1" applyFill="1" applyBorder="1" applyAlignment="1">
      <alignment horizontal="center" vertical="center"/>
    </xf>
    <xf numFmtId="0" fontId="4" fillId="6" borderId="7"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4" fillId="0" borderId="9"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10" xfId="0" applyFont="1" applyBorder="1" applyAlignment="1">
      <alignment horizontal="center" vertical="center" wrapText="1"/>
    </xf>
    <xf numFmtId="0" fontId="5" fillId="4" borderId="5" xfId="0" applyFont="1" applyFill="1" applyBorder="1" applyAlignment="1">
      <alignment horizontal="center" vertical="center" textRotation="90" wrapText="1"/>
    </xf>
    <xf numFmtId="0" fontId="5" fillId="4" borderId="1" xfId="0" applyFont="1" applyFill="1" applyBorder="1" applyAlignment="1">
      <alignment horizontal="center" vertical="center" textRotation="90" wrapText="1"/>
    </xf>
    <xf numFmtId="0" fontId="5" fillId="4" borderId="4" xfId="0" applyFont="1" applyFill="1" applyBorder="1" applyAlignment="1">
      <alignment horizontal="center" vertical="center"/>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4</xdr:col>
      <xdr:colOff>152400</xdr:colOff>
      <xdr:row>16</xdr:row>
      <xdr:rowOff>107846</xdr:rowOff>
    </xdr:from>
    <xdr:to>
      <xdr:col>5</xdr:col>
      <xdr:colOff>379810</xdr:colOff>
      <xdr:row>29</xdr:row>
      <xdr:rowOff>111418</xdr:rowOff>
    </xdr:to>
    <xdr:sp macro="" textlink="">
      <xdr:nvSpPr>
        <xdr:cNvPr id="18" name="AutoShape 25"/>
        <xdr:cNvSpPr>
          <a:spLocks noChangeArrowheads="1"/>
        </xdr:cNvSpPr>
      </xdr:nvSpPr>
      <xdr:spPr bwMode="auto">
        <a:xfrm>
          <a:off x="2590800" y="3222521"/>
          <a:ext cx="837010" cy="2108597"/>
        </a:xfrm>
        <a:prstGeom prst="flowChartAlternateProcess">
          <a:avLst/>
        </a:prstGeom>
        <a:solidFill>
          <a:srgbClr val="558ED5"/>
        </a:solidFill>
        <a:ln>
          <a:solidFill>
            <a:srgbClr val="B0D4EC"/>
          </a:solidFill>
          <a:headEnd/>
          <a:tailEnd/>
        </a:ln>
        <a:effectLst/>
      </xdr:spPr>
      <xdr:style>
        <a:lnRef idx="1">
          <a:schemeClr val="accent5"/>
        </a:lnRef>
        <a:fillRef idx="2">
          <a:schemeClr val="accent5"/>
        </a:fillRef>
        <a:effectRef idx="1">
          <a:schemeClr val="accent5"/>
        </a:effectRef>
        <a:fontRef idx="minor">
          <a:schemeClr val="dk1"/>
        </a:fontRef>
      </xdr:style>
      <xdr:txBody>
        <a:bodyPr wrap="square" lIns="0" rIns="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defRPr/>
          </a:pPr>
          <a:r>
            <a:rPr lang="en-US" altLang="zh-CN" sz="975">
              <a:solidFill>
                <a:schemeClr val="bg2">
                  <a:lumMod val="10000"/>
                </a:schemeClr>
              </a:solidFill>
              <a:latin typeface="Calibri" pitchFamily="34" charset="0"/>
            </a:rPr>
            <a:t>Scope of SOEs</a:t>
          </a:r>
        </a:p>
        <a:p>
          <a:pPr algn="ctr">
            <a:defRPr/>
          </a:pPr>
          <a:endParaRPr lang="en-US" altLang="zh-CN" sz="600">
            <a:solidFill>
              <a:schemeClr val="bg2">
                <a:lumMod val="10000"/>
              </a:schemeClr>
            </a:solidFill>
            <a:latin typeface="Calibri" pitchFamily="34" charset="0"/>
          </a:endParaRPr>
        </a:p>
        <a:p>
          <a:pPr algn="ctr">
            <a:defRPr/>
          </a:pPr>
          <a:r>
            <a:rPr lang="en-US" altLang="zh-CN" sz="975">
              <a:solidFill>
                <a:schemeClr val="bg2">
                  <a:lumMod val="10000"/>
                </a:schemeClr>
              </a:solidFill>
              <a:latin typeface="Calibri" pitchFamily="34" charset="0"/>
            </a:rPr>
            <a:t>Gov’t Involv. in Network Sectors</a:t>
          </a:r>
        </a:p>
        <a:p>
          <a:pPr algn="ctr">
            <a:defRPr/>
          </a:pPr>
          <a:endParaRPr lang="en-US" altLang="zh-CN" sz="600">
            <a:solidFill>
              <a:schemeClr val="bg2">
                <a:lumMod val="10000"/>
              </a:schemeClr>
            </a:solidFill>
            <a:latin typeface="Calibri" pitchFamily="34" charset="0"/>
          </a:endParaRPr>
        </a:p>
        <a:p>
          <a:pPr algn="ctr">
            <a:defRPr/>
          </a:pPr>
          <a:r>
            <a:rPr lang="en-US" altLang="zh-CN" sz="975">
              <a:solidFill>
                <a:schemeClr val="bg2">
                  <a:lumMod val="10000"/>
                </a:schemeClr>
              </a:solidFill>
              <a:latin typeface="Calibri" pitchFamily="34" charset="0"/>
            </a:rPr>
            <a:t>Direct</a:t>
          </a:r>
          <a:br>
            <a:rPr lang="en-US" altLang="zh-CN" sz="975">
              <a:solidFill>
                <a:schemeClr val="bg2">
                  <a:lumMod val="10000"/>
                </a:schemeClr>
              </a:solidFill>
              <a:latin typeface="Calibri" pitchFamily="34" charset="0"/>
            </a:rPr>
          </a:br>
          <a:r>
            <a:rPr lang="en-US" altLang="zh-CN" sz="975">
              <a:solidFill>
                <a:schemeClr val="bg2">
                  <a:lumMod val="10000"/>
                </a:schemeClr>
              </a:solidFill>
              <a:latin typeface="Calibri" pitchFamily="34" charset="0"/>
            </a:rPr>
            <a:t>Control over Enterprises</a:t>
          </a:r>
        </a:p>
        <a:p>
          <a:pPr algn="ctr">
            <a:defRPr/>
          </a:pPr>
          <a:endParaRPr lang="en-GB" altLang="zh-CN" sz="600">
            <a:solidFill>
              <a:schemeClr val="bg2">
                <a:lumMod val="10000"/>
              </a:schemeClr>
            </a:solidFill>
            <a:latin typeface="Calibri" pitchFamily="34" charset="0"/>
          </a:endParaRPr>
        </a:p>
        <a:p>
          <a:pPr algn="ctr">
            <a:defRPr/>
          </a:pPr>
          <a:r>
            <a:rPr lang="en-GB" altLang="zh-CN" sz="975">
              <a:solidFill>
                <a:schemeClr val="bg2">
                  <a:lumMod val="10000"/>
                </a:schemeClr>
              </a:solidFill>
              <a:latin typeface="Calibri" pitchFamily="34" charset="0"/>
            </a:rPr>
            <a:t>Governance of SOEs</a:t>
          </a:r>
          <a:endParaRPr lang="en-US" altLang="zh-CN" sz="975">
            <a:solidFill>
              <a:schemeClr val="bg2">
                <a:lumMod val="10000"/>
              </a:schemeClr>
            </a:solidFill>
            <a:latin typeface="Calibri" pitchFamily="34" charset="0"/>
          </a:endParaRPr>
        </a:p>
      </xdr:txBody>
    </xdr:sp>
    <xdr:clientData/>
  </xdr:twoCellAnchor>
  <xdr:twoCellAnchor>
    <xdr:from>
      <xdr:col>7</xdr:col>
      <xdr:colOff>248834</xdr:colOff>
      <xdr:row>16</xdr:row>
      <xdr:rowOff>81903</xdr:rowOff>
    </xdr:from>
    <xdr:to>
      <xdr:col>8</xdr:col>
      <xdr:colOff>578312</xdr:colOff>
      <xdr:row>29</xdr:row>
      <xdr:rowOff>85475</xdr:rowOff>
    </xdr:to>
    <xdr:sp macro="" textlink="">
      <xdr:nvSpPr>
        <xdr:cNvPr id="19" name="AutoShape 28"/>
        <xdr:cNvSpPr>
          <a:spLocks noChangeArrowheads="1"/>
        </xdr:cNvSpPr>
      </xdr:nvSpPr>
      <xdr:spPr bwMode="auto">
        <a:xfrm>
          <a:off x="4516034" y="3196578"/>
          <a:ext cx="939078" cy="2108597"/>
        </a:xfrm>
        <a:prstGeom prst="flowChartAlternateProcess">
          <a:avLst/>
        </a:prstGeom>
        <a:solidFill>
          <a:srgbClr val="558ED5"/>
        </a:solidFill>
        <a:ln>
          <a:solidFill>
            <a:srgbClr val="B0D4EC"/>
          </a:solidFill>
          <a:headEnd/>
          <a:tailEnd/>
        </a:ln>
        <a:effectLst/>
      </xdr:spPr>
      <xdr:style>
        <a:lnRef idx="1">
          <a:schemeClr val="accent5"/>
        </a:lnRef>
        <a:fillRef idx="2">
          <a:schemeClr val="accent5"/>
        </a:fillRef>
        <a:effectRef idx="1">
          <a:schemeClr val="accent5"/>
        </a:effectRef>
        <a:fontRef idx="minor">
          <a:schemeClr val="dk1"/>
        </a:fontRef>
      </xdr:style>
      <xdr:txBody>
        <a:bodyPr wrap="square" lIns="0" rIns="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GB" sz="975">
              <a:solidFill>
                <a:srgbClr val="002060"/>
              </a:solidFill>
              <a:latin typeface="Calibri" panose="020F0502020204030204" pitchFamily="34" charset="0"/>
            </a:rPr>
            <a:t>Assessment of Impact on Competition</a:t>
          </a:r>
        </a:p>
        <a:p>
          <a:pPr algn="ctr"/>
          <a:r>
            <a:rPr lang="en-GB" sz="825">
              <a:solidFill>
                <a:srgbClr val="002060"/>
              </a:solidFill>
            </a:rPr>
            <a:t> </a:t>
          </a:r>
        </a:p>
        <a:p>
          <a:pPr algn="ctr"/>
          <a:r>
            <a:rPr lang="en-GB" sz="975">
              <a:solidFill>
                <a:srgbClr val="002060"/>
              </a:solidFill>
              <a:latin typeface="Calibri" panose="020F0502020204030204" pitchFamily="34" charset="0"/>
            </a:rPr>
            <a:t>Interaction with Interest Groups </a:t>
          </a:r>
        </a:p>
        <a:p>
          <a:pPr algn="ctr"/>
          <a:endParaRPr lang="en-GB" sz="975">
            <a:solidFill>
              <a:srgbClr val="002060"/>
            </a:solidFill>
            <a:latin typeface="Calibri" panose="020F0502020204030204" pitchFamily="34" charset="0"/>
          </a:endParaRPr>
        </a:p>
        <a:p>
          <a:pPr algn="ctr"/>
          <a:r>
            <a:rPr lang="en-US" altLang="zh-CN" sz="975">
              <a:solidFill>
                <a:srgbClr val="002060"/>
              </a:solidFill>
              <a:latin typeface="Calibri" panose="020F0502020204030204" pitchFamily="34" charset="0"/>
            </a:rPr>
            <a:t>Complexity of Regulatory Procedures</a:t>
          </a:r>
        </a:p>
      </xdr:txBody>
    </xdr:sp>
    <xdr:clientData/>
  </xdr:twoCellAnchor>
  <xdr:twoCellAnchor>
    <xdr:from>
      <xdr:col>10</xdr:col>
      <xdr:colOff>365500</xdr:colOff>
      <xdr:row>16</xdr:row>
      <xdr:rowOff>123974</xdr:rowOff>
    </xdr:from>
    <xdr:to>
      <xdr:col>11</xdr:col>
      <xdr:colOff>592910</xdr:colOff>
      <xdr:row>29</xdr:row>
      <xdr:rowOff>127546</xdr:rowOff>
    </xdr:to>
    <xdr:sp macro="" textlink="">
      <xdr:nvSpPr>
        <xdr:cNvPr id="20" name="AutoShape 30"/>
        <xdr:cNvSpPr>
          <a:spLocks noChangeArrowheads="1"/>
        </xdr:cNvSpPr>
      </xdr:nvSpPr>
      <xdr:spPr bwMode="auto">
        <a:xfrm>
          <a:off x="6461500" y="3238649"/>
          <a:ext cx="837010" cy="2108597"/>
        </a:xfrm>
        <a:prstGeom prst="flowChartAlternateProcess">
          <a:avLst/>
        </a:prstGeom>
        <a:solidFill>
          <a:srgbClr val="558ED5"/>
        </a:solidFill>
        <a:ln>
          <a:solidFill>
            <a:srgbClr val="B0D4EC"/>
          </a:solidFill>
          <a:headEnd/>
          <a:tailEnd/>
        </a:ln>
        <a:effectLst/>
      </xdr:spPr>
      <xdr:style>
        <a:lnRef idx="1">
          <a:schemeClr val="accent5"/>
        </a:lnRef>
        <a:fillRef idx="2">
          <a:schemeClr val="accent5"/>
        </a:fillRef>
        <a:effectRef idx="1">
          <a:schemeClr val="accent5"/>
        </a:effectRef>
        <a:fontRef idx="minor">
          <a:schemeClr val="dk1"/>
        </a:fontRef>
      </xdr:style>
      <xdr:txBody>
        <a:bodyPr wrap="square" lIns="0" rIns="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altLang="zh-CN" sz="975">
              <a:solidFill>
                <a:schemeClr val="bg2">
                  <a:lumMod val="10000"/>
                </a:schemeClr>
              </a:solidFill>
              <a:latin typeface="Calibri" pitchFamily="34" charset="0"/>
            </a:rPr>
            <a:t>Admin.</a:t>
          </a:r>
        </a:p>
        <a:p>
          <a:pPr algn="ctr"/>
          <a:r>
            <a:rPr lang="en-US" altLang="zh-CN" sz="975">
              <a:solidFill>
                <a:schemeClr val="bg2">
                  <a:lumMod val="10000"/>
                </a:schemeClr>
              </a:solidFill>
              <a:latin typeface="Calibri" pitchFamily="34" charset="0"/>
            </a:rPr>
            <a:t>Requirements for</a:t>
          </a:r>
        </a:p>
        <a:p>
          <a:pPr algn="ctr"/>
          <a:r>
            <a:rPr lang="en-US" altLang="zh-CN" sz="975">
              <a:solidFill>
                <a:schemeClr val="bg2">
                  <a:lumMod val="10000"/>
                </a:schemeClr>
              </a:solidFill>
              <a:latin typeface="Calibri" pitchFamily="34" charset="0"/>
            </a:rPr>
            <a:t>Limited Liability Companies</a:t>
          </a:r>
        </a:p>
        <a:p>
          <a:pPr algn="ctr"/>
          <a:r>
            <a:rPr lang="en-GB" altLang="zh-CN" sz="975">
              <a:solidFill>
                <a:schemeClr val="bg2">
                  <a:lumMod val="10000"/>
                </a:schemeClr>
              </a:solidFill>
              <a:latin typeface="Calibri" panose="020F0502020204030204" pitchFamily="34" charset="0"/>
            </a:rPr>
            <a:t>and</a:t>
          </a:r>
        </a:p>
        <a:p>
          <a:pPr algn="ctr"/>
          <a:r>
            <a:rPr lang="en-GB" altLang="zh-CN" sz="975">
              <a:solidFill>
                <a:schemeClr val="bg2">
                  <a:lumMod val="10000"/>
                </a:schemeClr>
              </a:solidFill>
              <a:latin typeface="Calibri" panose="020F0502020204030204" pitchFamily="34" charset="0"/>
            </a:rPr>
            <a:t>P</a:t>
          </a:r>
          <a:r>
            <a:rPr lang="en-GB" sz="975">
              <a:solidFill>
                <a:schemeClr val="bg2">
                  <a:lumMod val="10000"/>
                </a:schemeClr>
              </a:solidFill>
              <a:latin typeface="Calibri" panose="020F0502020204030204" pitchFamily="34" charset="0"/>
            </a:rPr>
            <a:t>ersonally-Owned Enterprises</a:t>
          </a:r>
        </a:p>
        <a:p>
          <a:pPr algn="ctr"/>
          <a:endParaRPr lang="en-GB" sz="975">
            <a:solidFill>
              <a:schemeClr val="bg2">
                <a:lumMod val="10000"/>
              </a:schemeClr>
            </a:solidFill>
            <a:latin typeface="Calibri" panose="020F0502020204030204" pitchFamily="34" charset="0"/>
          </a:endParaRPr>
        </a:p>
        <a:p>
          <a:pPr algn="ctr"/>
          <a:r>
            <a:rPr lang="en-GB" sz="975">
              <a:solidFill>
                <a:schemeClr val="bg2">
                  <a:lumMod val="10000"/>
                </a:schemeClr>
              </a:solidFill>
              <a:latin typeface="Calibri" panose="020F0502020204030204" pitchFamily="34" charset="0"/>
            </a:rPr>
            <a:t>Licences and Permits</a:t>
          </a:r>
        </a:p>
        <a:p>
          <a:pPr algn="ctr"/>
          <a:endParaRPr lang="en-GB" sz="975">
            <a:solidFill>
              <a:schemeClr val="bg2">
                <a:lumMod val="10000"/>
              </a:schemeClr>
            </a:solidFill>
            <a:latin typeface="Calibri" panose="020F0502020204030204" pitchFamily="34" charset="0"/>
          </a:endParaRPr>
        </a:p>
        <a:p>
          <a:pPr algn="ctr"/>
          <a:endParaRPr lang="en-GB" sz="975">
            <a:solidFill>
              <a:schemeClr val="bg2">
                <a:lumMod val="10000"/>
              </a:schemeClr>
            </a:solidFill>
            <a:latin typeface="Calibri" panose="020F0502020204030204" pitchFamily="34" charset="0"/>
          </a:endParaRPr>
        </a:p>
        <a:p>
          <a:pPr algn="ctr"/>
          <a:endParaRPr lang="en-US" altLang="zh-CN" sz="600">
            <a:solidFill>
              <a:srgbClr val="FFC000"/>
            </a:solidFill>
            <a:latin typeface="Calibri" pitchFamily="34" charset="0"/>
          </a:endParaRPr>
        </a:p>
        <a:p>
          <a:pPr algn="ctr"/>
          <a:endParaRPr lang="en-US" altLang="zh-CN" sz="975">
            <a:solidFill>
              <a:srgbClr val="FFC000"/>
            </a:solidFill>
            <a:latin typeface="Calibri" pitchFamily="34" charset="0"/>
          </a:endParaRPr>
        </a:p>
      </xdr:txBody>
    </xdr:sp>
    <xdr:clientData/>
  </xdr:twoCellAnchor>
  <xdr:twoCellAnchor>
    <xdr:from>
      <xdr:col>12</xdr:col>
      <xdr:colOff>117438</xdr:colOff>
      <xdr:row>16</xdr:row>
      <xdr:rowOff>99445</xdr:rowOff>
    </xdr:from>
    <xdr:to>
      <xdr:col>13</xdr:col>
      <xdr:colOff>344848</xdr:colOff>
      <xdr:row>29</xdr:row>
      <xdr:rowOff>103017</xdr:rowOff>
    </xdr:to>
    <xdr:sp macro="" textlink="">
      <xdr:nvSpPr>
        <xdr:cNvPr id="21" name="AutoShape 31"/>
        <xdr:cNvSpPr>
          <a:spLocks noChangeArrowheads="1"/>
        </xdr:cNvSpPr>
      </xdr:nvSpPr>
      <xdr:spPr bwMode="auto">
        <a:xfrm>
          <a:off x="7432638" y="3214120"/>
          <a:ext cx="837010" cy="2108597"/>
        </a:xfrm>
        <a:prstGeom prst="flowChartAlternateProcess">
          <a:avLst/>
        </a:prstGeom>
        <a:solidFill>
          <a:srgbClr val="558ED5"/>
        </a:solidFill>
        <a:ln>
          <a:solidFill>
            <a:srgbClr val="B0D4EC"/>
          </a:solidFill>
          <a:headEnd/>
          <a:tailEnd/>
        </a:ln>
        <a:effectLst/>
      </xdr:spPr>
      <xdr:style>
        <a:lnRef idx="1">
          <a:schemeClr val="accent5"/>
        </a:lnRef>
        <a:fillRef idx="2">
          <a:schemeClr val="accent5"/>
        </a:fillRef>
        <a:effectRef idx="1">
          <a:schemeClr val="accent5"/>
        </a:effectRef>
        <a:fontRef idx="minor">
          <a:schemeClr val="dk1"/>
        </a:fontRef>
      </xdr:style>
      <xdr:txBody>
        <a:bodyPr wrap="square" lIns="0" rIns="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altLang="zh-CN" sz="975">
              <a:solidFill>
                <a:schemeClr val="bg2">
                  <a:lumMod val="10000"/>
                </a:schemeClr>
              </a:solidFill>
              <a:latin typeface="Calibri" pitchFamily="34" charset="0"/>
            </a:rPr>
            <a:t>Barriers in</a:t>
          </a:r>
          <a:br>
            <a:rPr lang="en-US" altLang="zh-CN" sz="975">
              <a:solidFill>
                <a:schemeClr val="bg2">
                  <a:lumMod val="10000"/>
                </a:schemeClr>
              </a:solidFill>
              <a:latin typeface="Calibri" pitchFamily="34" charset="0"/>
            </a:rPr>
          </a:br>
          <a:r>
            <a:rPr lang="en-US" altLang="zh-CN" sz="975">
              <a:solidFill>
                <a:schemeClr val="bg2">
                  <a:lumMod val="10000"/>
                </a:schemeClr>
              </a:solidFill>
              <a:latin typeface="Calibri" pitchFamily="34" charset="0"/>
            </a:rPr>
            <a:t>Services</a:t>
          </a:r>
          <a:br>
            <a:rPr lang="en-US" altLang="zh-CN" sz="975">
              <a:solidFill>
                <a:schemeClr val="bg2">
                  <a:lumMod val="10000"/>
                </a:schemeClr>
              </a:solidFill>
              <a:latin typeface="Calibri" pitchFamily="34" charset="0"/>
            </a:rPr>
          </a:br>
          <a:r>
            <a:rPr lang="en-US" altLang="zh-CN" sz="975">
              <a:solidFill>
                <a:schemeClr val="bg2">
                  <a:lumMod val="10000"/>
                </a:schemeClr>
              </a:solidFill>
              <a:latin typeface="Calibri" pitchFamily="34" charset="0"/>
            </a:rPr>
            <a:t>Sectors</a:t>
          </a:r>
        </a:p>
        <a:p>
          <a:pPr algn="ctr"/>
          <a:endParaRPr lang="en-US" altLang="zh-CN" sz="600">
            <a:solidFill>
              <a:schemeClr val="bg2">
                <a:lumMod val="10000"/>
              </a:schemeClr>
            </a:solidFill>
            <a:latin typeface="Calibri" pitchFamily="34" charset="0"/>
          </a:endParaRPr>
        </a:p>
        <a:p>
          <a:pPr algn="ctr"/>
          <a:r>
            <a:rPr lang="en-US" altLang="zh-CN" sz="975">
              <a:solidFill>
                <a:schemeClr val="bg2">
                  <a:lumMod val="10000"/>
                </a:schemeClr>
              </a:solidFill>
              <a:latin typeface="Calibri" pitchFamily="34" charset="0"/>
            </a:rPr>
            <a:t>Barriers in</a:t>
          </a:r>
          <a:br>
            <a:rPr lang="en-US" altLang="zh-CN" sz="975">
              <a:solidFill>
                <a:schemeClr val="bg2">
                  <a:lumMod val="10000"/>
                </a:schemeClr>
              </a:solidFill>
              <a:latin typeface="Calibri" pitchFamily="34" charset="0"/>
            </a:rPr>
          </a:br>
          <a:r>
            <a:rPr lang="en-US" altLang="zh-CN" sz="975">
              <a:solidFill>
                <a:schemeClr val="bg2">
                  <a:lumMod val="10000"/>
                </a:schemeClr>
              </a:solidFill>
              <a:latin typeface="Calibri" pitchFamily="34" charset="0"/>
            </a:rPr>
            <a:t>Network</a:t>
          </a:r>
          <a:br>
            <a:rPr lang="en-US" altLang="zh-CN" sz="975">
              <a:solidFill>
                <a:schemeClr val="bg2">
                  <a:lumMod val="10000"/>
                </a:schemeClr>
              </a:solidFill>
              <a:latin typeface="Calibri" pitchFamily="34" charset="0"/>
            </a:rPr>
          </a:br>
          <a:r>
            <a:rPr lang="en-US" altLang="zh-CN" sz="975">
              <a:solidFill>
                <a:schemeClr val="bg2">
                  <a:lumMod val="10000"/>
                </a:schemeClr>
              </a:solidFill>
              <a:latin typeface="Calibri" pitchFamily="34" charset="0"/>
            </a:rPr>
            <a:t>Sectors</a:t>
          </a:r>
        </a:p>
        <a:p>
          <a:pPr algn="ctr"/>
          <a:endParaRPr lang="en-US" altLang="zh-CN" sz="975">
            <a:solidFill>
              <a:schemeClr val="tx1"/>
            </a:solidFill>
            <a:latin typeface="Calibri" pitchFamily="34" charset="0"/>
          </a:endParaRPr>
        </a:p>
      </xdr:txBody>
    </xdr:sp>
    <xdr:clientData/>
  </xdr:twoCellAnchor>
  <xdr:twoCellAnchor>
    <xdr:from>
      <xdr:col>13</xdr:col>
      <xdr:colOff>448241</xdr:colOff>
      <xdr:row>16</xdr:row>
      <xdr:rowOff>99444</xdr:rowOff>
    </xdr:from>
    <xdr:to>
      <xdr:col>15</xdr:col>
      <xdr:colOff>66050</xdr:colOff>
      <xdr:row>29</xdr:row>
      <xdr:rowOff>103016</xdr:rowOff>
    </xdr:to>
    <xdr:sp macro="" textlink="">
      <xdr:nvSpPr>
        <xdr:cNvPr id="22" name="AutoShape 32"/>
        <xdr:cNvSpPr>
          <a:spLocks noChangeArrowheads="1"/>
        </xdr:cNvSpPr>
      </xdr:nvSpPr>
      <xdr:spPr bwMode="auto">
        <a:xfrm>
          <a:off x="8373041" y="3214119"/>
          <a:ext cx="837009" cy="2108597"/>
        </a:xfrm>
        <a:prstGeom prst="flowChartAlternateProcess">
          <a:avLst/>
        </a:prstGeom>
        <a:solidFill>
          <a:srgbClr val="558ED5"/>
        </a:solidFill>
        <a:ln>
          <a:solidFill>
            <a:srgbClr val="B0D4EC"/>
          </a:solidFill>
          <a:headEnd/>
          <a:tailEnd/>
        </a:ln>
        <a:effectLst/>
      </xdr:spPr>
      <xdr:style>
        <a:lnRef idx="1">
          <a:schemeClr val="accent5"/>
        </a:lnRef>
        <a:fillRef idx="2">
          <a:schemeClr val="accent5"/>
        </a:fillRef>
        <a:effectRef idx="1">
          <a:schemeClr val="accent5"/>
        </a:effectRef>
        <a:fontRef idx="minor">
          <a:schemeClr val="dk1"/>
        </a:fontRef>
      </xdr:style>
      <xdr:txBody>
        <a:bodyPr wrap="square" lIns="0" rIns="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altLang="zh-CN" sz="975">
              <a:solidFill>
                <a:schemeClr val="bg2">
                  <a:lumMod val="10000"/>
                </a:schemeClr>
              </a:solidFill>
              <a:latin typeface="Calibri" pitchFamily="34" charset="0"/>
            </a:rPr>
            <a:t>Barriers </a:t>
          </a:r>
        </a:p>
        <a:p>
          <a:pPr algn="ctr"/>
          <a:r>
            <a:rPr lang="en-US" altLang="zh-CN" sz="975">
              <a:solidFill>
                <a:schemeClr val="bg2">
                  <a:lumMod val="10000"/>
                </a:schemeClr>
              </a:solidFill>
              <a:latin typeface="Calibri" pitchFamily="34" charset="0"/>
            </a:rPr>
            <a:t>to FDI</a:t>
          </a:r>
        </a:p>
        <a:p>
          <a:pPr algn="ctr"/>
          <a:endParaRPr lang="en-US" altLang="zh-CN" sz="600">
            <a:solidFill>
              <a:schemeClr val="bg2">
                <a:lumMod val="10000"/>
              </a:schemeClr>
            </a:solidFill>
            <a:latin typeface="Calibri" pitchFamily="34" charset="0"/>
          </a:endParaRPr>
        </a:p>
        <a:p>
          <a:pPr algn="ctr"/>
          <a:r>
            <a:rPr lang="en-US" altLang="zh-CN" sz="975">
              <a:solidFill>
                <a:schemeClr val="bg2">
                  <a:lumMod val="10000"/>
                </a:schemeClr>
              </a:solidFill>
              <a:latin typeface="Calibri" pitchFamily="34" charset="0"/>
            </a:rPr>
            <a:t>Tariff</a:t>
          </a:r>
          <a:br>
            <a:rPr lang="en-US" altLang="zh-CN" sz="975">
              <a:solidFill>
                <a:schemeClr val="bg2">
                  <a:lumMod val="10000"/>
                </a:schemeClr>
              </a:solidFill>
              <a:latin typeface="Calibri" pitchFamily="34" charset="0"/>
            </a:rPr>
          </a:br>
          <a:r>
            <a:rPr lang="en-US" altLang="zh-CN" sz="975">
              <a:solidFill>
                <a:schemeClr val="bg2">
                  <a:lumMod val="10000"/>
                </a:schemeClr>
              </a:solidFill>
              <a:latin typeface="Calibri" pitchFamily="34" charset="0"/>
            </a:rPr>
            <a:t>Barriers</a:t>
          </a:r>
        </a:p>
        <a:p>
          <a:pPr algn="ctr"/>
          <a:endParaRPr lang="en-US" altLang="zh-CN" sz="600">
            <a:solidFill>
              <a:schemeClr val="bg2">
                <a:lumMod val="10000"/>
              </a:schemeClr>
            </a:solidFill>
            <a:latin typeface="Calibri" pitchFamily="34" charset="0"/>
          </a:endParaRPr>
        </a:p>
        <a:p>
          <a:pPr algn="ctr"/>
          <a:r>
            <a:rPr lang="en-GB" altLang="zh-CN" sz="975">
              <a:solidFill>
                <a:schemeClr val="bg2">
                  <a:lumMod val="10000"/>
                </a:schemeClr>
              </a:solidFill>
              <a:latin typeface="Calibri" pitchFamily="34" charset="0"/>
            </a:rPr>
            <a:t>Differential</a:t>
          </a:r>
          <a:br>
            <a:rPr lang="en-GB" altLang="zh-CN" sz="975">
              <a:solidFill>
                <a:schemeClr val="bg2">
                  <a:lumMod val="10000"/>
                </a:schemeClr>
              </a:solidFill>
              <a:latin typeface="Calibri" pitchFamily="34" charset="0"/>
            </a:rPr>
          </a:br>
          <a:r>
            <a:rPr lang="en-GB" altLang="zh-CN" sz="975">
              <a:solidFill>
                <a:schemeClr val="bg2">
                  <a:lumMod val="10000"/>
                </a:schemeClr>
              </a:solidFill>
              <a:latin typeface="Calibri" pitchFamily="34" charset="0"/>
            </a:rPr>
            <a:t>Treatment</a:t>
          </a:r>
          <a:br>
            <a:rPr lang="en-GB" altLang="zh-CN" sz="975">
              <a:solidFill>
                <a:schemeClr val="bg2">
                  <a:lumMod val="10000"/>
                </a:schemeClr>
              </a:solidFill>
              <a:latin typeface="Calibri" pitchFamily="34" charset="0"/>
            </a:rPr>
          </a:br>
          <a:r>
            <a:rPr lang="en-GB" altLang="zh-CN" sz="975">
              <a:solidFill>
                <a:schemeClr val="bg2">
                  <a:lumMod val="10000"/>
                </a:schemeClr>
              </a:solidFill>
              <a:latin typeface="Calibri" pitchFamily="34" charset="0"/>
            </a:rPr>
            <a:t>of Foreign</a:t>
          </a:r>
          <a:br>
            <a:rPr lang="en-GB" altLang="zh-CN" sz="975">
              <a:solidFill>
                <a:schemeClr val="bg2">
                  <a:lumMod val="10000"/>
                </a:schemeClr>
              </a:solidFill>
              <a:latin typeface="Calibri" pitchFamily="34" charset="0"/>
            </a:rPr>
          </a:br>
          <a:r>
            <a:rPr lang="en-GB" altLang="zh-CN" sz="975">
              <a:solidFill>
                <a:schemeClr val="bg2">
                  <a:lumMod val="10000"/>
                </a:schemeClr>
              </a:solidFill>
              <a:latin typeface="Calibri" pitchFamily="34" charset="0"/>
            </a:rPr>
            <a:t>Suppliers</a:t>
          </a:r>
          <a:endParaRPr lang="en-US" altLang="zh-CN" sz="975">
            <a:solidFill>
              <a:schemeClr val="bg2">
                <a:lumMod val="10000"/>
              </a:schemeClr>
            </a:solidFill>
            <a:latin typeface="Calibri" pitchFamily="34" charset="0"/>
          </a:endParaRPr>
        </a:p>
        <a:p>
          <a:pPr algn="ctr"/>
          <a:endParaRPr lang="en-US" altLang="zh-CN" sz="600">
            <a:solidFill>
              <a:schemeClr val="bg2">
                <a:lumMod val="10000"/>
              </a:schemeClr>
            </a:solidFill>
            <a:latin typeface="Calibri" pitchFamily="34" charset="0"/>
          </a:endParaRPr>
        </a:p>
        <a:p>
          <a:pPr algn="ctr"/>
          <a:r>
            <a:rPr lang="en-US" altLang="zh-CN" sz="975">
              <a:solidFill>
                <a:schemeClr val="bg2">
                  <a:lumMod val="10000"/>
                </a:schemeClr>
              </a:solidFill>
              <a:latin typeface="Calibri" pitchFamily="34" charset="0"/>
            </a:rPr>
            <a:t>Barriers to Trade Facilitation</a:t>
          </a:r>
        </a:p>
      </xdr:txBody>
    </xdr:sp>
    <xdr:clientData/>
  </xdr:twoCellAnchor>
  <xdr:twoCellAnchor>
    <xdr:from>
      <xdr:col>7</xdr:col>
      <xdr:colOff>299268</xdr:colOff>
      <xdr:row>4</xdr:row>
      <xdr:rowOff>152400</xdr:rowOff>
    </xdr:from>
    <xdr:to>
      <xdr:col>11</xdr:col>
      <xdr:colOff>525164</xdr:colOff>
      <xdr:row>7</xdr:row>
      <xdr:rowOff>71462</xdr:rowOff>
    </xdr:to>
    <xdr:sp macro="" textlink="">
      <xdr:nvSpPr>
        <xdr:cNvPr id="23" name="AutoShape 4"/>
        <xdr:cNvSpPr>
          <a:spLocks noChangeArrowheads="1"/>
        </xdr:cNvSpPr>
      </xdr:nvSpPr>
      <xdr:spPr bwMode="auto">
        <a:xfrm>
          <a:off x="4566468" y="1323975"/>
          <a:ext cx="2664296" cy="404837"/>
        </a:xfrm>
        <a:prstGeom prst="flowChartAlternateProcess">
          <a:avLst/>
        </a:prstGeom>
        <a:solidFill>
          <a:srgbClr val="92D050"/>
        </a:solidFill>
        <a:ln>
          <a:noFill/>
          <a:headEnd/>
          <a:tailEnd/>
        </a:ln>
        <a:effectLst/>
      </xdr:spPr>
      <xdr:style>
        <a:lnRef idx="1">
          <a:schemeClr val="accent5"/>
        </a:lnRef>
        <a:fillRef idx="2">
          <a:schemeClr val="accent5"/>
        </a:fillRef>
        <a:effectRef idx="1">
          <a:schemeClr val="accent5"/>
        </a:effectRef>
        <a:fontRef idx="minor">
          <a:schemeClr val="dk1"/>
        </a:fontRef>
      </xdr:style>
      <xdr:txBody>
        <a:bodyPr wrap="square" lIns="40500" rIns="4050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defRPr/>
          </a:pPr>
          <a:r>
            <a:rPr lang="en-US" altLang="zh-CN" sz="1600" b="1">
              <a:solidFill>
                <a:schemeClr val="bg2">
                  <a:lumMod val="10000"/>
                </a:schemeClr>
              </a:solidFill>
              <a:latin typeface="Calibri" pitchFamily="34" charset="0"/>
            </a:rPr>
            <a:t>Product Market Regulation</a:t>
          </a:r>
        </a:p>
      </xdr:txBody>
    </xdr:sp>
    <xdr:clientData/>
  </xdr:twoCellAnchor>
  <xdr:twoCellAnchor>
    <xdr:from>
      <xdr:col>5</xdr:col>
      <xdr:colOff>513939</xdr:colOff>
      <xdr:row>16</xdr:row>
      <xdr:rowOff>107846</xdr:rowOff>
    </xdr:from>
    <xdr:to>
      <xdr:col>7</xdr:col>
      <xdr:colOff>131748</xdr:colOff>
      <xdr:row>29</xdr:row>
      <xdr:rowOff>111418</xdr:rowOff>
    </xdr:to>
    <xdr:sp macro="" textlink="">
      <xdr:nvSpPr>
        <xdr:cNvPr id="24" name="AutoShape 26"/>
        <xdr:cNvSpPr>
          <a:spLocks noChangeArrowheads="1"/>
        </xdr:cNvSpPr>
      </xdr:nvSpPr>
      <xdr:spPr bwMode="auto">
        <a:xfrm>
          <a:off x="3561939" y="3222521"/>
          <a:ext cx="837009" cy="2108597"/>
        </a:xfrm>
        <a:prstGeom prst="flowChartAlternateProcess">
          <a:avLst/>
        </a:prstGeom>
        <a:solidFill>
          <a:srgbClr val="558ED5"/>
        </a:solidFill>
        <a:ln>
          <a:solidFill>
            <a:srgbClr val="B0D4EC"/>
          </a:solidFill>
          <a:headEnd/>
          <a:tailEnd/>
        </a:ln>
        <a:effectLst/>
      </xdr:spPr>
      <xdr:style>
        <a:lnRef idx="1">
          <a:schemeClr val="accent5"/>
        </a:lnRef>
        <a:fillRef idx="2">
          <a:schemeClr val="accent5"/>
        </a:fillRef>
        <a:effectRef idx="1">
          <a:schemeClr val="accent5"/>
        </a:effectRef>
        <a:fontRef idx="minor">
          <a:schemeClr val="dk1"/>
        </a:fontRef>
      </xdr:style>
      <xdr:txBody>
        <a:bodyPr wrap="square" lIns="0" rIns="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defRPr/>
          </a:pPr>
          <a:r>
            <a:rPr lang="en-US" altLang="zh-CN" sz="975">
              <a:solidFill>
                <a:srgbClr val="002060"/>
              </a:solidFill>
              <a:latin typeface="Calibri" pitchFamily="34" charset="0"/>
            </a:rPr>
            <a:t>Retail Price Controls and Regulation</a:t>
          </a:r>
        </a:p>
        <a:p>
          <a:pPr algn="ctr">
            <a:defRPr/>
          </a:pPr>
          <a:endParaRPr lang="en-US" altLang="zh-CN" sz="600">
            <a:solidFill>
              <a:schemeClr val="bg2">
                <a:lumMod val="10000"/>
              </a:schemeClr>
            </a:solidFill>
            <a:latin typeface="Calibri" pitchFamily="34" charset="0"/>
          </a:endParaRPr>
        </a:p>
        <a:p>
          <a:pPr algn="ctr">
            <a:defRPr/>
          </a:pPr>
          <a:r>
            <a:rPr lang="en-US" altLang="zh-CN" sz="975">
              <a:solidFill>
                <a:schemeClr val="bg2">
                  <a:lumMod val="10000"/>
                </a:schemeClr>
              </a:solidFill>
              <a:latin typeface="Calibri" pitchFamily="34" charset="0"/>
            </a:rPr>
            <a:t>Command and Control Regulation</a:t>
          </a:r>
        </a:p>
        <a:p>
          <a:pPr algn="ctr">
            <a:defRPr/>
          </a:pPr>
          <a:endParaRPr lang="en-US" altLang="zh-CN" sz="600">
            <a:solidFill>
              <a:schemeClr val="bg2">
                <a:lumMod val="10000"/>
              </a:schemeClr>
            </a:solidFill>
            <a:latin typeface="Calibri" pitchFamily="34" charset="0"/>
          </a:endParaRPr>
        </a:p>
        <a:p>
          <a:pPr algn="ctr">
            <a:defRPr/>
          </a:pPr>
          <a:r>
            <a:rPr lang="en-US" altLang="zh-CN" sz="975">
              <a:solidFill>
                <a:srgbClr val="002060"/>
              </a:solidFill>
              <a:latin typeface="Calibri" pitchFamily="34" charset="0"/>
            </a:rPr>
            <a:t>Public Procurement</a:t>
          </a:r>
        </a:p>
        <a:p>
          <a:pPr algn="ctr">
            <a:defRPr/>
          </a:pPr>
          <a:endParaRPr lang="en-US" altLang="zh-CN" sz="1050">
            <a:solidFill>
              <a:schemeClr val="bg2">
                <a:lumMod val="10000"/>
              </a:schemeClr>
            </a:solidFill>
            <a:latin typeface="Calibri" pitchFamily="34" charset="0"/>
          </a:endParaRPr>
        </a:p>
      </xdr:txBody>
    </xdr:sp>
    <xdr:clientData/>
  </xdr:twoCellAnchor>
  <xdr:twoCellAnchor>
    <xdr:from>
      <xdr:col>4</xdr:col>
      <xdr:colOff>570905</xdr:colOff>
      <xdr:row>8</xdr:row>
      <xdr:rowOff>11752</xdr:rowOff>
    </xdr:from>
    <xdr:to>
      <xdr:col>8</xdr:col>
      <xdr:colOff>250337</xdr:colOff>
      <xdr:row>10</xdr:row>
      <xdr:rowOff>153586</xdr:rowOff>
    </xdr:to>
    <xdr:sp macro="" textlink="">
      <xdr:nvSpPr>
        <xdr:cNvPr id="25" name="AutoShape 57"/>
        <xdr:cNvSpPr>
          <a:spLocks noChangeArrowheads="1"/>
        </xdr:cNvSpPr>
      </xdr:nvSpPr>
      <xdr:spPr bwMode="auto">
        <a:xfrm>
          <a:off x="3009305" y="1831027"/>
          <a:ext cx="2117832" cy="465684"/>
        </a:xfrm>
        <a:prstGeom prst="flowChartAlternateProcess">
          <a:avLst/>
        </a:prstGeom>
        <a:solidFill>
          <a:srgbClr val="0E387C"/>
        </a:solidFill>
        <a:ln>
          <a:noFill/>
          <a:headEnd/>
          <a:tailEnd/>
        </a:ln>
        <a:effectLst/>
      </xdr:spPr>
      <xdr:style>
        <a:lnRef idx="1">
          <a:schemeClr val="accent5"/>
        </a:lnRef>
        <a:fillRef idx="2">
          <a:schemeClr val="accent5"/>
        </a:fillRef>
        <a:effectRef idx="1">
          <a:schemeClr val="accent5"/>
        </a:effectRef>
        <a:fontRef idx="minor">
          <a:schemeClr val="dk1"/>
        </a:fontRef>
      </xdr:style>
      <xdr:txBody>
        <a:bodyPr wrap="square" lIns="40500" rIns="4050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altLang="zh-CN" sz="1400" b="1">
              <a:solidFill>
                <a:srgbClr val="FFC000"/>
              </a:solidFill>
              <a:latin typeface="Calibri" pitchFamily="34" charset="0"/>
            </a:rPr>
            <a:t>Distortions </a:t>
          </a:r>
          <a:r>
            <a:rPr lang="en-US" sz="1400" b="1">
              <a:solidFill>
                <a:srgbClr val="FFC000"/>
              </a:solidFill>
              <a:latin typeface="Calibri" pitchFamily="34" charset="0"/>
            </a:rPr>
            <a:t>Induced by State Involvement</a:t>
          </a:r>
          <a:endParaRPr lang="en-US" altLang="zh-CN" sz="1400" b="1">
            <a:solidFill>
              <a:srgbClr val="FFC000"/>
            </a:solidFill>
            <a:latin typeface="Calibri" pitchFamily="34" charset="0"/>
          </a:endParaRPr>
        </a:p>
      </xdr:txBody>
    </xdr:sp>
    <xdr:clientData/>
  </xdr:twoCellAnchor>
  <xdr:twoCellAnchor>
    <xdr:from>
      <xdr:col>13</xdr:col>
      <xdr:colOff>463609</xdr:colOff>
      <xdr:row>11</xdr:row>
      <xdr:rowOff>71635</xdr:rowOff>
    </xdr:from>
    <xdr:to>
      <xdr:col>15</xdr:col>
      <xdr:colOff>81418</xdr:colOff>
      <xdr:row>16</xdr:row>
      <xdr:rowOff>18057</xdr:rowOff>
    </xdr:to>
    <xdr:sp macro="" textlink="">
      <xdr:nvSpPr>
        <xdr:cNvPr id="26" name="AutoShape 13"/>
        <xdr:cNvSpPr>
          <a:spLocks noChangeArrowheads="1"/>
        </xdr:cNvSpPr>
      </xdr:nvSpPr>
      <xdr:spPr bwMode="auto">
        <a:xfrm>
          <a:off x="8388409" y="2376685"/>
          <a:ext cx="837009" cy="756047"/>
        </a:xfrm>
        <a:prstGeom prst="flowChartAlternateProcess">
          <a:avLst/>
        </a:prstGeom>
        <a:solidFill>
          <a:srgbClr val="B9CDE5"/>
        </a:solidFill>
        <a:ln>
          <a:solidFill>
            <a:schemeClr val="accent1"/>
          </a:solidFill>
          <a:headEnd/>
          <a:tailEnd/>
        </a:ln>
        <a:effectLst/>
      </xdr:spPr>
      <xdr:style>
        <a:lnRef idx="1">
          <a:schemeClr val="accent5"/>
        </a:lnRef>
        <a:fillRef idx="2">
          <a:schemeClr val="accent5"/>
        </a:fillRef>
        <a:effectRef idx="1">
          <a:schemeClr val="accent5"/>
        </a:effectRef>
        <a:fontRef idx="minor">
          <a:schemeClr val="dk1"/>
        </a:fontRef>
      </xdr:style>
      <xdr:txBody>
        <a:bodyPr wrap="square" lIns="40500" rIns="4050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altLang="zh-CN" sz="1050" b="1">
              <a:solidFill>
                <a:schemeClr val="bg1"/>
              </a:solidFill>
              <a:latin typeface="Calibri" panose="020F0502020204030204" pitchFamily="34" charset="0"/>
            </a:rPr>
            <a:t>Barriers to Trade and Investment</a:t>
          </a:r>
        </a:p>
      </xdr:txBody>
    </xdr:sp>
    <xdr:clientData/>
  </xdr:twoCellAnchor>
  <xdr:twoCellAnchor>
    <xdr:from>
      <xdr:col>7</xdr:col>
      <xdr:colOff>248834</xdr:colOff>
      <xdr:row>11</xdr:row>
      <xdr:rowOff>63571</xdr:rowOff>
    </xdr:from>
    <xdr:to>
      <xdr:col>8</xdr:col>
      <xdr:colOff>578312</xdr:colOff>
      <xdr:row>16</xdr:row>
      <xdr:rowOff>9993</xdr:rowOff>
    </xdr:to>
    <xdr:sp macro="" textlink="">
      <xdr:nvSpPr>
        <xdr:cNvPr id="27" name="AutoShape 17"/>
        <xdr:cNvSpPr>
          <a:spLocks noChangeArrowheads="1"/>
        </xdr:cNvSpPr>
      </xdr:nvSpPr>
      <xdr:spPr bwMode="auto">
        <a:xfrm>
          <a:off x="4516034" y="2368621"/>
          <a:ext cx="939078" cy="756047"/>
        </a:xfrm>
        <a:prstGeom prst="flowChartAlternateProcess">
          <a:avLst/>
        </a:prstGeom>
        <a:solidFill>
          <a:srgbClr val="B9CDE5"/>
        </a:solidFill>
        <a:ln>
          <a:solidFill>
            <a:schemeClr val="accent1"/>
          </a:solidFill>
          <a:headEnd/>
          <a:tailEnd/>
        </a:ln>
        <a:effectLst/>
      </xdr:spPr>
      <xdr:style>
        <a:lnRef idx="1">
          <a:schemeClr val="accent5"/>
        </a:lnRef>
        <a:fillRef idx="2">
          <a:schemeClr val="accent5"/>
        </a:fillRef>
        <a:effectRef idx="1">
          <a:schemeClr val="accent5"/>
        </a:effectRef>
        <a:fontRef idx="minor">
          <a:schemeClr val="dk1"/>
        </a:fontRef>
      </xdr:style>
      <xdr:txBody>
        <a:bodyPr wrap="square" lIns="40500" rIns="4050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defRPr/>
          </a:pPr>
          <a:r>
            <a:rPr lang="en-US" altLang="zh-CN" sz="1050" b="1">
              <a:solidFill>
                <a:schemeClr val="bg1"/>
              </a:solidFill>
              <a:latin typeface="Calibri" pitchFamily="34" charset="0"/>
            </a:rPr>
            <a:t>Simplification and Evaluation of Regulations</a:t>
          </a:r>
          <a:endParaRPr lang="en-US" sz="1050" b="1">
            <a:solidFill>
              <a:schemeClr val="bg1"/>
            </a:solidFill>
            <a:latin typeface="Calibri" pitchFamily="34" charset="0"/>
          </a:endParaRPr>
        </a:p>
      </xdr:txBody>
    </xdr:sp>
    <xdr:clientData/>
  </xdr:twoCellAnchor>
  <xdr:twoCellAnchor>
    <xdr:from>
      <xdr:col>11</xdr:col>
      <xdr:colOff>85089</xdr:colOff>
      <xdr:row>8</xdr:row>
      <xdr:rowOff>14004</xdr:rowOff>
    </xdr:from>
    <xdr:to>
      <xdr:col>14</xdr:col>
      <xdr:colOff>272513</xdr:colOff>
      <xdr:row>10</xdr:row>
      <xdr:rowOff>123280</xdr:rowOff>
    </xdr:to>
    <xdr:sp macro="" textlink="">
      <xdr:nvSpPr>
        <xdr:cNvPr id="28" name="AutoShape 58"/>
        <xdr:cNvSpPr>
          <a:spLocks noChangeArrowheads="1"/>
        </xdr:cNvSpPr>
      </xdr:nvSpPr>
      <xdr:spPr bwMode="auto">
        <a:xfrm>
          <a:off x="6790689" y="1833279"/>
          <a:ext cx="2016224" cy="433126"/>
        </a:xfrm>
        <a:prstGeom prst="flowChartAlternateProcess">
          <a:avLst/>
        </a:prstGeom>
        <a:solidFill>
          <a:srgbClr val="0E387C"/>
        </a:solidFill>
        <a:ln>
          <a:noFill/>
          <a:headEnd/>
          <a:tailEnd/>
        </a:ln>
        <a:effectLst/>
      </xdr:spPr>
      <xdr:style>
        <a:lnRef idx="1">
          <a:schemeClr val="accent5"/>
        </a:lnRef>
        <a:fillRef idx="2">
          <a:schemeClr val="accent5"/>
        </a:fillRef>
        <a:effectRef idx="1">
          <a:schemeClr val="accent5"/>
        </a:effectRef>
        <a:fontRef idx="minor">
          <a:schemeClr val="dk1"/>
        </a:fontRef>
      </xdr:style>
      <xdr:txBody>
        <a:bodyPr wrap="square" lIns="40500" rIns="4050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altLang="zh-CN" sz="1400" b="1">
              <a:solidFill>
                <a:schemeClr val="accent6">
                  <a:lumMod val="75000"/>
                </a:schemeClr>
              </a:solidFill>
              <a:latin typeface="Calibri" pitchFamily="34" charset="0"/>
            </a:rPr>
            <a:t>Barriers to Domestic and Foreign Entry</a:t>
          </a:r>
        </a:p>
      </xdr:txBody>
    </xdr:sp>
    <xdr:clientData/>
  </xdr:twoCellAnchor>
  <xdr:twoCellAnchor>
    <xdr:from>
      <xdr:col>12</xdr:col>
      <xdr:colOff>99548</xdr:colOff>
      <xdr:row>11</xdr:row>
      <xdr:rowOff>71636</xdr:rowOff>
    </xdr:from>
    <xdr:to>
      <xdr:col>13</xdr:col>
      <xdr:colOff>326958</xdr:colOff>
      <xdr:row>16</xdr:row>
      <xdr:rowOff>18058</xdr:rowOff>
    </xdr:to>
    <xdr:sp macro="" textlink="">
      <xdr:nvSpPr>
        <xdr:cNvPr id="29" name="AutoShape 14"/>
        <xdr:cNvSpPr>
          <a:spLocks noChangeArrowheads="1"/>
        </xdr:cNvSpPr>
      </xdr:nvSpPr>
      <xdr:spPr bwMode="auto">
        <a:xfrm>
          <a:off x="7414748" y="2376686"/>
          <a:ext cx="837010" cy="756047"/>
        </a:xfrm>
        <a:prstGeom prst="flowChartAlternateProcess">
          <a:avLst/>
        </a:prstGeom>
        <a:solidFill>
          <a:srgbClr val="B9CDE5"/>
        </a:solidFill>
        <a:ln>
          <a:solidFill>
            <a:schemeClr val="accent1"/>
          </a:solidFill>
          <a:headEnd/>
          <a:tailEnd/>
        </a:ln>
        <a:effectLst/>
      </xdr:spPr>
      <xdr:style>
        <a:lnRef idx="1">
          <a:schemeClr val="accent5"/>
        </a:lnRef>
        <a:fillRef idx="2">
          <a:schemeClr val="accent5"/>
        </a:fillRef>
        <a:effectRef idx="1">
          <a:schemeClr val="accent5"/>
        </a:effectRef>
        <a:fontRef idx="minor">
          <a:schemeClr val="dk1"/>
        </a:fontRef>
      </xdr:style>
      <xdr:txBody>
        <a:bodyPr wrap="square" lIns="40500" rIns="4050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defRPr/>
          </a:pPr>
          <a:r>
            <a:rPr lang="en-US" altLang="zh-CN" sz="1050" b="1">
              <a:solidFill>
                <a:schemeClr val="bg1"/>
              </a:solidFill>
              <a:latin typeface="Calibri" pitchFamily="34" charset="0"/>
            </a:rPr>
            <a:t>Barriers in</a:t>
          </a:r>
          <a:br>
            <a:rPr lang="en-US" altLang="zh-CN" sz="1050" b="1">
              <a:solidFill>
                <a:schemeClr val="bg1"/>
              </a:solidFill>
              <a:latin typeface="Calibri" pitchFamily="34" charset="0"/>
            </a:rPr>
          </a:br>
          <a:r>
            <a:rPr lang="en-US" altLang="zh-CN" sz="1050" b="1">
              <a:solidFill>
                <a:schemeClr val="bg1"/>
              </a:solidFill>
              <a:latin typeface="Calibri" pitchFamily="34" charset="0"/>
            </a:rPr>
            <a:t>Service  &amp; Network</a:t>
          </a:r>
          <a:br>
            <a:rPr lang="en-US" altLang="zh-CN" sz="1050" b="1">
              <a:solidFill>
                <a:schemeClr val="bg1"/>
              </a:solidFill>
              <a:latin typeface="Calibri" pitchFamily="34" charset="0"/>
            </a:rPr>
          </a:br>
          <a:r>
            <a:rPr lang="en-US" altLang="zh-CN" sz="1050" b="1">
              <a:solidFill>
                <a:schemeClr val="bg1"/>
              </a:solidFill>
              <a:latin typeface="Calibri" pitchFamily="34" charset="0"/>
            </a:rPr>
            <a:t>Sectors</a:t>
          </a:r>
        </a:p>
      </xdr:txBody>
    </xdr:sp>
    <xdr:clientData/>
  </xdr:twoCellAnchor>
  <xdr:twoCellAnchor>
    <xdr:from>
      <xdr:col>10</xdr:col>
      <xdr:colOff>373492</xdr:colOff>
      <xdr:row>11</xdr:row>
      <xdr:rowOff>63570</xdr:rowOff>
    </xdr:from>
    <xdr:to>
      <xdr:col>11</xdr:col>
      <xdr:colOff>600902</xdr:colOff>
      <xdr:row>16</xdr:row>
      <xdr:rowOff>9992</xdr:rowOff>
    </xdr:to>
    <xdr:sp macro="" textlink="">
      <xdr:nvSpPr>
        <xdr:cNvPr id="30" name="AutoShape 19"/>
        <xdr:cNvSpPr>
          <a:spLocks noChangeArrowheads="1"/>
        </xdr:cNvSpPr>
      </xdr:nvSpPr>
      <xdr:spPr bwMode="auto">
        <a:xfrm>
          <a:off x="6469492" y="2368620"/>
          <a:ext cx="837010" cy="756047"/>
        </a:xfrm>
        <a:prstGeom prst="flowChartAlternateProcess">
          <a:avLst/>
        </a:prstGeom>
        <a:solidFill>
          <a:srgbClr val="B9CDE5"/>
        </a:solidFill>
        <a:ln>
          <a:solidFill>
            <a:schemeClr val="accent1"/>
          </a:solidFill>
          <a:headEnd/>
          <a:tailEnd/>
        </a:ln>
        <a:effectLst/>
      </xdr:spPr>
      <xdr:style>
        <a:lnRef idx="1">
          <a:schemeClr val="accent5"/>
        </a:lnRef>
        <a:fillRef idx="2">
          <a:schemeClr val="accent5"/>
        </a:fillRef>
        <a:effectRef idx="1">
          <a:schemeClr val="accent5"/>
        </a:effectRef>
        <a:fontRef idx="minor">
          <a:schemeClr val="dk1"/>
        </a:fontRef>
      </xdr:style>
      <xdr:txBody>
        <a:bodyPr wrap="square" lIns="40500" rIns="4050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defRPr/>
          </a:pPr>
          <a:r>
            <a:rPr lang="en-US" altLang="zh-CN" sz="1050" b="1">
              <a:solidFill>
                <a:schemeClr val="bg1"/>
              </a:solidFill>
              <a:latin typeface="Calibri" pitchFamily="34" charset="0"/>
            </a:rPr>
            <a:t>Admin.</a:t>
          </a:r>
          <a:br>
            <a:rPr lang="en-US" altLang="zh-CN" sz="1050" b="1">
              <a:solidFill>
                <a:schemeClr val="bg1"/>
              </a:solidFill>
              <a:latin typeface="Calibri" pitchFamily="34" charset="0"/>
            </a:rPr>
          </a:br>
          <a:r>
            <a:rPr lang="en-US" altLang="zh-CN" sz="1050" b="1">
              <a:solidFill>
                <a:schemeClr val="bg1"/>
              </a:solidFill>
              <a:latin typeface="Calibri" pitchFamily="34" charset="0"/>
            </a:rPr>
            <a:t>Burden on </a:t>
          </a:r>
        </a:p>
        <a:p>
          <a:pPr algn="ctr">
            <a:defRPr/>
          </a:pPr>
          <a:r>
            <a:rPr lang="en-US" altLang="zh-CN" sz="1050" b="1">
              <a:solidFill>
                <a:schemeClr val="bg1"/>
              </a:solidFill>
              <a:latin typeface="Calibri" pitchFamily="34" charset="0"/>
            </a:rPr>
            <a:t>Start-ups</a:t>
          </a:r>
        </a:p>
      </xdr:txBody>
    </xdr:sp>
    <xdr:clientData/>
  </xdr:twoCellAnchor>
  <xdr:twoCellAnchor>
    <xdr:from>
      <xdr:col>5</xdr:col>
      <xdr:colOff>515366</xdr:colOff>
      <xdr:row>11</xdr:row>
      <xdr:rowOff>63571</xdr:rowOff>
    </xdr:from>
    <xdr:to>
      <xdr:col>7</xdr:col>
      <xdr:colOff>155797</xdr:colOff>
      <xdr:row>16</xdr:row>
      <xdr:rowOff>9993</xdr:rowOff>
    </xdr:to>
    <xdr:sp macro="" textlink="">
      <xdr:nvSpPr>
        <xdr:cNvPr id="31" name="AutoShape 11"/>
        <xdr:cNvSpPr>
          <a:spLocks noChangeArrowheads="1"/>
        </xdr:cNvSpPr>
      </xdr:nvSpPr>
      <xdr:spPr bwMode="auto">
        <a:xfrm>
          <a:off x="3563366" y="2368621"/>
          <a:ext cx="859631" cy="756047"/>
        </a:xfrm>
        <a:prstGeom prst="flowChartAlternateProcess">
          <a:avLst/>
        </a:prstGeom>
        <a:solidFill>
          <a:srgbClr val="B9CDE5"/>
        </a:solidFill>
        <a:ln>
          <a:solidFill>
            <a:schemeClr val="accent1"/>
          </a:solidFill>
          <a:headEnd/>
          <a:tailEnd/>
        </a:ln>
        <a:effectLst/>
      </xdr:spPr>
      <xdr:style>
        <a:lnRef idx="1">
          <a:schemeClr val="accent5"/>
        </a:lnRef>
        <a:fillRef idx="2">
          <a:schemeClr val="accent5"/>
        </a:fillRef>
        <a:effectRef idx="1">
          <a:schemeClr val="accent5"/>
        </a:effectRef>
        <a:fontRef idx="minor">
          <a:schemeClr val="dk1"/>
        </a:fontRef>
      </xdr:style>
      <xdr:txBody>
        <a:bodyPr wrap="square" lIns="40500" rIns="4050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altLang="zh-CN" sz="1050" b="1">
              <a:solidFill>
                <a:schemeClr val="bg1"/>
              </a:solidFill>
              <a:latin typeface="Calibri" pitchFamily="34" charset="0"/>
            </a:rPr>
            <a:t>Involvement in Business Operations</a:t>
          </a:r>
        </a:p>
      </xdr:txBody>
    </xdr:sp>
    <xdr:clientData/>
  </xdr:twoCellAnchor>
  <xdr:twoCellAnchor>
    <xdr:from>
      <xdr:col>4</xdr:col>
      <xdr:colOff>152400</xdr:colOff>
      <xdr:row>11</xdr:row>
      <xdr:rowOff>63571</xdr:rowOff>
    </xdr:from>
    <xdr:to>
      <xdr:col>5</xdr:col>
      <xdr:colOff>379810</xdr:colOff>
      <xdr:row>16</xdr:row>
      <xdr:rowOff>9993</xdr:rowOff>
    </xdr:to>
    <xdr:sp macro="" textlink="">
      <xdr:nvSpPr>
        <xdr:cNvPr id="32" name="AutoShape 10"/>
        <xdr:cNvSpPr>
          <a:spLocks noChangeArrowheads="1"/>
        </xdr:cNvSpPr>
      </xdr:nvSpPr>
      <xdr:spPr bwMode="auto">
        <a:xfrm>
          <a:off x="2590800" y="2368621"/>
          <a:ext cx="837010" cy="756047"/>
        </a:xfrm>
        <a:prstGeom prst="flowChartAlternateProcess">
          <a:avLst/>
        </a:prstGeom>
        <a:solidFill>
          <a:srgbClr val="B9CDE5"/>
        </a:solidFill>
        <a:ln>
          <a:solidFill>
            <a:schemeClr val="accent1"/>
          </a:solidFill>
          <a:headEnd/>
          <a:tailEnd/>
        </a:ln>
        <a:effectLst/>
      </xdr:spPr>
      <xdr:style>
        <a:lnRef idx="1">
          <a:schemeClr val="accent5"/>
        </a:lnRef>
        <a:fillRef idx="2">
          <a:schemeClr val="accent5"/>
        </a:fillRef>
        <a:effectRef idx="1">
          <a:schemeClr val="accent5"/>
        </a:effectRef>
        <a:fontRef idx="minor">
          <a:schemeClr val="dk1"/>
        </a:fontRef>
      </xdr:style>
      <xdr:txBody>
        <a:bodyPr wrap="square" lIns="40500" rIns="4050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altLang="zh-CN" sz="1050" b="1">
              <a:solidFill>
                <a:schemeClr val="bg1"/>
              </a:solidFill>
              <a:latin typeface="Calibri" pitchFamily="34" charset="0"/>
            </a:rPr>
            <a:t>Public Ownership</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Q4"/>
  <sheetViews>
    <sheetView tabSelected="1" workbookViewId="0">
      <selection activeCell="A2" sqref="A2"/>
    </sheetView>
  </sheetViews>
  <sheetFormatPr defaultColWidth="9.1796875" defaultRowHeight="13" x14ac:dyDescent="0.3"/>
  <cols>
    <col min="1" max="16384" width="9.1796875" style="31"/>
  </cols>
  <sheetData>
    <row r="2" spans="4:17" ht="14.5" x14ac:dyDescent="0.35">
      <c r="D2" s="117" t="s">
        <v>88</v>
      </c>
      <c r="E2" s="117"/>
      <c r="F2" s="117"/>
      <c r="G2" s="117"/>
      <c r="H2" s="117"/>
      <c r="I2" s="117"/>
      <c r="J2" s="117"/>
      <c r="K2" s="117"/>
      <c r="L2" s="117"/>
      <c r="M2" s="117"/>
      <c r="N2" s="117"/>
      <c r="O2" s="117"/>
      <c r="P2" s="117"/>
      <c r="Q2" s="117"/>
    </row>
    <row r="4" spans="4:17" ht="51.75" customHeight="1" x14ac:dyDescent="0.3">
      <c r="D4" s="118" t="s">
        <v>99</v>
      </c>
      <c r="E4" s="119"/>
      <c r="F4" s="119"/>
      <c r="G4" s="119"/>
      <c r="H4" s="119"/>
      <c r="I4" s="119"/>
      <c r="J4" s="119"/>
      <c r="K4" s="119"/>
      <c r="L4" s="119"/>
      <c r="M4" s="119"/>
      <c r="N4" s="119"/>
      <c r="O4" s="119"/>
      <c r="P4" s="119"/>
      <c r="Q4" s="119"/>
    </row>
  </sheetData>
  <mergeCells count="2">
    <mergeCell ref="D2:Q2"/>
    <mergeCell ref="D4:Q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33"/>
  <sheetViews>
    <sheetView topLeftCell="A2" zoomScaleNormal="100" workbookViewId="0">
      <selection activeCell="A2" sqref="A2"/>
    </sheetView>
  </sheetViews>
  <sheetFormatPr defaultColWidth="9.1796875" defaultRowHeight="10" x14ac:dyDescent="0.25"/>
  <cols>
    <col min="1" max="1" width="36" style="24" customWidth="1"/>
    <col min="2" max="2" width="12.453125" style="28" customWidth="1"/>
    <col min="3" max="3" width="11.1796875" style="15" customWidth="1"/>
    <col min="4" max="8" width="6.1796875" style="15" customWidth="1"/>
    <col min="9" max="9" width="7.1796875" style="15" customWidth="1"/>
    <col min="10" max="21" width="6.1796875" style="15" customWidth="1"/>
    <col min="22" max="22" width="10.7265625" style="15" customWidth="1"/>
    <col min="23" max="23" width="7.1796875" style="15" customWidth="1"/>
    <col min="24" max="29" width="6.1796875" style="15" customWidth="1"/>
    <col min="30" max="51" width="9.1796875" style="24"/>
    <col min="52" max="16384" width="9.1796875" style="2"/>
  </cols>
  <sheetData>
    <row r="1" spans="1:51" s="3" customFormat="1" ht="26.25" hidden="1" customHeight="1" x14ac:dyDescent="0.25">
      <c r="A1" s="23"/>
      <c r="B1" s="33"/>
      <c r="C1" s="4" t="s">
        <v>21</v>
      </c>
      <c r="D1" s="4" t="s">
        <v>22</v>
      </c>
      <c r="E1" s="4" t="s">
        <v>23</v>
      </c>
      <c r="F1" s="4" t="s">
        <v>24</v>
      </c>
      <c r="G1" s="4" t="s">
        <v>25</v>
      </c>
      <c r="H1" s="4" t="s">
        <v>26</v>
      </c>
      <c r="I1" s="4" t="s">
        <v>27</v>
      </c>
      <c r="J1" s="4" t="s">
        <v>28</v>
      </c>
      <c r="K1" s="4" t="s">
        <v>29</v>
      </c>
      <c r="L1" s="4" t="s">
        <v>15</v>
      </c>
      <c r="M1" s="4" t="s">
        <v>14</v>
      </c>
      <c r="N1" s="4" t="s">
        <v>13</v>
      </c>
      <c r="O1" s="4" t="s">
        <v>12</v>
      </c>
      <c r="P1" s="4" t="s">
        <v>11</v>
      </c>
      <c r="Q1" s="4" t="s">
        <v>10</v>
      </c>
      <c r="R1" s="4" t="s">
        <v>9</v>
      </c>
      <c r="S1" s="4" t="s">
        <v>8</v>
      </c>
      <c r="T1" s="4" t="s">
        <v>7</v>
      </c>
      <c r="U1" s="4" t="s">
        <v>6</v>
      </c>
      <c r="V1" s="4" t="s">
        <v>19</v>
      </c>
      <c r="W1" s="4" t="s">
        <v>18</v>
      </c>
      <c r="X1" s="4" t="s">
        <v>5</v>
      </c>
      <c r="Y1" s="4" t="s">
        <v>4</v>
      </c>
      <c r="Z1" s="4" t="s">
        <v>1</v>
      </c>
      <c r="AA1" s="4" t="s">
        <v>0</v>
      </c>
      <c r="AB1" s="4" t="s">
        <v>3</v>
      </c>
      <c r="AC1" s="4" t="s">
        <v>2</v>
      </c>
      <c r="AD1" s="23"/>
      <c r="AE1" s="23"/>
      <c r="AF1" s="23"/>
      <c r="AG1" s="23"/>
      <c r="AH1" s="23"/>
      <c r="AI1" s="23"/>
      <c r="AJ1" s="23"/>
      <c r="AK1" s="23"/>
      <c r="AL1" s="23"/>
      <c r="AM1" s="23"/>
      <c r="AN1" s="23"/>
      <c r="AO1" s="23"/>
      <c r="AP1" s="23"/>
      <c r="AQ1" s="23"/>
      <c r="AR1" s="23"/>
      <c r="AS1" s="23"/>
      <c r="AT1" s="23"/>
      <c r="AU1" s="23"/>
      <c r="AV1" s="23"/>
      <c r="AW1" s="23"/>
      <c r="AX1" s="23"/>
      <c r="AY1" s="23"/>
    </row>
    <row r="2" spans="1:51" s="3" customFormat="1" ht="27.75" customHeight="1" x14ac:dyDescent="0.25">
      <c r="A2" s="44" t="s">
        <v>89</v>
      </c>
      <c r="B2" s="135" t="s">
        <v>91</v>
      </c>
      <c r="C2" s="34" t="s">
        <v>31</v>
      </c>
      <c r="D2" s="137" t="s">
        <v>32</v>
      </c>
      <c r="E2" s="138"/>
      <c r="F2" s="137" t="s">
        <v>33</v>
      </c>
      <c r="G2" s="139"/>
      <c r="H2" s="139"/>
      <c r="I2" s="139"/>
      <c r="J2" s="139"/>
      <c r="K2" s="138"/>
      <c r="L2" s="137" t="s">
        <v>34</v>
      </c>
      <c r="M2" s="139"/>
      <c r="N2" s="139"/>
      <c r="O2" s="139"/>
      <c r="P2" s="139"/>
      <c r="Q2" s="139"/>
      <c r="R2" s="139"/>
      <c r="S2" s="139"/>
      <c r="T2" s="139"/>
      <c r="U2" s="139"/>
      <c r="V2" s="139"/>
      <c r="W2" s="139"/>
      <c r="X2" s="139"/>
      <c r="Y2" s="139"/>
      <c r="Z2" s="139"/>
      <c r="AA2" s="139"/>
      <c r="AB2" s="139"/>
      <c r="AC2" s="138"/>
      <c r="AD2" s="23"/>
      <c r="AE2" s="23"/>
      <c r="AF2" s="23"/>
      <c r="AG2" s="23"/>
      <c r="AH2" s="23"/>
      <c r="AI2" s="23"/>
      <c r="AJ2" s="23"/>
      <c r="AK2" s="23"/>
      <c r="AL2" s="23"/>
      <c r="AM2" s="23"/>
      <c r="AN2" s="23"/>
      <c r="AO2" s="23"/>
      <c r="AP2" s="23"/>
      <c r="AQ2" s="23"/>
      <c r="AR2" s="23"/>
      <c r="AS2" s="23"/>
      <c r="AT2" s="23"/>
      <c r="AU2" s="23"/>
      <c r="AV2" s="23"/>
      <c r="AW2" s="23"/>
      <c r="AX2" s="23"/>
      <c r="AY2" s="23"/>
    </row>
    <row r="3" spans="1:51" ht="60" customHeight="1" x14ac:dyDescent="0.25">
      <c r="A3" s="32"/>
      <c r="B3" s="136"/>
      <c r="C3" s="133" t="s">
        <v>30</v>
      </c>
      <c r="D3" s="123" t="s">
        <v>35</v>
      </c>
      <c r="E3" s="125" t="s">
        <v>36</v>
      </c>
      <c r="F3" s="127" t="s">
        <v>37</v>
      </c>
      <c r="G3" s="129" t="s">
        <v>38</v>
      </c>
      <c r="H3" s="129" t="s">
        <v>39</v>
      </c>
      <c r="I3" s="129" t="s">
        <v>40</v>
      </c>
      <c r="J3" s="129" t="s">
        <v>41</v>
      </c>
      <c r="K3" s="140" t="s">
        <v>42</v>
      </c>
      <c r="L3" s="142" t="s">
        <v>37</v>
      </c>
      <c r="M3" s="143"/>
      <c r="N3" s="143"/>
      <c r="O3" s="144"/>
      <c r="P3" s="120" t="s">
        <v>38</v>
      </c>
      <c r="Q3" s="121"/>
      <c r="R3" s="122"/>
      <c r="S3" s="120" t="s">
        <v>39</v>
      </c>
      <c r="T3" s="121"/>
      <c r="U3" s="122"/>
      <c r="V3" s="120" t="s">
        <v>43</v>
      </c>
      <c r="W3" s="122"/>
      <c r="X3" s="120" t="s">
        <v>41</v>
      </c>
      <c r="Y3" s="122"/>
      <c r="Z3" s="120" t="s">
        <v>42</v>
      </c>
      <c r="AA3" s="121"/>
      <c r="AB3" s="121"/>
      <c r="AC3" s="122"/>
    </row>
    <row r="4" spans="1:51" ht="91.5" customHeight="1" x14ac:dyDescent="0.25">
      <c r="A4" s="32"/>
      <c r="B4" s="136"/>
      <c r="C4" s="134"/>
      <c r="D4" s="124"/>
      <c r="E4" s="126"/>
      <c r="F4" s="128"/>
      <c r="G4" s="130"/>
      <c r="H4" s="130"/>
      <c r="I4" s="130"/>
      <c r="J4" s="130"/>
      <c r="K4" s="141"/>
      <c r="L4" s="47" t="s">
        <v>44</v>
      </c>
      <c r="M4" s="47" t="s">
        <v>45</v>
      </c>
      <c r="N4" s="47" t="s">
        <v>46</v>
      </c>
      <c r="O4" s="48" t="s">
        <v>16</v>
      </c>
      <c r="P4" s="47" t="s">
        <v>47</v>
      </c>
      <c r="Q4" s="47" t="s">
        <v>48</v>
      </c>
      <c r="R4" s="48" t="s">
        <v>17</v>
      </c>
      <c r="S4" s="47" t="s">
        <v>49</v>
      </c>
      <c r="T4" s="47" t="s">
        <v>101</v>
      </c>
      <c r="U4" s="48" t="s">
        <v>50</v>
      </c>
      <c r="V4" s="47" t="s">
        <v>102</v>
      </c>
      <c r="W4" s="48" t="s">
        <v>51</v>
      </c>
      <c r="X4" s="47" t="s">
        <v>52</v>
      </c>
      <c r="Y4" s="48" t="s">
        <v>53</v>
      </c>
      <c r="Z4" s="47" t="s">
        <v>54</v>
      </c>
      <c r="AA4" s="47" t="s">
        <v>55</v>
      </c>
      <c r="AB4" s="47" t="s">
        <v>56</v>
      </c>
      <c r="AC4" s="48" t="s">
        <v>57</v>
      </c>
    </row>
    <row r="5" spans="1:51" ht="11.5" x14ac:dyDescent="0.25">
      <c r="A5" s="40" t="s">
        <v>108</v>
      </c>
      <c r="B5" s="49"/>
      <c r="C5" s="59"/>
      <c r="D5" s="37"/>
      <c r="E5" s="38"/>
      <c r="F5" s="39"/>
      <c r="G5" s="35"/>
      <c r="H5" s="35"/>
      <c r="I5" s="35"/>
      <c r="J5" s="35"/>
      <c r="K5" s="36"/>
      <c r="L5" s="5"/>
      <c r="M5" s="5"/>
      <c r="N5" s="5"/>
      <c r="O5" s="5"/>
      <c r="P5" s="56"/>
      <c r="Q5" s="5"/>
      <c r="R5" s="6"/>
      <c r="S5" s="5"/>
      <c r="T5" s="5"/>
      <c r="U5" s="5"/>
      <c r="V5" s="56"/>
      <c r="W5" s="6"/>
      <c r="X5" s="56"/>
      <c r="Y5" s="6"/>
      <c r="Z5" s="5"/>
      <c r="AA5" s="5"/>
      <c r="AB5" s="5"/>
      <c r="AC5" s="6"/>
    </row>
    <row r="6" spans="1:51" ht="12" x14ac:dyDescent="0.2">
      <c r="A6" s="41" t="s">
        <v>109</v>
      </c>
      <c r="B6" s="50">
        <v>43101</v>
      </c>
      <c r="C6" s="53">
        <f t="shared" ref="C6" si="0">IF(OR(D6=".",E6="."),".",AVERAGE(D6,E6))</f>
        <v>1.1638022363185883</v>
      </c>
      <c r="D6" s="62">
        <v>1.3837717771530151</v>
      </c>
      <c r="E6" s="63">
        <v>0.94383269548416138</v>
      </c>
      <c r="F6" s="64">
        <v>1.7876157760620117</v>
      </c>
      <c r="G6" s="65">
        <v>0.94097220897674561</v>
      </c>
      <c r="H6" s="65">
        <v>1.4227272272109985</v>
      </c>
      <c r="I6" s="65">
        <v>1.09375</v>
      </c>
      <c r="J6" s="65">
        <v>1.0078643560409546</v>
      </c>
      <c r="K6" s="66">
        <v>0.72988379001617432</v>
      </c>
      <c r="L6" s="67">
        <v>2.4375</v>
      </c>
      <c r="M6" s="67">
        <v>0.75</v>
      </c>
      <c r="N6" s="67">
        <v>1.7129629850387573</v>
      </c>
      <c r="O6" s="68">
        <v>2.25</v>
      </c>
      <c r="P6" s="67">
        <v>0.66666668653488159</v>
      </c>
      <c r="Q6" s="67">
        <v>1.40625</v>
      </c>
      <c r="R6" s="68">
        <v>0.75</v>
      </c>
      <c r="S6" s="67">
        <v>0.75</v>
      </c>
      <c r="T6" s="67">
        <v>2.3181817531585693</v>
      </c>
      <c r="U6" s="68">
        <v>1.2000000476837158</v>
      </c>
      <c r="V6" s="67">
        <v>0.1875</v>
      </c>
      <c r="W6" s="68">
        <v>2</v>
      </c>
      <c r="X6" s="67">
        <v>1.3935065269470215</v>
      </c>
      <c r="Y6" s="68">
        <v>0.62222224473953247</v>
      </c>
      <c r="Z6" s="67">
        <v>0.88200002908706665</v>
      </c>
      <c r="AA6" s="67">
        <v>0</v>
      </c>
      <c r="AB6" s="67">
        <v>1.2857142686843872</v>
      </c>
      <c r="AC6" s="68">
        <v>0.75182074308395386</v>
      </c>
    </row>
    <row r="7" spans="1:51" x14ac:dyDescent="0.2">
      <c r="A7" s="41" t="s">
        <v>58</v>
      </c>
      <c r="B7" s="50">
        <v>43101</v>
      </c>
      <c r="C7" s="53">
        <f t="shared" ref="C7:C39" si="1">IF(OR(D7=".",E7="."),".",AVERAGE(D7,E7))</f>
        <v>1.4393554329872131</v>
      </c>
      <c r="D7" s="62">
        <v>1.6507303714752197</v>
      </c>
      <c r="E7" s="63">
        <v>1.2279804944992065</v>
      </c>
      <c r="F7" s="64">
        <v>1.7923426628112793</v>
      </c>
      <c r="G7" s="65">
        <v>1.0159090757369995</v>
      </c>
      <c r="H7" s="65">
        <v>2.1439394950866699</v>
      </c>
      <c r="I7" s="65">
        <v>0.9375</v>
      </c>
      <c r="J7" s="65">
        <v>2.0398707389831543</v>
      </c>
      <c r="K7" s="66">
        <v>0.70657086372375488</v>
      </c>
      <c r="L7" s="67">
        <v>2.9583332538604736</v>
      </c>
      <c r="M7" s="67">
        <v>2.8406667709350586</v>
      </c>
      <c r="N7" s="67">
        <v>0.70370370149612427</v>
      </c>
      <c r="O7" s="68">
        <v>0.66666668653488159</v>
      </c>
      <c r="P7" s="67">
        <v>9.4444446265697479E-2</v>
      </c>
      <c r="Q7" s="67">
        <v>1.8282828330993652</v>
      </c>
      <c r="R7" s="68">
        <v>1.125</v>
      </c>
      <c r="S7" s="67">
        <v>0.75</v>
      </c>
      <c r="T7" s="67">
        <v>3.6818182468414307</v>
      </c>
      <c r="U7" s="68">
        <v>2</v>
      </c>
      <c r="V7" s="67">
        <v>0.875</v>
      </c>
      <c r="W7" s="68">
        <v>1</v>
      </c>
      <c r="X7" s="67">
        <v>2.8722944259643555</v>
      </c>
      <c r="Y7" s="68">
        <v>1.207446813583374</v>
      </c>
      <c r="Z7" s="67">
        <v>0.63599997758865356</v>
      </c>
      <c r="AA7" s="67">
        <v>0</v>
      </c>
      <c r="AB7" s="67">
        <v>1.25</v>
      </c>
      <c r="AC7" s="68">
        <v>0.94028359651565552</v>
      </c>
    </row>
    <row r="8" spans="1:51" ht="12" x14ac:dyDescent="0.2">
      <c r="A8" s="41" t="s">
        <v>110</v>
      </c>
      <c r="B8" s="50">
        <v>43101</v>
      </c>
      <c r="C8" s="53">
        <f t="shared" si="1"/>
        <v>1.689176082611084</v>
      </c>
      <c r="D8" s="62">
        <v>1.6730364561080933</v>
      </c>
      <c r="E8" s="63">
        <v>1.7053157091140747</v>
      </c>
      <c r="F8" s="64">
        <v>1.752833366394043</v>
      </c>
      <c r="G8" s="65">
        <v>1.3799123764038086</v>
      </c>
      <c r="H8" s="65">
        <v>1.8863636255264282</v>
      </c>
      <c r="I8" s="65">
        <v>1.875</v>
      </c>
      <c r="J8" s="65">
        <v>2.5978031158447266</v>
      </c>
      <c r="K8" s="66">
        <v>0.64314401149749756</v>
      </c>
      <c r="L8" s="67">
        <v>2.125</v>
      </c>
      <c r="M8" s="67">
        <v>1.5529999732971191</v>
      </c>
      <c r="N8" s="67">
        <v>0.3333333432674408</v>
      </c>
      <c r="O8" s="68">
        <v>3</v>
      </c>
      <c r="P8" s="67">
        <v>1.6833332777023315</v>
      </c>
      <c r="Q8" s="67">
        <v>1.7064039707183838</v>
      </c>
      <c r="R8" s="68">
        <v>0.75</v>
      </c>
      <c r="S8" s="67">
        <v>0.25</v>
      </c>
      <c r="T8" s="67">
        <v>3.4090909957885742</v>
      </c>
      <c r="U8" s="68">
        <v>2</v>
      </c>
      <c r="V8" s="67">
        <v>0.75</v>
      </c>
      <c r="W8" s="68">
        <v>3</v>
      </c>
      <c r="X8" s="67">
        <v>3.730158805847168</v>
      </c>
      <c r="Y8" s="68">
        <v>1.4654471874237061</v>
      </c>
      <c r="Z8" s="67">
        <v>0.23999999463558197</v>
      </c>
      <c r="AA8" s="67">
        <v>0</v>
      </c>
      <c r="AB8" s="67">
        <v>1.5</v>
      </c>
      <c r="AC8" s="68">
        <v>0.83257615566253662</v>
      </c>
    </row>
    <row r="9" spans="1:51" ht="12" x14ac:dyDescent="0.2">
      <c r="A9" s="41" t="s">
        <v>111</v>
      </c>
      <c r="B9" s="50">
        <v>43101</v>
      </c>
      <c r="C9" s="53">
        <f t="shared" si="1"/>
        <v>1.7562161684036255</v>
      </c>
      <c r="D9" s="62">
        <v>1.7935965061187744</v>
      </c>
      <c r="E9" s="63">
        <v>1.7188358306884766</v>
      </c>
      <c r="F9" s="64">
        <v>2.2221405506134033</v>
      </c>
      <c r="G9" s="65">
        <v>2.1409721374511719</v>
      </c>
      <c r="H9" s="65">
        <v>1.017676830291748</v>
      </c>
      <c r="I9" s="65">
        <v>2</v>
      </c>
      <c r="J9" s="65">
        <v>2.1479482650756836</v>
      </c>
      <c r="K9" s="66">
        <v>1.0085593461990356</v>
      </c>
      <c r="L9" s="67">
        <v>3.0441176891326904</v>
      </c>
      <c r="M9" s="67">
        <v>1</v>
      </c>
      <c r="N9" s="67">
        <v>0.94444441795349121</v>
      </c>
      <c r="O9" s="68">
        <v>3.9000000953674316</v>
      </c>
      <c r="P9" s="67">
        <v>1.3666666746139526</v>
      </c>
      <c r="Q9" s="67">
        <v>1.3062499761581421</v>
      </c>
      <c r="R9" s="68">
        <v>3.75</v>
      </c>
      <c r="S9" s="67">
        <v>0.75</v>
      </c>
      <c r="T9" s="67">
        <v>1.6363636255264282</v>
      </c>
      <c r="U9" s="68">
        <v>0.66666668653488159</v>
      </c>
      <c r="V9" s="67">
        <v>0</v>
      </c>
      <c r="W9" s="68">
        <v>4</v>
      </c>
      <c r="X9" s="67">
        <v>3.2214286327362061</v>
      </c>
      <c r="Y9" s="68">
        <v>1.0744681358337402</v>
      </c>
      <c r="Z9" s="67">
        <v>0.97200000286102295</v>
      </c>
      <c r="AA9" s="67">
        <v>0</v>
      </c>
      <c r="AB9" s="67">
        <v>1.9285714626312256</v>
      </c>
      <c r="AC9" s="68">
        <v>1.133665919303894</v>
      </c>
    </row>
    <row r="10" spans="1:51" x14ac:dyDescent="0.2">
      <c r="A10" s="41" t="s">
        <v>59</v>
      </c>
      <c r="B10" s="50">
        <v>43101</v>
      </c>
      <c r="C10" s="53">
        <f t="shared" ref="C10:C16" si="2">IF(OR(D10=".",E10="."),".",AVERAGE(D10,E10))</f>
        <v>1.4084991812705994</v>
      </c>
      <c r="D10" s="62">
        <v>1.5469225645065308</v>
      </c>
      <c r="E10" s="63">
        <v>1.270075798034668</v>
      </c>
      <c r="F10" s="64">
        <v>1.2951250076293945</v>
      </c>
      <c r="G10" s="65">
        <v>1.1267035007476807</v>
      </c>
      <c r="H10" s="65">
        <v>2.2189393043518066</v>
      </c>
      <c r="I10" s="65">
        <v>1.0208332538604736</v>
      </c>
      <c r="J10" s="65">
        <v>1.5921754837036133</v>
      </c>
      <c r="K10" s="66">
        <v>1.1972187757492065</v>
      </c>
      <c r="L10" s="67">
        <v>1.125</v>
      </c>
      <c r="M10" s="67">
        <v>0.78883332014083862</v>
      </c>
      <c r="N10" s="67">
        <v>1.1666666269302368</v>
      </c>
      <c r="O10" s="68">
        <v>2.0999999046325684</v>
      </c>
      <c r="P10" s="67">
        <v>1.1203703880310059</v>
      </c>
      <c r="Q10" s="67">
        <v>0.54545456171035767</v>
      </c>
      <c r="R10" s="68">
        <v>1.7142857313156128</v>
      </c>
      <c r="S10" s="67">
        <v>1.875</v>
      </c>
      <c r="T10" s="67">
        <v>2.1818182468414307</v>
      </c>
      <c r="U10" s="68">
        <v>2.5999999046325684</v>
      </c>
      <c r="V10" s="67">
        <v>0.375</v>
      </c>
      <c r="W10" s="68">
        <v>1.6666666269302368</v>
      </c>
      <c r="X10" s="67">
        <v>1.7056276798248291</v>
      </c>
      <c r="Y10" s="68">
        <v>1.478723406791687</v>
      </c>
      <c r="Z10" s="67">
        <v>0.34200000762939453</v>
      </c>
      <c r="AA10" s="67">
        <v>1</v>
      </c>
      <c r="AB10" s="67">
        <v>1.9285714626312256</v>
      </c>
      <c r="AC10" s="68">
        <v>1.5183035135269165</v>
      </c>
    </row>
    <row r="11" spans="1:51" x14ac:dyDescent="0.25">
      <c r="A11" s="89" t="s">
        <v>93</v>
      </c>
      <c r="B11" s="50">
        <v>43101</v>
      </c>
      <c r="C11" s="53">
        <f t="shared" si="2"/>
        <v>2.041814923286438</v>
      </c>
      <c r="D11" s="62">
        <v>2.1848487854003906</v>
      </c>
      <c r="E11" s="63">
        <v>1.8987810611724854</v>
      </c>
      <c r="F11" s="64">
        <v>1.8969954252243042</v>
      </c>
      <c r="G11" s="65">
        <v>1.2257330417633057</v>
      </c>
      <c r="H11" s="65">
        <v>3.4318182468414307</v>
      </c>
      <c r="I11" s="65">
        <v>2.75</v>
      </c>
      <c r="J11" s="65">
        <v>1.9613755941390991</v>
      </c>
      <c r="K11" s="66">
        <v>0.98496752977371216</v>
      </c>
      <c r="L11" s="67">
        <v>2.2916667461395264</v>
      </c>
      <c r="M11" s="67">
        <v>1.3481667041778564</v>
      </c>
      <c r="N11" s="67">
        <v>0.64814817905426025</v>
      </c>
      <c r="O11" s="68">
        <v>3.2999999523162842</v>
      </c>
      <c r="P11" s="67">
        <v>1.599074125289917</v>
      </c>
      <c r="Q11" s="67">
        <v>0.953125</v>
      </c>
      <c r="R11" s="68">
        <v>1.125</v>
      </c>
      <c r="S11" s="67">
        <v>2.25</v>
      </c>
      <c r="T11" s="67">
        <v>3.5454545021057129</v>
      </c>
      <c r="U11" s="68">
        <v>4.5</v>
      </c>
      <c r="V11" s="67">
        <v>1.1666666269302368</v>
      </c>
      <c r="W11" s="68">
        <v>4.3333334922790527</v>
      </c>
      <c r="X11" s="67">
        <v>2.3968253135681152</v>
      </c>
      <c r="Y11" s="68">
        <v>1.525925874710083</v>
      </c>
      <c r="Z11" s="67">
        <v>0.15772727131843567</v>
      </c>
      <c r="AA11" s="67">
        <v>0.5</v>
      </c>
      <c r="AB11" s="67">
        <v>2.3571429252624512</v>
      </c>
      <c r="AC11" s="68">
        <v>0.92500001192092896</v>
      </c>
    </row>
    <row r="12" spans="1:51" x14ac:dyDescent="0.2">
      <c r="A12" s="41" t="s">
        <v>60</v>
      </c>
      <c r="B12" s="50">
        <v>43101</v>
      </c>
      <c r="C12" s="53">
        <f t="shared" si="2"/>
        <v>1.2982940673828125</v>
      </c>
      <c r="D12" s="62">
        <v>1.3335024118423462</v>
      </c>
      <c r="E12" s="63">
        <v>1.2630857229232788</v>
      </c>
      <c r="F12" s="64">
        <v>1.7074375152587891</v>
      </c>
      <c r="G12" s="65">
        <v>0.95216047763824463</v>
      </c>
      <c r="H12" s="65">
        <v>1.3409091234207153</v>
      </c>
      <c r="I12" s="65">
        <v>1.71875</v>
      </c>
      <c r="J12" s="65">
        <v>1.513378381729126</v>
      </c>
      <c r="K12" s="66">
        <v>0.55712890625</v>
      </c>
      <c r="L12" s="67">
        <v>2.0729167461395264</v>
      </c>
      <c r="M12" s="67">
        <v>1.8568333387374878</v>
      </c>
      <c r="N12" s="67">
        <v>0.5</v>
      </c>
      <c r="O12" s="68">
        <v>2.4000000953674316</v>
      </c>
      <c r="P12" s="67">
        <v>0.89814811944961548</v>
      </c>
      <c r="Q12" s="67">
        <v>0.83333331346511841</v>
      </c>
      <c r="R12" s="68">
        <v>1.125</v>
      </c>
      <c r="S12" s="67">
        <v>0.75</v>
      </c>
      <c r="T12" s="67">
        <v>3.2727272510528564</v>
      </c>
      <c r="U12" s="68">
        <v>0</v>
      </c>
      <c r="V12" s="67">
        <v>0.4375</v>
      </c>
      <c r="W12" s="68">
        <v>3</v>
      </c>
      <c r="X12" s="67">
        <v>1.6969696283340454</v>
      </c>
      <c r="Y12" s="68">
        <v>1.3297872543334961</v>
      </c>
      <c r="Z12" s="67">
        <v>5.9999998658895493E-2</v>
      </c>
      <c r="AA12" s="67">
        <v>0</v>
      </c>
      <c r="AB12" s="67">
        <v>0.96428573131561279</v>
      </c>
      <c r="AC12" s="68">
        <v>1.2042299509048462</v>
      </c>
    </row>
    <row r="13" spans="1:51" x14ac:dyDescent="0.2">
      <c r="A13" s="41" t="s">
        <v>61</v>
      </c>
      <c r="B13" s="50">
        <v>43101</v>
      </c>
      <c r="C13" s="53">
        <f t="shared" si="2"/>
        <v>1.0231654644012451</v>
      </c>
      <c r="D13" s="62">
        <v>1.4185645580291748</v>
      </c>
      <c r="E13" s="63">
        <v>0.62776637077331543</v>
      </c>
      <c r="F13" s="64">
        <v>1.6912035942077637</v>
      </c>
      <c r="G13" s="65">
        <v>0.901611328125</v>
      </c>
      <c r="H13" s="65">
        <v>1.6628787517547607</v>
      </c>
      <c r="I13" s="65">
        <v>0.15625</v>
      </c>
      <c r="J13" s="65">
        <v>1.3383946418762207</v>
      </c>
      <c r="K13" s="66">
        <v>0.38865441083908081</v>
      </c>
      <c r="L13" s="67">
        <v>2.4583332538604736</v>
      </c>
      <c r="M13" s="67">
        <v>1.8916666507720947</v>
      </c>
      <c r="N13" s="67">
        <v>0.31481480598449707</v>
      </c>
      <c r="O13" s="68">
        <v>2.0999999046325684</v>
      </c>
      <c r="P13" s="67">
        <v>0.52777779102325439</v>
      </c>
      <c r="Q13" s="67">
        <v>0.67705625295639038</v>
      </c>
      <c r="R13" s="68">
        <v>1.5</v>
      </c>
      <c r="S13" s="67">
        <v>1.625</v>
      </c>
      <c r="T13" s="67">
        <v>2.8636362552642822</v>
      </c>
      <c r="U13" s="68">
        <v>0.5</v>
      </c>
      <c r="V13" s="67">
        <v>0.3125</v>
      </c>
      <c r="W13" s="68">
        <v>0</v>
      </c>
      <c r="X13" s="67">
        <v>1.336363673210144</v>
      </c>
      <c r="Y13" s="68">
        <v>1.3404254913330078</v>
      </c>
      <c r="Z13" s="67">
        <v>0.19799999892711639</v>
      </c>
      <c r="AA13" s="67">
        <v>0</v>
      </c>
      <c r="AB13" s="67">
        <v>0.46428570151329041</v>
      </c>
      <c r="AC13" s="68">
        <v>0.89233195781707764</v>
      </c>
    </row>
    <row r="14" spans="1:51" x14ac:dyDescent="0.2">
      <c r="A14" s="41" t="s">
        <v>100</v>
      </c>
      <c r="B14" s="50">
        <v>43466</v>
      </c>
      <c r="C14" s="53">
        <f t="shared" ref="C14" si="3">IF(OR(D14=".",E14="."),".",AVERAGE(D14,E14))</f>
        <v>1.2872651219367981</v>
      </c>
      <c r="D14" s="62">
        <v>1.5044751167297363</v>
      </c>
      <c r="E14" s="63">
        <v>1.0700551271438599</v>
      </c>
      <c r="F14" s="64">
        <v>2.1838657855987549</v>
      </c>
      <c r="G14" s="65">
        <v>0.86743825674057007</v>
      </c>
      <c r="H14" s="65">
        <v>1.4621212482452393</v>
      </c>
      <c r="I14" s="65">
        <v>1.5125000476837158</v>
      </c>
      <c r="J14" s="65">
        <v>1.2311959266662598</v>
      </c>
      <c r="K14" s="66">
        <v>0.46646955609321594</v>
      </c>
      <c r="L14" s="67">
        <v>2.8958332538604736</v>
      </c>
      <c r="M14" s="67">
        <v>2.7266666889190674</v>
      </c>
      <c r="N14" s="67">
        <v>1.4629629850387573</v>
      </c>
      <c r="O14" s="68">
        <v>1.6499999761581421</v>
      </c>
      <c r="P14" s="67">
        <v>0.48148149251937866</v>
      </c>
      <c r="Q14" s="67">
        <v>1.3708332777023315</v>
      </c>
      <c r="R14" s="68">
        <v>0.75</v>
      </c>
      <c r="S14" s="67">
        <v>0.75</v>
      </c>
      <c r="T14" s="67">
        <v>3.1363637447357178</v>
      </c>
      <c r="U14" s="68">
        <v>0.5</v>
      </c>
      <c r="V14" s="67">
        <v>0.625</v>
      </c>
      <c r="W14" s="68">
        <v>2.4000000953674316</v>
      </c>
      <c r="X14" s="67">
        <v>1.1385281085968018</v>
      </c>
      <c r="Y14" s="68">
        <v>1.3238636255264282</v>
      </c>
      <c r="Z14" s="67">
        <v>0.1080000028014183</v>
      </c>
      <c r="AA14" s="67">
        <v>0</v>
      </c>
      <c r="AB14" s="67">
        <v>0.8571428656578064</v>
      </c>
      <c r="AC14" s="68">
        <v>0.90073531866073608</v>
      </c>
    </row>
    <row r="15" spans="1:51" x14ac:dyDescent="0.2">
      <c r="A15" s="41" t="s">
        <v>62</v>
      </c>
      <c r="B15" s="50">
        <v>43101</v>
      </c>
      <c r="C15" s="53">
        <f t="shared" si="2"/>
        <v>1.3687771558761597</v>
      </c>
      <c r="D15" s="62">
        <v>1.6946567296981812</v>
      </c>
      <c r="E15" s="63">
        <v>1.0428975820541382</v>
      </c>
      <c r="F15" s="64">
        <v>2.6440713405609131</v>
      </c>
      <c r="G15" s="65">
        <v>1.1949495077133179</v>
      </c>
      <c r="H15" s="65">
        <v>1.2449494600296021</v>
      </c>
      <c r="I15" s="65">
        <v>0.65625</v>
      </c>
      <c r="J15" s="65">
        <v>1.9583333730697632</v>
      </c>
      <c r="K15" s="66">
        <v>0.51410925388336182</v>
      </c>
      <c r="L15" s="67">
        <v>3.9791667461395264</v>
      </c>
      <c r="M15" s="67">
        <v>3.3119332790374756</v>
      </c>
      <c r="N15" s="67">
        <v>1.9351851940155029</v>
      </c>
      <c r="O15" s="68">
        <v>1.3500000238418579</v>
      </c>
      <c r="P15" s="67">
        <v>1</v>
      </c>
      <c r="Q15" s="67">
        <v>1.0848485231399536</v>
      </c>
      <c r="R15" s="68">
        <v>1.5</v>
      </c>
      <c r="S15" s="67">
        <v>0.75</v>
      </c>
      <c r="T15" s="67">
        <v>2.3181817531585693</v>
      </c>
      <c r="U15" s="68">
        <v>0.66666668653488159</v>
      </c>
      <c r="V15" s="67">
        <v>0.3125</v>
      </c>
      <c r="W15" s="68">
        <v>1</v>
      </c>
      <c r="X15" s="67">
        <v>2.6666667461395264</v>
      </c>
      <c r="Y15" s="68">
        <v>1.25</v>
      </c>
      <c r="Z15" s="67">
        <v>0.11400000005960464</v>
      </c>
      <c r="AA15" s="67">
        <v>0</v>
      </c>
      <c r="AB15" s="67">
        <v>0.8571428656578064</v>
      </c>
      <c r="AC15" s="68">
        <v>1.0852941274642944</v>
      </c>
    </row>
    <row r="16" spans="1:51" x14ac:dyDescent="0.2">
      <c r="A16" s="41" t="s">
        <v>63</v>
      </c>
      <c r="B16" s="50">
        <v>43101</v>
      </c>
      <c r="C16" s="53">
        <f t="shared" si="2"/>
        <v>1.5737992525100708</v>
      </c>
      <c r="D16" s="62">
        <v>1.830399751663208</v>
      </c>
      <c r="E16" s="63">
        <v>1.3171987533569336</v>
      </c>
      <c r="F16" s="64">
        <v>2.9757792949676514</v>
      </c>
      <c r="G16" s="65">
        <v>1.5583493709564209</v>
      </c>
      <c r="H16" s="65">
        <v>0.95707070827484131</v>
      </c>
      <c r="I16" s="65">
        <v>1.5625</v>
      </c>
      <c r="J16" s="65">
        <v>1.8518037796020508</v>
      </c>
      <c r="K16" s="66">
        <v>0.53729236125946045</v>
      </c>
      <c r="L16" s="67">
        <v>5.375</v>
      </c>
      <c r="M16" s="67">
        <v>2.9023332595825195</v>
      </c>
      <c r="N16" s="67">
        <v>1.9757835865020752</v>
      </c>
      <c r="O16" s="68">
        <v>1.6499999761581421</v>
      </c>
      <c r="P16" s="67">
        <v>1.3907407522201538</v>
      </c>
      <c r="Q16" s="67">
        <v>1.4093073606491089</v>
      </c>
      <c r="R16" s="68">
        <v>1.875</v>
      </c>
      <c r="S16" s="67">
        <v>0.75</v>
      </c>
      <c r="T16" s="67">
        <v>0.95454543828964233</v>
      </c>
      <c r="U16" s="68">
        <v>1.1666666269302368</v>
      </c>
      <c r="V16" s="67">
        <v>1.125</v>
      </c>
      <c r="W16" s="68">
        <v>2</v>
      </c>
      <c r="X16" s="67">
        <v>2.698051929473877</v>
      </c>
      <c r="Y16" s="68">
        <v>1.0055555105209351</v>
      </c>
      <c r="Z16" s="67">
        <v>0.27000001072883606</v>
      </c>
      <c r="AA16" s="67">
        <v>0</v>
      </c>
      <c r="AB16" s="67">
        <v>1.1428571939468384</v>
      </c>
      <c r="AC16" s="68">
        <v>0.73631221055984497</v>
      </c>
    </row>
    <row r="17" spans="1:29" ht="12" x14ac:dyDescent="0.2">
      <c r="A17" s="41" t="s">
        <v>112</v>
      </c>
      <c r="B17" s="50">
        <v>43101</v>
      </c>
      <c r="C17" s="53">
        <f t="shared" si="1"/>
        <v>1.0816474854946136</v>
      </c>
      <c r="D17" s="62">
        <v>1.4081124067306519</v>
      </c>
      <c r="E17" s="63">
        <v>0.75518256425857544</v>
      </c>
      <c r="F17" s="64">
        <v>2.1527082920074463</v>
      </c>
      <c r="G17" s="65">
        <v>0.86924803256988525</v>
      </c>
      <c r="H17" s="65">
        <v>1.2023810148239136</v>
      </c>
      <c r="I17" s="65">
        <v>0.5625</v>
      </c>
      <c r="J17" s="65">
        <v>1.2625603675842285</v>
      </c>
      <c r="K17" s="66">
        <v>0.44048738479614258</v>
      </c>
      <c r="L17" s="67">
        <v>4.2708334922790527</v>
      </c>
      <c r="M17" s="67">
        <v>1.84416663646698</v>
      </c>
      <c r="N17" s="67">
        <v>0.3958333432674408</v>
      </c>
      <c r="O17" s="68">
        <v>2.0999999046325684</v>
      </c>
      <c r="P17" s="67">
        <v>0.27037036418914795</v>
      </c>
      <c r="Q17" s="67">
        <v>1.5873737335205078</v>
      </c>
      <c r="R17" s="68">
        <v>0.75</v>
      </c>
      <c r="S17" s="67">
        <v>0.75</v>
      </c>
      <c r="T17" s="67">
        <v>2.3571429252624512</v>
      </c>
      <c r="U17" s="68">
        <v>0.5</v>
      </c>
      <c r="V17" s="67">
        <v>1.125</v>
      </c>
      <c r="W17" s="68">
        <v>0</v>
      </c>
      <c r="X17" s="67">
        <v>1.6555556058883667</v>
      </c>
      <c r="Y17" s="68">
        <v>0.86956518888473511</v>
      </c>
      <c r="Z17" s="67">
        <v>0.1379999965429306</v>
      </c>
      <c r="AA17" s="67">
        <v>0</v>
      </c>
      <c r="AB17" s="67">
        <v>1</v>
      </c>
      <c r="AC17" s="68">
        <v>0.62394958734512329</v>
      </c>
    </row>
    <row r="18" spans="1:29" x14ac:dyDescent="0.2">
      <c r="A18" s="41" t="s">
        <v>64</v>
      </c>
      <c r="B18" s="50">
        <v>43101</v>
      </c>
      <c r="C18" s="53">
        <f t="shared" ref="C18:C21" si="4">IF(OR(D18=".",E18="."),".",AVERAGE(D18,E18))</f>
        <v>1.5560267567634583</v>
      </c>
      <c r="D18" s="62">
        <v>1.9947103261947632</v>
      </c>
      <c r="E18" s="63">
        <v>1.1173431873321533</v>
      </c>
      <c r="F18" s="64">
        <v>1.7327231168746948</v>
      </c>
      <c r="G18" s="65">
        <v>1.5089837312698364</v>
      </c>
      <c r="H18" s="65">
        <v>2.7424242496490479</v>
      </c>
      <c r="I18" s="65">
        <v>0.72500002384185791</v>
      </c>
      <c r="J18" s="65">
        <v>1.9487427473068237</v>
      </c>
      <c r="K18" s="66">
        <v>0.67828696966171265</v>
      </c>
      <c r="L18" s="67">
        <v>2.4166667461395264</v>
      </c>
      <c r="M18" s="67">
        <v>1.45496666431427</v>
      </c>
      <c r="N18" s="67">
        <v>1.2592592239379883</v>
      </c>
      <c r="O18" s="68">
        <v>1.7999999523162842</v>
      </c>
      <c r="P18" s="67">
        <v>1.5129629373550415</v>
      </c>
      <c r="Q18" s="67">
        <v>1.8889881372451782</v>
      </c>
      <c r="R18" s="68">
        <v>1.125</v>
      </c>
      <c r="S18" s="67">
        <v>2</v>
      </c>
      <c r="T18" s="67">
        <v>4.2272725105285645</v>
      </c>
      <c r="U18" s="68">
        <v>2</v>
      </c>
      <c r="V18" s="67">
        <v>0.25</v>
      </c>
      <c r="W18" s="68">
        <v>1.2000000476837158</v>
      </c>
      <c r="X18" s="67">
        <v>2.4772727489471436</v>
      </c>
      <c r="Y18" s="68">
        <v>1.4202127456665039</v>
      </c>
      <c r="Z18" s="67">
        <v>0.19200000166893005</v>
      </c>
      <c r="AA18" s="67">
        <v>0</v>
      </c>
      <c r="AB18" s="67">
        <v>1.1785714626312256</v>
      </c>
      <c r="AC18" s="68">
        <v>1.3425763845443726</v>
      </c>
    </row>
    <row r="19" spans="1:29" x14ac:dyDescent="0.2">
      <c r="A19" s="41" t="s">
        <v>65</v>
      </c>
      <c r="B19" s="50">
        <v>43101</v>
      </c>
      <c r="C19" s="53">
        <f t="shared" si="4"/>
        <v>1.3165363073348999</v>
      </c>
      <c r="D19" s="62">
        <v>1.5795542001724243</v>
      </c>
      <c r="E19" s="63">
        <v>1.0535184144973755</v>
      </c>
      <c r="F19" s="64">
        <v>2.0727684497833252</v>
      </c>
      <c r="G19" s="65">
        <v>0.71437907218933105</v>
      </c>
      <c r="H19" s="65">
        <v>1.9515151977539063</v>
      </c>
      <c r="I19" s="65">
        <v>0.60416668653488159</v>
      </c>
      <c r="J19" s="65">
        <v>1.9177489280700684</v>
      </c>
      <c r="K19" s="66">
        <v>0.63863962888717651</v>
      </c>
      <c r="L19" s="67">
        <v>3.4583332538604736</v>
      </c>
      <c r="M19" s="67">
        <v>1.8086665868759155</v>
      </c>
      <c r="N19" s="67">
        <v>1.0740741491317749</v>
      </c>
      <c r="O19" s="68">
        <v>1.9500000476837158</v>
      </c>
      <c r="P19" s="67">
        <v>0.84313726425170898</v>
      </c>
      <c r="Q19" s="67">
        <v>1.2999999523162842</v>
      </c>
      <c r="R19" s="68">
        <v>0</v>
      </c>
      <c r="S19" s="67">
        <v>1.5</v>
      </c>
      <c r="T19" s="67">
        <v>3.9545454978942871</v>
      </c>
      <c r="U19" s="68">
        <v>0.40000000596046448</v>
      </c>
      <c r="V19" s="67">
        <v>0.875</v>
      </c>
      <c r="W19" s="68">
        <v>0.3333333432674408</v>
      </c>
      <c r="X19" s="67">
        <v>2.2521646022796631</v>
      </c>
      <c r="Y19" s="68">
        <v>1.5833333730697632</v>
      </c>
      <c r="Z19" s="67">
        <v>0.17399999499320984</v>
      </c>
      <c r="AA19" s="67">
        <v>0</v>
      </c>
      <c r="AB19" s="67">
        <v>1.0714285373687744</v>
      </c>
      <c r="AC19" s="68">
        <v>1.3091299533843994</v>
      </c>
    </row>
    <row r="20" spans="1:29" x14ac:dyDescent="0.2">
      <c r="A20" s="41" t="s">
        <v>66</v>
      </c>
      <c r="B20" s="50">
        <v>43101</v>
      </c>
      <c r="C20" s="53">
        <f t="shared" si="4"/>
        <v>1.4416806101799011</v>
      </c>
      <c r="D20" s="62">
        <v>1.21651291847229</v>
      </c>
      <c r="E20" s="63">
        <v>1.6668483018875122</v>
      </c>
      <c r="F20" s="64">
        <v>1.401884913444519</v>
      </c>
      <c r="G20" s="65">
        <v>0.56129032373428345</v>
      </c>
      <c r="H20" s="65">
        <v>1.686363697052002</v>
      </c>
      <c r="I20" s="65">
        <v>1.75</v>
      </c>
      <c r="J20" s="65">
        <v>2.5181007385253906</v>
      </c>
      <c r="K20" s="66">
        <v>0.732444167137146</v>
      </c>
      <c r="L20" s="67">
        <v>1.4444444179534912</v>
      </c>
      <c r="M20" s="67">
        <v>1.625</v>
      </c>
      <c r="N20" s="67">
        <v>0.73809522390365601</v>
      </c>
      <c r="O20" s="68">
        <v>1.7999999523162842</v>
      </c>
      <c r="P20" s="67">
        <v>7.5000002980232239E-2</v>
      </c>
      <c r="Q20" s="67">
        <v>0.4838709831237793</v>
      </c>
      <c r="R20" s="68">
        <v>1.125</v>
      </c>
      <c r="S20" s="67">
        <v>0.75</v>
      </c>
      <c r="T20" s="67">
        <v>3.4090909957885742</v>
      </c>
      <c r="U20" s="68">
        <v>0.90000003576278687</v>
      </c>
      <c r="V20" s="67">
        <v>1.5</v>
      </c>
      <c r="W20" s="68">
        <v>2</v>
      </c>
      <c r="X20" s="67">
        <v>2.8487012386322021</v>
      </c>
      <c r="Y20" s="68">
        <v>2.1875</v>
      </c>
      <c r="Z20" s="67">
        <v>1.0019999742507935</v>
      </c>
      <c r="AA20" s="67">
        <v>0</v>
      </c>
      <c r="AB20" s="67">
        <v>0.96428573131561279</v>
      </c>
      <c r="AC20" s="68">
        <v>0.96349090337753296</v>
      </c>
    </row>
    <row r="21" spans="1:29" x14ac:dyDescent="0.2">
      <c r="A21" s="41" t="s">
        <v>67</v>
      </c>
      <c r="B21" s="50">
        <v>43101</v>
      </c>
      <c r="C21" s="53">
        <f t="shared" si="4"/>
        <v>1.3849629163742065</v>
      </c>
      <c r="D21" s="62">
        <v>1.5403759479522705</v>
      </c>
      <c r="E21" s="63">
        <v>1.2295498847961426</v>
      </c>
      <c r="F21" s="64">
        <v>2.3745369911193848</v>
      </c>
      <c r="G21" s="65">
        <v>0.54962122440338135</v>
      </c>
      <c r="H21" s="65">
        <v>1.696969747543335</v>
      </c>
      <c r="I21" s="65">
        <v>1.75</v>
      </c>
      <c r="J21" s="65">
        <v>1.5988082885742188</v>
      </c>
      <c r="K21" s="66">
        <v>0.33984136581420898</v>
      </c>
      <c r="L21" s="67">
        <v>2.8333332538604736</v>
      </c>
      <c r="M21" s="67">
        <v>2.6166665554046631</v>
      </c>
      <c r="N21" s="67">
        <v>1.6481481790542603</v>
      </c>
      <c r="O21" s="68">
        <v>2.4000000953674316</v>
      </c>
      <c r="P21" s="67">
        <v>0.25</v>
      </c>
      <c r="Q21" s="67">
        <v>0.83636367321014404</v>
      </c>
      <c r="R21" s="68">
        <v>0.5625</v>
      </c>
      <c r="S21" s="67">
        <v>1.5</v>
      </c>
      <c r="T21" s="67">
        <v>1.0909091234207153</v>
      </c>
      <c r="U21" s="68">
        <v>2.5</v>
      </c>
      <c r="V21" s="67">
        <v>0.5</v>
      </c>
      <c r="W21" s="68">
        <v>3</v>
      </c>
      <c r="X21" s="67">
        <v>1.8412337303161621</v>
      </c>
      <c r="Y21" s="68">
        <v>1.3563829660415649</v>
      </c>
      <c r="Z21" s="67">
        <v>0.25799998641014099</v>
      </c>
      <c r="AA21" s="67">
        <v>0</v>
      </c>
      <c r="AB21" s="67">
        <v>0.4285714328289032</v>
      </c>
      <c r="AC21" s="68">
        <v>0.67279410362243652</v>
      </c>
    </row>
    <row r="22" spans="1:29" ht="12" x14ac:dyDescent="0.2">
      <c r="A22" s="41" t="s">
        <v>115</v>
      </c>
      <c r="B22" s="50">
        <v>43101</v>
      </c>
      <c r="C22" s="53">
        <f t="shared" si="1"/>
        <v>1.4140944480895996</v>
      </c>
      <c r="D22" s="62">
        <v>1.5361289978027344</v>
      </c>
      <c r="E22" s="63">
        <v>1.2920598983764648</v>
      </c>
      <c r="F22" s="64">
        <v>1.9617869853973389</v>
      </c>
      <c r="G22" s="65">
        <v>1.6314483880996704</v>
      </c>
      <c r="H22" s="65">
        <v>1.0151515007019043</v>
      </c>
      <c r="I22" s="65">
        <v>0.8125</v>
      </c>
      <c r="J22" s="65">
        <v>1.7519917488098145</v>
      </c>
      <c r="K22" s="66">
        <v>1.3116880655288696</v>
      </c>
      <c r="L22" s="67">
        <v>2.25</v>
      </c>
      <c r="M22" s="67">
        <v>2.6656665802001953</v>
      </c>
      <c r="N22" s="67">
        <v>0.98148143291473389</v>
      </c>
      <c r="O22" s="68">
        <v>1.9500000476837158</v>
      </c>
      <c r="P22" s="67">
        <v>1.3666666746139526</v>
      </c>
      <c r="Q22" s="67">
        <v>0.95625001192092896</v>
      </c>
      <c r="R22" s="68">
        <v>2.5714285373687744</v>
      </c>
      <c r="S22" s="67">
        <v>1.5</v>
      </c>
      <c r="T22" s="67">
        <v>0.54545456171035767</v>
      </c>
      <c r="U22" s="68">
        <v>1</v>
      </c>
      <c r="V22" s="67">
        <v>0.625</v>
      </c>
      <c r="W22" s="68">
        <v>1</v>
      </c>
      <c r="X22" s="67">
        <v>1.5465368032455444</v>
      </c>
      <c r="Y22" s="68">
        <v>1.957446813583374</v>
      </c>
      <c r="Z22" s="67">
        <v>0.70800000429153442</v>
      </c>
      <c r="AA22" s="67">
        <v>0.5</v>
      </c>
      <c r="AB22" s="67">
        <v>2.6785714626312256</v>
      </c>
      <c r="AC22" s="68">
        <v>1.3601809740066528</v>
      </c>
    </row>
    <row r="23" spans="1:29" x14ac:dyDescent="0.2">
      <c r="A23" s="41" t="s">
        <v>68</v>
      </c>
      <c r="B23" s="50">
        <v>43101</v>
      </c>
      <c r="C23" s="53">
        <f t="shared" ref="C23:C28" si="5">IF(OR(D23=".",E23="."),".",AVERAGE(D23,E23))</f>
        <v>1.3169772624969482</v>
      </c>
      <c r="D23" s="62">
        <v>1.5682711601257324</v>
      </c>
      <c r="E23" s="63">
        <v>1.0656833648681641</v>
      </c>
      <c r="F23" s="64">
        <v>2.0444605350494385</v>
      </c>
      <c r="G23" s="65">
        <v>1.0230801105499268</v>
      </c>
      <c r="H23" s="65">
        <v>1.6372727155685425</v>
      </c>
      <c r="I23" s="65">
        <v>0.2708333432674408</v>
      </c>
      <c r="J23" s="65">
        <v>2.3340425491333008</v>
      </c>
      <c r="K23" s="66">
        <v>0.59217411279678345</v>
      </c>
      <c r="L23" s="67">
        <v>3.1213235855102539</v>
      </c>
      <c r="M23" s="67">
        <v>1.5379999876022339</v>
      </c>
      <c r="N23" s="67">
        <v>1.3518518209457397</v>
      </c>
      <c r="O23" s="68">
        <v>2.1666667461395264</v>
      </c>
      <c r="P23" s="67">
        <v>0.22549019753932953</v>
      </c>
      <c r="Q23" s="67">
        <v>1.34375</v>
      </c>
      <c r="R23" s="68">
        <v>1.5</v>
      </c>
      <c r="S23" s="67">
        <v>0.75</v>
      </c>
      <c r="T23" s="67">
        <v>3.6818182468414307</v>
      </c>
      <c r="U23" s="68">
        <v>0.48000001907348633</v>
      </c>
      <c r="V23" s="67">
        <v>0.54166668653488159</v>
      </c>
      <c r="W23" s="68">
        <v>0</v>
      </c>
      <c r="X23" s="67">
        <v>3.7000000476837158</v>
      </c>
      <c r="Y23" s="68">
        <v>0.96808511018753052</v>
      </c>
      <c r="Z23" s="67">
        <v>0.31200000643730164</v>
      </c>
      <c r="AA23" s="67">
        <v>0</v>
      </c>
      <c r="AB23" s="67">
        <v>1.0178571939468384</v>
      </c>
      <c r="AC23" s="68">
        <v>1.0388393402099609</v>
      </c>
    </row>
    <row r="24" spans="1:29" x14ac:dyDescent="0.2">
      <c r="A24" s="41" t="s">
        <v>69</v>
      </c>
      <c r="B24" s="50">
        <v>43101</v>
      </c>
      <c r="C24" s="53">
        <f t="shared" si="5"/>
        <v>1.4405281543731689</v>
      </c>
      <c r="D24" s="62">
        <v>1.9815402030944824</v>
      </c>
      <c r="E24" s="63">
        <v>0.89951610565185547</v>
      </c>
      <c r="F24" s="64">
        <v>1.9057267904281616</v>
      </c>
      <c r="G24" s="65">
        <v>2.031318187713623</v>
      </c>
      <c r="H24" s="65">
        <v>2.0075757503509521</v>
      </c>
      <c r="I24" s="65">
        <v>0.59375</v>
      </c>
      <c r="J24" s="65">
        <v>1.3861217498779297</v>
      </c>
      <c r="K24" s="66">
        <v>0.71867650747299194</v>
      </c>
      <c r="L24" s="67">
        <v>2.8333332538604736</v>
      </c>
      <c r="M24" s="67">
        <v>1.3488333225250244</v>
      </c>
      <c r="N24" s="67">
        <v>0.74074071645736694</v>
      </c>
      <c r="O24" s="68">
        <v>2.7000000476837158</v>
      </c>
      <c r="P24" s="67">
        <v>1.4411764144897461</v>
      </c>
      <c r="Q24" s="67">
        <v>1.2777777910232544</v>
      </c>
      <c r="R24" s="68">
        <v>3.375</v>
      </c>
      <c r="S24" s="67">
        <v>0.75</v>
      </c>
      <c r="T24" s="67">
        <v>3.2727272510528564</v>
      </c>
      <c r="U24" s="68">
        <v>2</v>
      </c>
      <c r="V24" s="67">
        <v>1.1875</v>
      </c>
      <c r="W24" s="68">
        <v>0</v>
      </c>
      <c r="X24" s="67">
        <v>1.4318181276321411</v>
      </c>
      <c r="Y24" s="68">
        <v>1.3404254913330078</v>
      </c>
      <c r="Z24" s="67">
        <v>0.31200000643730164</v>
      </c>
      <c r="AA24" s="67">
        <v>0</v>
      </c>
      <c r="AB24" s="67">
        <v>1.5535714626312256</v>
      </c>
      <c r="AC24" s="68">
        <v>1.0091346502304077</v>
      </c>
    </row>
    <row r="25" spans="1:29" x14ac:dyDescent="0.2">
      <c r="A25" s="41" t="s">
        <v>70</v>
      </c>
      <c r="B25" s="50">
        <v>43101</v>
      </c>
      <c r="C25" s="53">
        <f t="shared" si="5"/>
        <v>1.7053840160369873</v>
      </c>
      <c r="D25" s="62">
        <v>1.6872704029083252</v>
      </c>
      <c r="E25" s="63">
        <v>1.7234976291656494</v>
      </c>
      <c r="F25" s="64">
        <v>2.2117128372192383</v>
      </c>
      <c r="G25" s="65">
        <v>1.9182800054550171</v>
      </c>
      <c r="H25" s="65">
        <v>0.93181818723678589</v>
      </c>
      <c r="I25" s="65">
        <v>1.09375</v>
      </c>
      <c r="J25" s="65">
        <v>2.5868184566497803</v>
      </c>
      <c r="K25" s="66">
        <v>1.489924430847168</v>
      </c>
      <c r="L25" s="67">
        <v>2.5833332538604736</v>
      </c>
      <c r="M25" s="67">
        <v>2.2116665840148926</v>
      </c>
      <c r="N25" s="67">
        <v>1.3518518209457397</v>
      </c>
      <c r="O25" s="68">
        <v>2.7000000476837158</v>
      </c>
      <c r="P25" s="67">
        <v>2.8537037372589111</v>
      </c>
      <c r="Q25" s="67">
        <v>1.9636363983154297</v>
      </c>
      <c r="R25" s="68">
        <v>0.9375</v>
      </c>
      <c r="S25" s="67">
        <v>0.75</v>
      </c>
      <c r="T25" s="67">
        <v>2.0454545021057129</v>
      </c>
      <c r="U25" s="68">
        <v>0</v>
      </c>
      <c r="V25" s="67">
        <v>0.1875</v>
      </c>
      <c r="W25" s="68">
        <v>2</v>
      </c>
      <c r="X25" s="67">
        <v>3.1301586627960205</v>
      </c>
      <c r="Y25" s="68">
        <v>2.04347825050354</v>
      </c>
      <c r="Z25" s="67">
        <v>0.81000000238418579</v>
      </c>
      <c r="AA25" s="67">
        <v>2.5</v>
      </c>
      <c r="AB25" s="67">
        <v>1.6071428060531616</v>
      </c>
      <c r="AC25" s="68">
        <v>1.0425550937652588</v>
      </c>
    </row>
    <row r="26" spans="1:29" x14ac:dyDescent="0.2">
      <c r="A26" s="41" t="s">
        <v>71</v>
      </c>
      <c r="B26" s="50">
        <v>43101</v>
      </c>
      <c r="C26" s="53">
        <f t="shared" si="5"/>
        <v>1.2802872657775879</v>
      </c>
      <c r="D26" s="62">
        <v>1.8113553524017334</v>
      </c>
      <c r="E26" s="63">
        <v>0.74921917915344238</v>
      </c>
      <c r="F26" s="64">
        <v>2.402921199798584</v>
      </c>
      <c r="G26" s="65">
        <v>1.2356902360916138</v>
      </c>
      <c r="H26" s="65">
        <v>1.7954545021057129</v>
      </c>
      <c r="I26" s="65">
        <v>0</v>
      </c>
      <c r="J26" s="65">
        <v>1.9095168113708496</v>
      </c>
      <c r="K26" s="66">
        <v>0.33814063668251038</v>
      </c>
      <c r="L26" s="67">
        <v>3.375</v>
      </c>
      <c r="M26" s="67">
        <v>3.434833288192749</v>
      </c>
      <c r="N26" s="67">
        <v>0.85185182094573975</v>
      </c>
      <c r="O26" s="68">
        <v>1.9500000476837158</v>
      </c>
      <c r="P26" s="67">
        <v>1.0555555820465088</v>
      </c>
      <c r="Q26" s="67">
        <v>1.1515151262283325</v>
      </c>
      <c r="R26" s="68">
        <v>1.5</v>
      </c>
      <c r="S26" s="67">
        <v>3.75</v>
      </c>
      <c r="T26" s="67">
        <v>1.6363636255264282</v>
      </c>
      <c r="U26" s="68">
        <v>0</v>
      </c>
      <c r="V26" s="67">
        <v>0</v>
      </c>
      <c r="W26" s="68">
        <v>0</v>
      </c>
      <c r="X26" s="67">
        <v>2.338961124420166</v>
      </c>
      <c r="Y26" s="68">
        <v>1.4800724983215332</v>
      </c>
      <c r="Z26" s="67">
        <v>0.12600000202655792</v>
      </c>
      <c r="AA26" s="67">
        <v>0</v>
      </c>
      <c r="AB26" s="67">
        <v>0.75</v>
      </c>
      <c r="AC26" s="68">
        <v>0.4765625</v>
      </c>
    </row>
    <row r="27" spans="1:29" x14ac:dyDescent="0.2">
      <c r="A27" s="41" t="s">
        <v>72</v>
      </c>
      <c r="B27" s="50">
        <v>43101</v>
      </c>
      <c r="C27" s="53">
        <f t="shared" si="5"/>
        <v>1.1853240430355072</v>
      </c>
      <c r="D27" s="62">
        <v>1.8055840730667114</v>
      </c>
      <c r="E27" s="63">
        <v>0.56506401300430298</v>
      </c>
      <c r="F27" s="64">
        <v>3.3705649375915527</v>
      </c>
      <c r="G27" s="65">
        <v>1.0211873054504395</v>
      </c>
      <c r="H27" s="65">
        <v>1.0249999761581421</v>
      </c>
      <c r="I27" s="65">
        <v>6.25E-2</v>
      </c>
      <c r="J27" s="65">
        <v>1.3310335874557495</v>
      </c>
      <c r="K27" s="66">
        <v>0.30165848135948181</v>
      </c>
      <c r="L27" s="67">
        <v>4.40625</v>
      </c>
      <c r="M27" s="67">
        <v>4.1500835418701172</v>
      </c>
      <c r="N27" s="67">
        <v>1.9259259700775146</v>
      </c>
      <c r="O27" s="68">
        <v>3</v>
      </c>
      <c r="P27" s="67">
        <v>1.4607843160629272</v>
      </c>
      <c r="Q27" s="67">
        <v>1.2277777194976807</v>
      </c>
      <c r="R27" s="68">
        <v>0.375</v>
      </c>
      <c r="S27" s="67">
        <v>0.75</v>
      </c>
      <c r="T27" s="67">
        <v>1.4249999523162842</v>
      </c>
      <c r="U27" s="68">
        <v>0.90000003576278687</v>
      </c>
      <c r="V27" s="67">
        <v>0.125</v>
      </c>
      <c r="W27" s="68">
        <v>0</v>
      </c>
      <c r="X27" s="67">
        <v>1.3950216770172119</v>
      </c>
      <c r="Y27" s="68">
        <v>1.2670454978942871</v>
      </c>
      <c r="Z27" s="67">
        <v>0.11400000005960464</v>
      </c>
      <c r="AA27" s="67">
        <v>0</v>
      </c>
      <c r="AB27" s="67">
        <v>0.80357140302658081</v>
      </c>
      <c r="AC27" s="68">
        <v>0.2890625</v>
      </c>
    </row>
    <row r="28" spans="1:29" x14ac:dyDescent="0.2">
      <c r="A28" s="41" t="s">
        <v>73</v>
      </c>
      <c r="B28" s="50">
        <v>43101</v>
      </c>
      <c r="C28" s="53">
        <f t="shared" si="5"/>
        <v>1.6784607172012329</v>
      </c>
      <c r="D28" s="62">
        <v>2.004310131072998</v>
      </c>
      <c r="E28" s="63">
        <v>1.3526113033294678</v>
      </c>
      <c r="F28" s="64">
        <v>2.971961498260498</v>
      </c>
      <c r="G28" s="65">
        <v>1.2485449314117432</v>
      </c>
      <c r="H28" s="65">
        <v>1.792424201965332</v>
      </c>
      <c r="I28" s="65">
        <v>1.375</v>
      </c>
      <c r="J28" s="65">
        <v>2.2870490550994873</v>
      </c>
      <c r="K28" s="66">
        <v>0.39578467607498169</v>
      </c>
      <c r="L28" s="67">
        <v>4.2083334922790527</v>
      </c>
      <c r="M28" s="67">
        <v>3.9924750328063965</v>
      </c>
      <c r="N28" s="67">
        <v>1.2870370149612427</v>
      </c>
      <c r="O28" s="68">
        <v>2.4000000953674316</v>
      </c>
      <c r="P28" s="67">
        <v>0.2916666567325592</v>
      </c>
      <c r="Q28" s="67">
        <v>1.9539682865142822</v>
      </c>
      <c r="R28" s="68">
        <v>1.5</v>
      </c>
      <c r="S28" s="67">
        <v>0.75</v>
      </c>
      <c r="T28" s="67">
        <v>4.2272725105285645</v>
      </c>
      <c r="U28" s="68">
        <v>0.40000000596046448</v>
      </c>
      <c r="V28" s="67">
        <v>0.75</v>
      </c>
      <c r="W28" s="68">
        <v>2</v>
      </c>
      <c r="X28" s="67">
        <v>3.1796536445617676</v>
      </c>
      <c r="Y28" s="68">
        <v>1.394444465637207</v>
      </c>
      <c r="Z28" s="67">
        <v>2.4000000208616257E-2</v>
      </c>
      <c r="AA28" s="67">
        <v>0</v>
      </c>
      <c r="AB28" s="67">
        <v>0.80357140302658081</v>
      </c>
      <c r="AC28" s="68">
        <v>0.75556725263595581</v>
      </c>
    </row>
    <row r="29" spans="1:29" ht="12" x14ac:dyDescent="0.2">
      <c r="A29" s="41" t="s">
        <v>113</v>
      </c>
      <c r="B29" s="50">
        <v>43101</v>
      </c>
      <c r="C29" s="53">
        <f t="shared" si="1"/>
        <v>1.6078596115112305</v>
      </c>
      <c r="D29" s="62">
        <v>1.7483730316162109</v>
      </c>
      <c r="E29" s="63">
        <v>1.46734619140625</v>
      </c>
      <c r="F29" s="64">
        <v>2.1873610019683838</v>
      </c>
      <c r="G29" s="65">
        <v>1.6880612373352051</v>
      </c>
      <c r="H29" s="65">
        <v>1.3696969747543335</v>
      </c>
      <c r="I29" s="65">
        <v>0.66666668653488159</v>
      </c>
      <c r="J29" s="65">
        <v>1.7736448049545288</v>
      </c>
      <c r="K29" s="66">
        <v>1.9617269039154053</v>
      </c>
      <c r="L29" s="67">
        <v>2.7916667461395264</v>
      </c>
      <c r="M29" s="67">
        <v>1.6633332967758179</v>
      </c>
      <c r="N29" s="67">
        <v>0.69444441795349121</v>
      </c>
      <c r="O29" s="68">
        <v>3.5999999046325684</v>
      </c>
      <c r="P29" s="67">
        <v>1.8981481790542603</v>
      </c>
      <c r="Q29" s="67">
        <v>1.1035354137420654</v>
      </c>
      <c r="R29" s="68">
        <v>2.0625</v>
      </c>
      <c r="S29" s="67">
        <v>1.5</v>
      </c>
      <c r="T29" s="67">
        <v>1.9090908765792847</v>
      </c>
      <c r="U29" s="68">
        <v>0.69999998807907104</v>
      </c>
      <c r="V29" s="67">
        <v>1</v>
      </c>
      <c r="W29" s="68">
        <v>0.3333333432674408</v>
      </c>
      <c r="X29" s="67">
        <v>2.2067098617553711</v>
      </c>
      <c r="Y29" s="68">
        <v>1.3405797481536865</v>
      </c>
      <c r="Z29" s="67">
        <v>1.128000020980835</v>
      </c>
      <c r="AA29" s="67">
        <v>1.5</v>
      </c>
      <c r="AB29" s="67">
        <v>3.4285714626312256</v>
      </c>
      <c r="AC29" s="68">
        <v>1.7903361320495605</v>
      </c>
    </row>
    <row r="30" spans="1:29" x14ac:dyDescent="0.2">
      <c r="A30" s="41" t="s">
        <v>74</v>
      </c>
      <c r="B30" s="50">
        <v>43101</v>
      </c>
      <c r="C30" s="53">
        <f t="shared" ref="C30:C38" si="6">IF(OR(D30=".",E30="."),".",AVERAGE(D30,E30))</f>
        <v>1.0976130962371826</v>
      </c>
      <c r="D30" s="62">
        <v>1.1256515979766846</v>
      </c>
      <c r="E30" s="63">
        <v>1.0695745944976807</v>
      </c>
      <c r="F30" s="64">
        <v>1.4942499399185181</v>
      </c>
      <c r="G30" s="65">
        <v>0.54179584980010986</v>
      </c>
      <c r="H30" s="65">
        <v>1.3409091234207153</v>
      </c>
      <c r="I30" s="65">
        <v>1.75</v>
      </c>
      <c r="J30" s="65">
        <v>1.2030303478240967</v>
      </c>
      <c r="K30" s="66">
        <v>0.25569325685501099</v>
      </c>
      <c r="L30" s="67">
        <v>2.2083332538604736</v>
      </c>
      <c r="M30" s="67">
        <v>1.2728333473205566</v>
      </c>
      <c r="N30" s="67">
        <v>0.3958333432674408</v>
      </c>
      <c r="O30" s="68">
        <v>2.0999999046325684</v>
      </c>
      <c r="P30" s="67">
        <v>0.29411765933036804</v>
      </c>
      <c r="Q30" s="67">
        <v>0.58126986026763916</v>
      </c>
      <c r="R30" s="68">
        <v>0.75</v>
      </c>
      <c r="S30" s="67">
        <v>0.75</v>
      </c>
      <c r="T30" s="67">
        <v>3.2727272510528564</v>
      </c>
      <c r="U30" s="68">
        <v>0</v>
      </c>
      <c r="V30" s="67">
        <v>0.5</v>
      </c>
      <c r="W30" s="68">
        <v>3</v>
      </c>
      <c r="X30" s="67">
        <v>1.1060606241226196</v>
      </c>
      <c r="Y30" s="68">
        <v>1.2999999523162842</v>
      </c>
      <c r="Z30" s="67">
        <v>9.0000003576278687E-2</v>
      </c>
      <c r="AA30" s="67">
        <v>0</v>
      </c>
      <c r="AB30" s="67">
        <v>0.46428570151329041</v>
      </c>
      <c r="AC30" s="68">
        <v>0.46848738193511963</v>
      </c>
    </row>
    <row r="31" spans="1:29" x14ac:dyDescent="0.2">
      <c r="A31" s="41" t="s">
        <v>75</v>
      </c>
      <c r="B31" s="50">
        <v>43101</v>
      </c>
      <c r="C31" s="53">
        <f t="shared" si="6"/>
        <v>1.2380278706550598</v>
      </c>
      <c r="D31" s="62">
        <v>1.7097759246826172</v>
      </c>
      <c r="E31" s="63">
        <v>0.76627981662750244</v>
      </c>
      <c r="F31" s="64">
        <v>2.6136713027954102</v>
      </c>
      <c r="G31" s="65">
        <v>0.73282831907272339</v>
      </c>
      <c r="H31" s="65">
        <v>1.7828283309936523</v>
      </c>
      <c r="I31" s="65">
        <v>0.5</v>
      </c>
      <c r="J31" s="65">
        <v>1.1315280199050903</v>
      </c>
      <c r="K31" s="66">
        <v>0.66731142997741699</v>
      </c>
      <c r="L31" s="67">
        <v>3.75</v>
      </c>
      <c r="M31" s="67">
        <v>2.3028333187103271</v>
      </c>
      <c r="N31" s="67">
        <v>1.8518519401550293</v>
      </c>
      <c r="O31" s="68">
        <v>2.5499999523162842</v>
      </c>
      <c r="P31" s="67">
        <v>0.66666668653488159</v>
      </c>
      <c r="Q31" s="67">
        <v>0.7818182110786438</v>
      </c>
      <c r="R31" s="68">
        <v>0.75</v>
      </c>
      <c r="S31" s="67">
        <v>1.5</v>
      </c>
      <c r="T31" s="67">
        <v>2.1818182468414307</v>
      </c>
      <c r="U31" s="68">
        <v>1.6666666269302368</v>
      </c>
      <c r="V31" s="67">
        <v>0</v>
      </c>
      <c r="W31" s="68">
        <v>1</v>
      </c>
      <c r="X31" s="67">
        <v>0.78787881135940552</v>
      </c>
      <c r="Y31" s="68">
        <v>1.4751772880554199</v>
      </c>
      <c r="Z31" s="67">
        <v>1.3860000371932983</v>
      </c>
      <c r="AA31" s="67">
        <v>0</v>
      </c>
      <c r="AB31" s="67">
        <v>0.25</v>
      </c>
      <c r="AC31" s="68">
        <v>1.0332458019256592</v>
      </c>
    </row>
    <row r="32" spans="1:29" x14ac:dyDescent="0.2">
      <c r="A32" s="41" t="s">
        <v>76</v>
      </c>
      <c r="B32" s="50">
        <v>43101</v>
      </c>
      <c r="C32" s="53">
        <f t="shared" si="6"/>
        <v>1.1508962213993073</v>
      </c>
      <c r="D32" s="62">
        <v>1.4052373170852661</v>
      </c>
      <c r="E32" s="63">
        <v>0.89655512571334839</v>
      </c>
      <c r="F32" s="64">
        <v>2.7518703937530518</v>
      </c>
      <c r="G32" s="65">
        <v>0.72899305820465088</v>
      </c>
      <c r="H32" s="65">
        <v>0.7348484992980957</v>
      </c>
      <c r="I32" s="65">
        <v>0.71875</v>
      </c>
      <c r="J32" s="65">
        <v>1.3367846012115479</v>
      </c>
      <c r="K32" s="66">
        <v>0.63413077592849731</v>
      </c>
      <c r="L32" s="67">
        <v>4.2083334922790527</v>
      </c>
      <c r="M32" s="67">
        <v>3.3843333721160889</v>
      </c>
      <c r="N32" s="67">
        <v>1.3148148059844971</v>
      </c>
      <c r="O32" s="68">
        <v>2.0999999046325684</v>
      </c>
      <c r="P32" s="67">
        <v>0.66666668653488159</v>
      </c>
      <c r="Q32" s="67">
        <v>0.39531248807907104</v>
      </c>
      <c r="R32" s="68">
        <v>1.125</v>
      </c>
      <c r="S32" s="67">
        <v>0.75</v>
      </c>
      <c r="T32" s="67">
        <v>0.95454543828964233</v>
      </c>
      <c r="U32" s="68">
        <v>0.5</v>
      </c>
      <c r="V32" s="67">
        <v>0.4375</v>
      </c>
      <c r="W32" s="68">
        <v>1</v>
      </c>
      <c r="X32" s="67">
        <v>1.2272727489471436</v>
      </c>
      <c r="Y32" s="68">
        <v>1.4462963342666626</v>
      </c>
      <c r="Z32" s="67">
        <v>0.50999999046325684</v>
      </c>
      <c r="AA32" s="67">
        <v>0</v>
      </c>
      <c r="AB32" s="67">
        <v>1.1071428060531616</v>
      </c>
      <c r="AC32" s="68">
        <v>0.91938024759292603</v>
      </c>
    </row>
    <row r="33" spans="1:29" x14ac:dyDescent="0.2">
      <c r="A33" s="41" t="s">
        <v>77</v>
      </c>
      <c r="B33" s="50">
        <v>43101</v>
      </c>
      <c r="C33" s="53">
        <f t="shared" si="6"/>
        <v>1.4502906203269958</v>
      </c>
      <c r="D33" s="62">
        <v>1.661316990852356</v>
      </c>
      <c r="E33" s="63">
        <v>1.2392642498016357</v>
      </c>
      <c r="F33" s="64">
        <v>2.9788432121276855</v>
      </c>
      <c r="G33" s="65">
        <v>1.2338955402374268</v>
      </c>
      <c r="H33" s="65">
        <v>0.77121210098266602</v>
      </c>
      <c r="I33" s="65">
        <v>1.1979167461395264</v>
      </c>
      <c r="J33" s="65">
        <v>1.9683911800384521</v>
      </c>
      <c r="K33" s="66">
        <v>0.55148470401763916</v>
      </c>
      <c r="L33" s="67">
        <v>4.75</v>
      </c>
      <c r="M33" s="67">
        <v>2.9570400714874268</v>
      </c>
      <c r="N33" s="67">
        <v>1.9583332538604736</v>
      </c>
      <c r="O33" s="68">
        <v>2.25</v>
      </c>
      <c r="P33" s="67">
        <v>1.1555556058883667</v>
      </c>
      <c r="Q33" s="67">
        <v>1.421130895614624</v>
      </c>
      <c r="R33" s="68">
        <v>1.125</v>
      </c>
      <c r="S33" s="67">
        <v>0.75</v>
      </c>
      <c r="T33" s="67">
        <v>1.3636363744735718</v>
      </c>
      <c r="U33" s="68">
        <v>0.20000000298023224</v>
      </c>
      <c r="V33" s="67">
        <v>1.0625</v>
      </c>
      <c r="W33" s="68">
        <v>1.3333333730697632</v>
      </c>
      <c r="X33" s="67">
        <v>2.5400433540344238</v>
      </c>
      <c r="Y33" s="68">
        <v>1.39673912525177</v>
      </c>
      <c r="Z33" s="67">
        <v>0.43200001120567322</v>
      </c>
      <c r="AA33" s="67">
        <v>0</v>
      </c>
      <c r="AB33" s="67">
        <v>0.96428573131561279</v>
      </c>
      <c r="AC33" s="68">
        <v>0.80965310335159302</v>
      </c>
    </row>
    <row r="34" spans="1:29" x14ac:dyDescent="0.2">
      <c r="A34" s="41" t="s">
        <v>20</v>
      </c>
      <c r="B34" s="50">
        <v>43101</v>
      </c>
      <c r="C34" s="53">
        <f t="shared" si="6"/>
        <v>1.3448095917701721</v>
      </c>
      <c r="D34" s="62">
        <v>1.6379073858261108</v>
      </c>
      <c r="E34" s="63">
        <v>1.0517117977142334</v>
      </c>
      <c r="F34" s="64">
        <v>1.53041672706604</v>
      </c>
      <c r="G34" s="65">
        <v>1.2810325622558594</v>
      </c>
      <c r="H34" s="65">
        <v>2.1022727489471436</v>
      </c>
      <c r="I34" s="65">
        <v>0.3125</v>
      </c>
      <c r="J34" s="65">
        <v>2.417468786239624</v>
      </c>
      <c r="K34" s="66">
        <v>0.42516648769378662</v>
      </c>
      <c r="L34" s="67">
        <v>1.9583333730697632</v>
      </c>
      <c r="M34" s="67">
        <v>1.2133333683013916</v>
      </c>
      <c r="N34" s="67">
        <v>1</v>
      </c>
      <c r="O34" s="68">
        <v>1.9500000476837158</v>
      </c>
      <c r="P34" s="67">
        <v>1.5037037134170532</v>
      </c>
      <c r="Q34" s="67">
        <v>1.5893939733505249</v>
      </c>
      <c r="R34" s="68">
        <v>0.75</v>
      </c>
      <c r="S34" s="67">
        <v>1.625</v>
      </c>
      <c r="T34" s="67">
        <v>3.6818182468414307</v>
      </c>
      <c r="U34" s="68">
        <v>1</v>
      </c>
      <c r="V34" s="67">
        <v>0.625</v>
      </c>
      <c r="W34" s="68">
        <v>0</v>
      </c>
      <c r="X34" s="67">
        <v>3.6984126567840576</v>
      </c>
      <c r="Y34" s="68">
        <v>1.1365247964859009</v>
      </c>
      <c r="Z34" s="67">
        <v>4.1999999433755875E-2</v>
      </c>
      <c r="AA34" s="67">
        <v>0</v>
      </c>
      <c r="AB34" s="67">
        <v>0.8928571343421936</v>
      </c>
      <c r="AC34" s="68">
        <v>0.7658088207244873</v>
      </c>
    </row>
    <row r="35" spans="1:29" x14ac:dyDescent="0.2">
      <c r="A35" s="41" t="s">
        <v>78</v>
      </c>
      <c r="B35" s="50">
        <v>43101</v>
      </c>
      <c r="C35" s="53">
        <f t="shared" si="6"/>
        <v>1.5227089524269104</v>
      </c>
      <c r="D35" s="62">
        <v>1.5433468818664551</v>
      </c>
      <c r="E35" s="63">
        <v>1.5020710229873657</v>
      </c>
      <c r="F35" s="64">
        <v>2.1881527900695801</v>
      </c>
      <c r="G35" s="65">
        <v>0.95855438709259033</v>
      </c>
      <c r="H35" s="65">
        <v>1.4833333492279053</v>
      </c>
      <c r="I35" s="65">
        <v>2.1749999523162842</v>
      </c>
      <c r="J35" s="65">
        <v>1.8465085029602051</v>
      </c>
      <c r="K35" s="66">
        <v>0.48470446467399597</v>
      </c>
      <c r="L35" s="67">
        <v>2.6458332538604736</v>
      </c>
      <c r="M35" s="67">
        <v>2.9456667900085449</v>
      </c>
      <c r="N35" s="67">
        <v>1.3611111640930176</v>
      </c>
      <c r="O35" s="68">
        <v>1.7999999523162842</v>
      </c>
      <c r="P35" s="67">
        <v>1.2549020051956177</v>
      </c>
      <c r="Q35" s="67">
        <v>0.68326115608215332</v>
      </c>
      <c r="R35" s="68">
        <v>0.9375</v>
      </c>
      <c r="S35" s="67">
        <v>0.75</v>
      </c>
      <c r="T35" s="67">
        <v>3</v>
      </c>
      <c r="U35" s="68">
        <v>0.69999998807907104</v>
      </c>
      <c r="V35" s="67">
        <v>0.75</v>
      </c>
      <c r="W35" s="68">
        <v>3.5999999046325684</v>
      </c>
      <c r="X35" s="67">
        <v>2.3560605049133301</v>
      </c>
      <c r="Y35" s="68">
        <v>1.3369565010070801</v>
      </c>
      <c r="Z35" s="67">
        <v>0.29399999976158142</v>
      </c>
      <c r="AA35" s="67">
        <v>0</v>
      </c>
      <c r="AB35" s="67">
        <v>0.6428571343421936</v>
      </c>
      <c r="AC35" s="68">
        <v>1.0019607543945313</v>
      </c>
    </row>
    <row r="36" spans="1:29" x14ac:dyDescent="0.2">
      <c r="A36" s="41" t="s">
        <v>79</v>
      </c>
      <c r="B36" s="50">
        <v>43101</v>
      </c>
      <c r="C36" s="53">
        <f t="shared" si="6"/>
        <v>1.2898451089859009</v>
      </c>
      <c r="D36" s="62">
        <v>1.5712846517562866</v>
      </c>
      <c r="E36" s="63">
        <v>1.0084055662155151</v>
      </c>
      <c r="F36" s="64">
        <v>1.9471527338027954</v>
      </c>
      <c r="G36" s="65">
        <v>1.1720043420791626</v>
      </c>
      <c r="H36" s="65">
        <v>1.5946969985961914</v>
      </c>
      <c r="I36" s="65">
        <v>0.78750002384185791</v>
      </c>
      <c r="J36" s="65">
        <v>1.7980248928070068</v>
      </c>
      <c r="K36" s="66">
        <v>0.43969184160232544</v>
      </c>
      <c r="L36" s="67">
        <v>3.5</v>
      </c>
      <c r="M36" s="67">
        <v>3.2608332633972168</v>
      </c>
      <c r="N36" s="67">
        <v>1.0277777910232544</v>
      </c>
      <c r="O36" s="68">
        <v>0</v>
      </c>
      <c r="P36" s="67">
        <v>0.7549019455909729</v>
      </c>
      <c r="Q36" s="67">
        <v>1.2611111402511597</v>
      </c>
      <c r="R36" s="68">
        <v>1.5</v>
      </c>
      <c r="S36" s="67">
        <v>2.375</v>
      </c>
      <c r="T36" s="67">
        <v>1.9090908765792847</v>
      </c>
      <c r="U36" s="68">
        <v>0.5</v>
      </c>
      <c r="V36" s="67">
        <v>0.375</v>
      </c>
      <c r="W36" s="68">
        <v>1.2000000476837158</v>
      </c>
      <c r="X36" s="67">
        <v>2.0335497856140137</v>
      </c>
      <c r="Y36" s="68">
        <v>1.5625</v>
      </c>
      <c r="Z36" s="67">
        <v>4.1999999433755875E-2</v>
      </c>
      <c r="AA36" s="67">
        <v>0</v>
      </c>
      <c r="AB36" s="67">
        <v>0.9821428656578064</v>
      </c>
      <c r="AC36" s="68">
        <v>0.73462444543838501</v>
      </c>
    </row>
    <row r="37" spans="1:29" x14ac:dyDescent="0.2">
      <c r="A37" s="41" t="s">
        <v>80</v>
      </c>
      <c r="B37" s="50">
        <v>43101</v>
      </c>
      <c r="C37" s="53">
        <f t="shared" si="6"/>
        <v>1.0303175449371338</v>
      </c>
      <c r="D37" s="62">
        <v>1.213605523109436</v>
      </c>
      <c r="E37" s="63">
        <v>0.84702956676483154</v>
      </c>
      <c r="F37" s="64">
        <v>1.2855554819107056</v>
      </c>
      <c r="G37" s="65">
        <v>1.4234428405761719</v>
      </c>
      <c r="H37" s="65">
        <v>0.93181818723678589</v>
      </c>
      <c r="I37" s="65">
        <v>0.1875</v>
      </c>
      <c r="J37" s="65">
        <v>1.8762116432189941</v>
      </c>
      <c r="K37" s="66">
        <v>0.47737708687782288</v>
      </c>
      <c r="L37" s="67">
        <v>1.4166666269302368</v>
      </c>
      <c r="M37" s="67">
        <v>1.1866666078567505</v>
      </c>
      <c r="N37" s="67">
        <v>0.8888888955116272</v>
      </c>
      <c r="O37" s="68">
        <v>1.6499999761581421</v>
      </c>
      <c r="P37" s="67">
        <v>1.0222222805023193</v>
      </c>
      <c r="Q37" s="67">
        <v>1.5606061220169067</v>
      </c>
      <c r="R37" s="68">
        <v>1.6875</v>
      </c>
      <c r="S37" s="67">
        <v>0.75</v>
      </c>
      <c r="T37" s="67">
        <v>2.0454545021057129</v>
      </c>
      <c r="U37" s="68">
        <v>0</v>
      </c>
      <c r="V37" s="67">
        <v>0.375</v>
      </c>
      <c r="W37" s="68">
        <v>0</v>
      </c>
      <c r="X37" s="67">
        <v>2.6926407814025879</v>
      </c>
      <c r="Y37" s="68">
        <v>1.0597826242446899</v>
      </c>
      <c r="Z37" s="67">
        <v>0.12600000202655792</v>
      </c>
      <c r="AA37" s="67">
        <v>0</v>
      </c>
      <c r="AB37" s="67">
        <v>0.91071426868438721</v>
      </c>
      <c r="AC37" s="68">
        <v>0.87279409170150757</v>
      </c>
    </row>
    <row r="38" spans="1:29" x14ac:dyDescent="0.2">
      <c r="A38" s="41" t="s">
        <v>81</v>
      </c>
      <c r="B38" s="50">
        <v>43101</v>
      </c>
      <c r="C38" s="53">
        <f t="shared" si="6"/>
        <v>1.1145012080669403</v>
      </c>
      <c r="D38" s="62">
        <v>1.4574043750762939</v>
      </c>
      <c r="E38" s="63">
        <v>0.77159804105758667</v>
      </c>
      <c r="F38" s="64">
        <v>2.3538148403167725</v>
      </c>
      <c r="G38" s="65">
        <v>0.70779222249984741</v>
      </c>
      <c r="H38" s="65">
        <v>1.3106061220169067</v>
      </c>
      <c r="I38" s="65">
        <v>1.125</v>
      </c>
      <c r="J38" s="65">
        <v>0.76434558629989624</v>
      </c>
      <c r="K38" s="66">
        <v>0.42544853687286377</v>
      </c>
      <c r="L38" s="67">
        <v>3.5833332538604736</v>
      </c>
      <c r="M38" s="67">
        <v>3.1560001373291016</v>
      </c>
      <c r="N38" s="67">
        <v>1.5092592239379883</v>
      </c>
      <c r="O38" s="68">
        <v>1.1666666269302368</v>
      </c>
      <c r="P38" s="67">
        <v>0</v>
      </c>
      <c r="Q38" s="67">
        <v>0.40909090638160706</v>
      </c>
      <c r="R38" s="68">
        <v>1.7142857313156128</v>
      </c>
      <c r="S38" s="67">
        <v>0.75</v>
      </c>
      <c r="T38" s="67">
        <v>2.1818182468414307</v>
      </c>
      <c r="U38" s="68">
        <v>1</v>
      </c>
      <c r="V38" s="67">
        <v>0.25</v>
      </c>
      <c r="W38" s="68">
        <v>2</v>
      </c>
      <c r="X38" s="67">
        <v>0.56060606241226196</v>
      </c>
      <c r="Y38" s="68">
        <v>0.96808511018753052</v>
      </c>
      <c r="Z38" s="67">
        <v>0.35400000214576721</v>
      </c>
      <c r="AA38" s="67">
        <v>0</v>
      </c>
      <c r="AB38" s="67">
        <v>0.4285714328289032</v>
      </c>
      <c r="AC38" s="68">
        <v>0.91922271251678467</v>
      </c>
    </row>
    <row r="39" spans="1:29" ht="12" x14ac:dyDescent="0.2">
      <c r="A39" s="41" t="s">
        <v>114</v>
      </c>
      <c r="B39" s="50">
        <v>43101</v>
      </c>
      <c r="C39" s="53">
        <f t="shared" si="1"/>
        <v>1.5314796566963196</v>
      </c>
      <c r="D39" s="62">
        <v>1.9640871286392212</v>
      </c>
      <c r="E39" s="63">
        <v>1.098872184753418</v>
      </c>
      <c r="F39" s="64">
        <v>3.2277140617370605</v>
      </c>
      <c r="G39" s="65">
        <v>1.1903048753738403</v>
      </c>
      <c r="H39" s="65">
        <v>1.4742424488067627</v>
      </c>
      <c r="I39" s="65">
        <v>0.97500002384185791</v>
      </c>
      <c r="J39" s="65">
        <v>1.4785714149475098</v>
      </c>
      <c r="K39" s="66">
        <v>0.8430449366569519</v>
      </c>
      <c r="L39" s="67">
        <v>4.4166665077209473</v>
      </c>
      <c r="M39" s="67">
        <v>4.2554998397827148</v>
      </c>
      <c r="N39" s="67">
        <v>2.2886903285980225</v>
      </c>
      <c r="O39" s="68">
        <v>1.9500000476837158</v>
      </c>
      <c r="P39" s="67">
        <v>1.34375</v>
      </c>
      <c r="Q39" s="67">
        <v>1.1021645069122314</v>
      </c>
      <c r="R39" s="68">
        <v>1.125</v>
      </c>
      <c r="S39" s="67">
        <v>0.75</v>
      </c>
      <c r="T39" s="67">
        <v>3.2727272510528564</v>
      </c>
      <c r="U39" s="68">
        <v>0.40000000596046448</v>
      </c>
      <c r="V39" s="67">
        <v>0.75</v>
      </c>
      <c r="W39" s="68">
        <v>1.2000000476837158</v>
      </c>
      <c r="X39" s="67">
        <v>0.45714285969734192</v>
      </c>
      <c r="Y39" s="68">
        <v>2.5</v>
      </c>
      <c r="Z39" s="67">
        <v>0.49799999594688416</v>
      </c>
      <c r="AA39" s="67">
        <v>0</v>
      </c>
      <c r="AB39" s="67">
        <v>1.423076868057251</v>
      </c>
      <c r="AC39" s="68">
        <v>1.4511029720306396</v>
      </c>
    </row>
    <row r="40" spans="1:29" x14ac:dyDescent="0.2">
      <c r="A40" s="41" t="s">
        <v>82</v>
      </c>
      <c r="B40" s="50">
        <v>43101</v>
      </c>
      <c r="C40" s="53">
        <f t="shared" ref="C40:C41" si="7">IF(OR(D40=".",E40="."),".",AVERAGE(D40,E40))</f>
        <v>2.2788516283035278</v>
      </c>
      <c r="D40" s="62">
        <v>2.2008521556854248</v>
      </c>
      <c r="E40" s="63">
        <v>2.3568511009216309</v>
      </c>
      <c r="F40" s="64">
        <v>2.8414292335510254</v>
      </c>
      <c r="G40" s="65">
        <v>1.8255208730697632</v>
      </c>
      <c r="H40" s="65">
        <v>1.9356061220169067</v>
      </c>
      <c r="I40" s="65">
        <v>3.75</v>
      </c>
      <c r="J40" s="65">
        <v>2.3167104721069336</v>
      </c>
      <c r="K40" s="66">
        <v>1.0038427114486694</v>
      </c>
      <c r="L40" s="67">
        <v>3.3499999046325684</v>
      </c>
      <c r="M40" s="67">
        <v>3.310666561126709</v>
      </c>
      <c r="N40" s="67">
        <v>2.6050505638122559</v>
      </c>
      <c r="O40" s="68">
        <v>2.0999999046325684</v>
      </c>
      <c r="P40" s="67">
        <v>2.8895833492279053</v>
      </c>
      <c r="Q40" s="67">
        <v>1.8369791507720947</v>
      </c>
      <c r="R40" s="68">
        <v>0.75</v>
      </c>
      <c r="S40" s="67">
        <v>1.125</v>
      </c>
      <c r="T40" s="67">
        <v>3.6818182468414307</v>
      </c>
      <c r="U40" s="68">
        <v>1</v>
      </c>
      <c r="V40" s="67">
        <v>2.5</v>
      </c>
      <c r="W40" s="68">
        <v>5</v>
      </c>
      <c r="X40" s="67">
        <v>3.0926406383514404</v>
      </c>
      <c r="Y40" s="68">
        <v>1.5407801866531372</v>
      </c>
      <c r="Z40" s="67">
        <v>0.35400000214576721</v>
      </c>
      <c r="AA40" s="67">
        <v>0</v>
      </c>
      <c r="AB40" s="67">
        <v>2.2321429252624512</v>
      </c>
      <c r="AC40" s="68">
        <v>1.4292279481887817</v>
      </c>
    </row>
    <row r="41" spans="1:29" x14ac:dyDescent="0.2">
      <c r="A41" s="41" t="s">
        <v>83</v>
      </c>
      <c r="B41" s="50">
        <v>43101</v>
      </c>
      <c r="C41" s="53">
        <f t="shared" si="7"/>
        <v>0.78030306100845337</v>
      </c>
      <c r="D41" s="62">
        <v>0.84048473834991455</v>
      </c>
      <c r="E41" s="63">
        <v>0.72012138366699219</v>
      </c>
      <c r="F41" s="64">
        <v>1.1585392951965332</v>
      </c>
      <c r="G41" s="65">
        <v>0.5045815110206604</v>
      </c>
      <c r="H41" s="65">
        <v>0.85833334922790527</v>
      </c>
      <c r="I41" s="65">
        <v>1.1875</v>
      </c>
      <c r="J41" s="65">
        <v>0.58232325315475464</v>
      </c>
      <c r="K41" s="66">
        <v>0.3905409574508667</v>
      </c>
      <c r="L41" s="67">
        <v>1.6071428060531616</v>
      </c>
      <c r="M41" s="67">
        <v>0</v>
      </c>
      <c r="N41" s="67">
        <v>0.77701461315155029</v>
      </c>
      <c r="O41" s="68">
        <v>2.25</v>
      </c>
      <c r="P41" s="67">
        <v>0.25</v>
      </c>
      <c r="Q41" s="67">
        <v>0.88874459266662598</v>
      </c>
      <c r="R41" s="68">
        <v>0.375</v>
      </c>
      <c r="S41" s="67">
        <v>0</v>
      </c>
      <c r="T41" s="67">
        <v>1.5750000476837158</v>
      </c>
      <c r="U41" s="68">
        <v>1</v>
      </c>
      <c r="V41" s="67">
        <v>0.375</v>
      </c>
      <c r="W41" s="68">
        <v>2</v>
      </c>
      <c r="X41" s="67">
        <v>0.60909092426300049</v>
      </c>
      <c r="Y41" s="68">
        <v>0.55555558204650879</v>
      </c>
      <c r="Z41" s="67">
        <v>0.23999999463558197</v>
      </c>
      <c r="AA41" s="67">
        <v>0</v>
      </c>
      <c r="AB41" s="67">
        <v>0.53571426868438721</v>
      </c>
      <c r="AC41" s="68">
        <v>0.78644955158233643</v>
      </c>
    </row>
    <row r="42" spans="1:29" x14ac:dyDescent="0.2">
      <c r="A42" s="41" t="s">
        <v>121</v>
      </c>
      <c r="B42" s="50">
        <v>43466</v>
      </c>
      <c r="C42" s="53">
        <f t="shared" ref="C42" si="8">IF(OR(D42=".",E42="."),".",AVERAGE(D42,E42))</f>
        <v>1.7093095183372498</v>
      </c>
      <c r="D42" s="62">
        <v>1.8703707456588745</v>
      </c>
      <c r="E42" s="63">
        <v>1.548248291015625</v>
      </c>
      <c r="F42" s="64">
        <v>1.8989821672439575</v>
      </c>
      <c r="G42" s="65">
        <v>1.851334810256958</v>
      </c>
      <c r="H42" s="65">
        <v>1.8607954978942871</v>
      </c>
      <c r="I42" s="65">
        <v>2.171875</v>
      </c>
      <c r="J42" s="65">
        <v>1.5396242141723633</v>
      </c>
      <c r="K42" s="66">
        <v>0.93324548006057739</v>
      </c>
      <c r="L42" s="67">
        <v>1.21875</v>
      </c>
      <c r="M42" s="67">
        <v>1.0833333730697632</v>
      </c>
      <c r="N42" s="67">
        <v>0.79384529590606689</v>
      </c>
      <c r="O42" s="68">
        <v>4.5</v>
      </c>
      <c r="P42" s="67">
        <v>1.0214285850524902</v>
      </c>
      <c r="Q42" s="67">
        <v>1.1575758457183838</v>
      </c>
      <c r="R42" s="68">
        <v>3.375</v>
      </c>
      <c r="S42" s="67">
        <v>2.59375</v>
      </c>
      <c r="T42" s="67">
        <v>2.3636364936828613</v>
      </c>
      <c r="U42" s="68">
        <v>0.625</v>
      </c>
      <c r="V42" s="67">
        <v>0.34375</v>
      </c>
      <c r="W42" s="68">
        <v>4</v>
      </c>
      <c r="X42" s="67">
        <v>1.8558441400527954</v>
      </c>
      <c r="Y42" s="68">
        <v>1.2234042882919312</v>
      </c>
      <c r="Z42" s="67">
        <v>0.5339999794960022</v>
      </c>
      <c r="AA42" s="67">
        <v>0</v>
      </c>
      <c r="AB42" s="67">
        <v>2.375</v>
      </c>
      <c r="AC42" s="68">
        <v>0.8239818811416626</v>
      </c>
    </row>
    <row r="43" spans="1:29" x14ac:dyDescent="0.2">
      <c r="A43" s="100" t="s">
        <v>122</v>
      </c>
      <c r="B43" s="50"/>
      <c r="C43" s="53"/>
      <c r="D43" s="62"/>
      <c r="E43" s="63"/>
      <c r="F43" s="64"/>
      <c r="G43" s="65"/>
      <c r="H43" s="65"/>
      <c r="I43" s="65"/>
      <c r="J43" s="65"/>
      <c r="K43" s="66"/>
      <c r="L43" s="67"/>
      <c r="M43" s="67"/>
      <c r="N43" s="67"/>
      <c r="O43" s="68"/>
      <c r="P43" s="67"/>
      <c r="Q43" s="67"/>
      <c r="R43" s="68"/>
      <c r="S43" s="67"/>
      <c r="T43" s="67"/>
      <c r="U43" s="68"/>
      <c r="V43" s="67"/>
      <c r="W43" s="68"/>
      <c r="X43" s="67"/>
      <c r="Y43" s="68"/>
      <c r="Z43" s="67"/>
      <c r="AA43" s="67"/>
      <c r="AB43" s="67"/>
      <c r="AC43" s="68"/>
    </row>
    <row r="44" spans="1:29" x14ac:dyDescent="0.2">
      <c r="A44" s="101" t="s">
        <v>123</v>
      </c>
      <c r="B44" s="91">
        <v>43466</v>
      </c>
      <c r="C44" s="92">
        <f t="shared" ref="C44:C45" si="9">IF(OR(D44=".",E44="."),".",AVERAGE(D44,E44))</f>
        <v>1.6952267289161682</v>
      </c>
      <c r="D44" s="93">
        <v>1.7412348985671997</v>
      </c>
      <c r="E44" s="94">
        <v>1.6492185592651367</v>
      </c>
      <c r="F44" s="95">
        <v>1.9380446672439575</v>
      </c>
      <c r="G44" s="96">
        <v>1.7042207717895508</v>
      </c>
      <c r="H44" s="96">
        <v>1.5814393758773804</v>
      </c>
      <c r="I44" s="96">
        <v>2.25</v>
      </c>
      <c r="J44" s="96">
        <v>1.7644100189208984</v>
      </c>
      <c r="K44" s="97">
        <v>0.93324548006057739</v>
      </c>
      <c r="L44" s="98">
        <v>1.5</v>
      </c>
      <c r="M44" s="98">
        <v>0.83333331346511841</v>
      </c>
      <c r="N44" s="98">
        <v>0.91884529590606689</v>
      </c>
      <c r="O44" s="99">
        <v>4.5</v>
      </c>
      <c r="P44" s="98">
        <v>0.62857145071029663</v>
      </c>
      <c r="Q44" s="98">
        <v>1.1090909242630005</v>
      </c>
      <c r="R44" s="99">
        <v>3.375</v>
      </c>
      <c r="S44" s="98">
        <v>2.3125</v>
      </c>
      <c r="T44" s="98">
        <v>2.1818182468414307</v>
      </c>
      <c r="U44" s="99">
        <v>0.25</v>
      </c>
      <c r="V44" s="98">
        <v>0.5</v>
      </c>
      <c r="W44" s="99">
        <v>4</v>
      </c>
      <c r="X44" s="98">
        <v>2.0181818008422852</v>
      </c>
      <c r="Y44" s="99">
        <v>1.5106383562088013</v>
      </c>
      <c r="Z44" s="98">
        <v>0.5339999794960022</v>
      </c>
      <c r="AA44" s="98">
        <v>0</v>
      </c>
      <c r="AB44" s="98">
        <v>2.375</v>
      </c>
      <c r="AC44" s="99">
        <v>0.8239818811416626</v>
      </c>
    </row>
    <row r="45" spans="1:29" x14ac:dyDescent="0.2">
      <c r="A45" s="101" t="s">
        <v>124</v>
      </c>
      <c r="B45" s="91">
        <v>43466</v>
      </c>
      <c r="C45" s="92">
        <f t="shared" si="9"/>
        <v>1.7233923077583313</v>
      </c>
      <c r="D45" s="93">
        <v>1.9995065927505493</v>
      </c>
      <c r="E45" s="94">
        <v>1.4472780227661133</v>
      </c>
      <c r="F45" s="95">
        <v>1.8599196672439575</v>
      </c>
      <c r="G45" s="96">
        <v>1.9984487295150757</v>
      </c>
      <c r="H45" s="96">
        <v>2.1401515007019043</v>
      </c>
      <c r="I45" s="96">
        <v>2.09375</v>
      </c>
      <c r="J45" s="96">
        <v>1.3148384094238281</v>
      </c>
      <c r="K45" s="97">
        <v>0.93324548006057739</v>
      </c>
      <c r="L45" s="98">
        <v>0.9375</v>
      </c>
      <c r="M45" s="98">
        <v>1.3333333730697632</v>
      </c>
      <c r="N45" s="98">
        <v>0.66884529590606689</v>
      </c>
      <c r="O45" s="99">
        <v>4.5</v>
      </c>
      <c r="P45" s="98">
        <v>1.4142856597900391</v>
      </c>
      <c r="Q45" s="98">
        <v>1.2060606479644775</v>
      </c>
      <c r="R45" s="99">
        <v>3.375</v>
      </c>
      <c r="S45" s="98">
        <v>2.875</v>
      </c>
      <c r="T45" s="98">
        <v>2.5454545021057129</v>
      </c>
      <c r="U45" s="99">
        <v>1</v>
      </c>
      <c r="V45" s="98">
        <v>0.1875</v>
      </c>
      <c r="W45" s="99">
        <v>4</v>
      </c>
      <c r="X45" s="98">
        <v>1.6935064792633057</v>
      </c>
      <c r="Y45" s="99">
        <v>0.93617022037506104</v>
      </c>
      <c r="Z45" s="98">
        <v>0.5339999794960022</v>
      </c>
      <c r="AA45" s="98">
        <v>0</v>
      </c>
      <c r="AB45" s="98">
        <v>2.375</v>
      </c>
      <c r="AC45" s="99">
        <v>0.8239818811416626</v>
      </c>
    </row>
    <row r="46" spans="1:29" ht="10.5" x14ac:dyDescent="0.25">
      <c r="A46" s="40" t="s">
        <v>87</v>
      </c>
      <c r="B46" s="50"/>
      <c r="C46" s="53"/>
      <c r="D46" s="7"/>
      <c r="E46" s="8"/>
      <c r="F46" s="9"/>
      <c r="G46" s="10"/>
      <c r="H46" s="10"/>
      <c r="I46" s="10"/>
      <c r="J46" s="10"/>
      <c r="K46" s="11"/>
      <c r="L46" s="12"/>
      <c r="M46" s="12"/>
      <c r="N46" s="12"/>
      <c r="O46" s="12"/>
      <c r="P46" s="14"/>
      <c r="Q46" s="12"/>
      <c r="R46" s="13"/>
      <c r="S46" s="12"/>
      <c r="T46" s="12"/>
      <c r="U46" s="12"/>
      <c r="V46" s="14"/>
      <c r="W46" s="13"/>
      <c r="X46" s="14"/>
      <c r="Y46" s="13"/>
      <c r="Z46" s="12"/>
      <c r="AA46" s="12"/>
      <c r="AB46" s="12"/>
      <c r="AC46" s="13"/>
    </row>
    <row r="47" spans="1:29" x14ac:dyDescent="0.25">
      <c r="A47" s="45" t="s">
        <v>86</v>
      </c>
      <c r="B47" s="106">
        <v>43101</v>
      </c>
      <c r="C47" s="54">
        <f>IF(OR(D47=".",E47="."),".",AVERAGE(D47,E47))</f>
        <v>2.6476913690567017</v>
      </c>
      <c r="D47" s="107">
        <v>2.7086150646209717</v>
      </c>
      <c r="E47" s="108">
        <v>2.5867676734924316</v>
      </c>
      <c r="F47" s="109">
        <v>3.1996805667877197</v>
      </c>
      <c r="G47" s="110">
        <v>2.344346284866333</v>
      </c>
      <c r="H47" s="110">
        <v>2.5818181037902832</v>
      </c>
      <c r="I47" s="110">
        <v>2.75</v>
      </c>
      <c r="J47" s="110">
        <v>3.2561020851135254</v>
      </c>
      <c r="K47" s="111">
        <v>1.7542009353637695</v>
      </c>
      <c r="L47" s="112">
        <v>3.875</v>
      </c>
      <c r="M47" s="112">
        <v>2.4723334312438965</v>
      </c>
      <c r="N47" s="112">
        <v>1.951388955116272</v>
      </c>
      <c r="O47" s="113">
        <v>4.5</v>
      </c>
      <c r="P47" s="112">
        <v>2.4560184478759766</v>
      </c>
      <c r="Q47" s="112">
        <v>2.7020201683044434</v>
      </c>
      <c r="R47" s="113">
        <v>1.875</v>
      </c>
      <c r="S47" s="112">
        <v>4.5</v>
      </c>
      <c r="T47" s="112">
        <v>2.0454545021057129</v>
      </c>
      <c r="U47" s="113">
        <v>1.2000000476837158</v>
      </c>
      <c r="V47" s="112">
        <v>1.5</v>
      </c>
      <c r="W47" s="113">
        <v>4</v>
      </c>
      <c r="X47" s="112">
        <v>4.1753249168395996</v>
      </c>
      <c r="Y47" s="113">
        <v>2.3368794918060303</v>
      </c>
      <c r="Z47" s="112">
        <v>0.18600000441074371</v>
      </c>
      <c r="AA47" s="112">
        <v>3.5</v>
      </c>
      <c r="AB47" s="112">
        <v>2.1964285373687744</v>
      </c>
      <c r="AC47" s="113">
        <v>1.1343749761581421</v>
      </c>
    </row>
    <row r="48" spans="1:29" x14ac:dyDescent="0.25">
      <c r="A48" s="45" t="s">
        <v>85</v>
      </c>
      <c r="B48" s="106">
        <v>43101</v>
      </c>
      <c r="C48" s="54">
        <f t="shared" ref="C48:C58" si="10">IF(OR(D48=".",E48="."),".",AVERAGE(D48,E48))</f>
        <v>2.5807057619094849</v>
      </c>
      <c r="D48" s="107">
        <v>2.7935798168182373</v>
      </c>
      <c r="E48" s="108">
        <v>2.3678317070007324</v>
      </c>
      <c r="F48" s="109">
        <v>2.3617157936096191</v>
      </c>
      <c r="G48" s="110">
        <v>2.175084114074707</v>
      </c>
      <c r="H48" s="110">
        <v>3.8439393043518066</v>
      </c>
      <c r="I48" s="110">
        <v>2.875</v>
      </c>
      <c r="J48" s="110">
        <v>2.2502050399780273</v>
      </c>
      <c r="K48" s="111">
        <v>1.9782902002334595</v>
      </c>
      <c r="L48" s="112">
        <v>2.9583332538604736</v>
      </c>
      <c r="M48" s="112">
        <v>1.5422333478927612</v>
      </c>
      <c r="N48" s="112">
        <v>1.7962963581085205</v>
      </c>
      <c r="O48" s="113">
        <v>3.1500000953674316</v>
      </c>
      <c r="P48" s="112">
        <v>1.5833333730697632</v>
      </c>
      <c r="Q48" s="112">
        <v>1.191919207572937</v>
      </c>
      <c r="R48" s="113">
        <v>3.75</v>
      </c>
      <c r="S48" s="112">
        <v>3.75</v>
      </c>
      <c r="T48" s="112">
        <v>5.1818180084228516</v>
      </c>
      <c r="U48" s="113">
        <v>2.5999999046325684</v>
      </c>
      <c r="V48" s="112">
        <v>1.75</v>
      </c>
      <c r="W48" s="113">
        <v>4</v>
      </c>
      <c r="X48" s="112">
        <v>2.3514738082885742</v>
      </c>
      <c r="Y48" s="113">
        <v>2.1489362716674805</v>
      </c>
      <c r="Z48" s="112">
        <v>0.55199998617172241</v>
      </c>
      <c r="AA48" s="112">
        <v>4</v>
      </c>
      <c r="AB48" s="112">
        <v>1.7142857313156128</v>
      </c>
      <c r="AC48" s="113">
        <v>1.6468750238418579</v>
      </c>
    </row>
    <row r="49" spans="1:51" x14ac:dyDescent="0.25">
      <c r="A49" s="45" t="s">
        <v>94</v>
      </c>
      <c r="B49" s="106">
        <v>43466</v>
      </c>
      <c r="C49" s="54">
        <f t="shared" ref="C49" si="11">IF(OR(D49=".",E49="."),".",AVERAGE(D49,E49))</f>
        <v>1.9293747544288635</v>
      </c>
      <c r="D49" s="107">
        <v>1.8583999872207642</v>
      </c>
      <c r="E49" s="108">
        <v>2.0003495216369629</v>
      </c>
      <c r="F49" s="109">
        <v>2.4116897583007813</v>
      </c>
      <c r="G49" s="110">
        <v>1.6571969985961914</v>
      </c>
      <c r="H49" s="110">
        <v>1.5063130855560303</v>
      </c>
      <c r="I49" s="110">
        <v>3.4166667461395264</v>
      </c>
      <c r="J49" s="110">
        <v>2.0752279758453369</v>
      </c>
      <c r="K49" s="111">
        <v>0.50915390253067017</v>
      </c>
      <c r="L49" s="112">
        <v>2.7708332538604736</v>
      </c>
      <c r="M49" s="112">
        <v>3.0833332538604736</v>
      </c>
      <c r="N49" s="112">
        <v>1.0925925970077515</v>
      </c>
      <c r="O49" s="113">
        <v>2.7000000476837158</v>
      </c>
      <c r="P49" s="112">
        <v>1.75</v>
      </c>
      <c r="Q49" s="112">
        <v>1.1590908765792847</v>
      </c>
      <c r="R49" s="113">
        <v>2.0625</v>
      </c>
      <c r="S49" s="112">
        <v>1.125</v>
      </c>
      <c r="T49" s="112">
        <v>2.7272727489471436</v>
      </c>
      <c r="U49" s="113">
        <v>0.66666668653488159</v>
      </c>
      <c r="V49" s="112">
        <v>2.5</v>
      </c>
      <c r="W49" s="113">
        <v>4.3333334922790527</v>
      </c>
      <c r="X49" s="112">
        <v>2.7142856121063232</v>
      </c>
      <c r="Y49" s="113">
        <v>1.436170220375061</v>
      </c>
      <c r="Z49" s="112">
        <v>0.1929859071969986</v>
      </c>
      <c r="AA49" s="112">
        <v>0</v>
      </c>
      <c r="AB49" s="112">
        <v>1.057692289352417</v>
      </c>
      <c r="AC49" s="113">
        <v>0.78593748807907104</v>
      </c>
    </row>
    <row r="50" spans="1:51" s="70" customFormat="1" x14ac:dyDescent="0.25">
      <c r="A50" s="88" t="s">
        <v>95</v>
      </c>
      <c r="B50" s="106">
        <v>43466</v>
      </c>
      <c r="C50" s="54">
        <f t="shared" ref="C50" si="12">IF(OR(D50=".",E50="."),".",AVERAGE(D50,E50))</f>
        <v>2.3169108629226685</v>
      </c>
      <c r="D50" s="107">
        <v>2.5359811782836914</v>
      </c>
      <c r="E50" s="108">
        <v>2.0978405475616455</v>
      </c>
      <c r="F50" s="109">
        <v>3.0995535850524902</v>
      </c>
      <c r="G50" s="110">
        <v>1.8106629848480225</v>
      </c>
      <c r="H50" s="110">
        <v>2.6977272033691406</v>
      </c>
      <c r="I50" s="110">
        <v>2.5625</v>
      </c>
      <c r="J50" s="110">
        <v>2.8438177108764648</v>
      </c>
      <c r="K50" s="111">
        <v>0.88720375299453735</v>
      </c>
      <c r="L50" s="112">
        <v>3.2857143878936768</v>
      </c>
      <c r="M50" s="112">
        <v>4</v>
      </c>
      <c r="N50" s="112">
        <v>1.8125</v>
      </c>
      <c r="O50" s="113">
        <v>3.2999999523162842</v>
      </c>
      <c r="P50" s="112">
        <v>2.2249999046325684</v>
      </c>
      <c r="Q50" s="112">
        <v>0.95698922872543335</v>
      </c>
      <c r="R50" s="113">
        <v>2.25</v>
      </c>
      <c r="S50" s="112">
        <v>1.875</v>
      </c>
      <c r="T50" s="112">
        <v>3.8181817531585693</v>
      </c>
      <c r="U50" s="113">
        <v>2.4000000953674316</v>
      </c>
      <c r="V50" s="112">
        <v>2.125</v>
      </c>
      <c r="W50" s="113">
        <v>3</v>
      </c>
      <c r="X50" s="112">
        <v>2.5313851833343506</v>
      </c>
      <c r="Y50" s="113">
        <v>3.15625</v>
      </c>
      <c r="Z50" s="112">
        <v>0.28676137328147888</v>
      </c>
      <c r="AA50" s="112">
        <v>0.5</v>
      </c>
      <c r="AB50" s="112">
        <v>1.8214285373687744</v>
      </c>
      <c r="AC50" s="113">
        <v>0.94062501192092896</v>
      </c>
      <c r="AD50" s="87"/>
      <c r="AE50" s="87"/>
      <c r="AF50" s="87"/>
      <c r="AG50" s="87"/>
      <c r="AH50" s="87"/>
      <c r="AI50" s="87"/>
      <c r="AJ50" s="87"/>
      <c r="AK50" s="87"/>
      <c r="AL50" s="87"/>
      <c r="AM50" s="87"/>
      <c r="AN50" s="87"/>
      <c r="AO50" s="87"/>
      <c r="AP50" s="87"/>
      <c r="AQ50" s="87"/>
      <c r="AR50" s="87"/>
      <c r="AS50" s="87"/>
      <c r="AT50" s="87"/>
      <c r="AU50" s="87"/>
      <c r="AV50" s="87"/>
      <c r="AW50" s="87"/>
      <c r="AX50" s="87"/>
      <c r="AY50" s="87"/>
    </row>
    <row r="51" spans="1:51" s="70" customFormat="1" x14ac:dyDescent="0.25">
      <c r="A51" s="88" t="s">
        <v>96</v>
      </c>
      <c r="B51" s="106">
        <v>43466</v>
      </c>
      <c r="C51" s="54">
        <f t="shared" ref="C51:C52" si="13">IF(OR(D51=".",E51="."),".",AVERAGE(D51,E51))</f>
        <v>1.4332845211029053</v>
      </c>
      <c r="D51" s="107">
        <v>1.817746639251709</v>
      </c>
      <c r="E51" s="108">
        <v>1.0488224029541016</v>
      </c>
      <c r="F51" s="109">
        <v>2.802847146987915</v>
      </c>
      <c r="G51" s="110">
        <v>0.8473624587059021</v>
      </c>
      <c r="H51" s="110">
        <v>1.8030303716659546</v>
      </c>
      <c r="I51" s="110">
        <v>1</v>
      </c>
      <c r="J51" s="110">
        <v>1.6409976482391357</v>
      </c>
      <c r="K51" s="111">
        <v>0.50546956062316895</v>
      </c>
      <c r="L51" s="112">
        <v>3.75</v>
      </c>
      <c r="M51" s="112">
        <v>4.0183334350585938</v>
      </c>
      <c r="N51" s="112">
        <v>1.793055534362793</v>
      </c>
      <c r="O51" s="113">
        <v>1.6499999761581421</v>
      </c>
      <c r="P51" s="112">
        <v>1.2037036418914795</v>
      </c>
      <c r="Q51" s="112">
        <v>1.3383837938308716</v>
      </c>
      <c r="R51" s="113">
        <v>0</v>
      </c>
      <c r="S51" s="112">
        <v>1.5</v>
      </c>
      <c r="T51" s="112">
        <v>3.4090909957885742</v>
      </c>
      <c r="U51" s="113">
        <v>0.5</v>
      </c>
      <c r="V51" s="112">
        <v>1</v>
      </c>
      <c r="W51" s="113">
        <v>1</v>
      </c>
      <c r="X51" s="112">
        <v>2.2234847545623779</v>
      </c>
      <c r="Y51" s="113">
        <v>1.0585106611251831</v>
      </c>
      <c r="Z51" s="112">
        <v>0.20580682158470154</v>
      </c>
      <c r="AA51" s="112">
        <v>0</v>
      </c>
      <c r="AB51" s="112">
        <v>1.3035714626312256</v>
      </c>
      <c r="AC51" s="113">
        <v>0.51249998807907104</v>
      </c>
      <c r="AD51" s="87"/>
      <c r="AE51" s="87"/>
      <c r="AF51" s="87"/>
      <c r="AG51" s="87"/>
      <c r="AH51" s="87"/>
      <c r="AI51" s="87"/>
      <c r="AJ51" s="87"/>
      <c r="AK51" s="87"/>
      <c r="AL51" s="87"/>
      <c r="AM51" s="87"/>
      <c r="AN51" s="87"/>
      <c r="AO51" s="87"/>
      <c r="AP51" s="87"/>
      <c r="AQ51" s="87"/>
      <c r="AR51" s="87"/>
      <c r="AS51" s="87"/>
      <c r="AT51" s="87"/>
      <c r="AU51" s="87"/>
      <c r="AV51" s="87"/>
      <c r="AW51" s="87"/>
      <c r="AX51" s="87"/>
      <c r="AY51" s="87"/>
    </row>
    <row r="52" spans="1:51" s="70" customFormat="1" ht="11.5" x14ac:dyDescent="0.25">
      <c r="A52" s="88" t="s">
        <v>116</v>
      </c>
      <c r="B52" s="106">
        <v>43466</v>
      </c>
      <c r="C52" s="54">
        <f t="shared" si="13"/>
        <v>1.8005418181419373</v>
      </c>
      <c r="D52" s="107">
        <v>1.9210721254348755</v>
      </c>
      <c r="E52" s="108">
        <v>1.680011510848999</v>
      </c>
      <c r="F52" s="109">
        <v>2.047619104385376</v>
      </c>
      <c r="G52" s="110">
        <v>1.7459003925323486</v>
      </c>
      <c r="H52" s="110">
        <v>1.9696969985961914</v>
      </c>
      <c r="I52" s="110">
        <v>2.5</v>
      </c>
      <c r="J52" s="110">
        <v>2.1031162738800049</v>
      </c>
      <c r="K52" s="111">
        <v>0.43691834807395935</v>
      </c>
      <c r="L52" s="112">
        <v>2</v>
      </c>
      <c r="M52" s="112">
        <v>3</v>
      </c>
      <c r="N52" s="112">
        <v>0.8571428656578064</v>
      </c>
      <c r="O52" s="113">
        <v>2.3333332538604736</v>
      </c>
      <c r="P52" s="112">
        <v>2.1066665649414063</v>
      </c>
      <c r="Q52" s="112">
        <v>1.6310344934463501</v>
      </c>
      <c r="R52" s="113">
        <v>1.5</v>
      </c>
      <c r="S52" s="112">
        <v>1.5</v>
      </c>
      <c r="T52" s="112">
        <v>3.4090909957885742</v>
      </c>
      <c r="U52" s="113">
        <v>1</v>
      </c>
      <c r="V52" s="112">
        <v>3</v>
      </c>
      <c r="W52" s="113">
        <v>2</v>
      </c>
      <c r="X52" s="112">
        <v>2.9047620296478271</v>
      </c>
      <c r="Y52" s="113">
        <v>1.3014706373214722</v>
      </c>
      <c r="Z52" s="112">
        <v>0.1929859071969986</v>
      </c>
      <c r="AA52" s="112">
        <v>0</v>
      </c>
      <c r="AB52" s="112">
        <v>0.75</v>
      </c>
      <c r="AC52" s="113">
        <v>0.8046875</v>
      </c>
      <c r="AD52" s="87"/>
      <c r="AE52" s="87"/>
      <c r="AF52" s="87"/>
      <c r="AG52" s="87"/>
      <c r="AH52" s="87"/>
      <c r="AI52" s="87"/>
      <c r="AJ52" s="87"/>
      <c r="AK52" s="87"/>
      <c r="AL52" s="87"/>
      <c r="AM52" s="87"/>
      <c r="AN52" s="87"/>
      <c r="AO52" s="87"/>
      <c r="AP52" s="87"/>
      <c r="AQ52" s="87"/>
      <c r="AR52" s="87"/>
      <c r="AS52" s="87"/>
      <c r="AT52" s="87"/>
      <c r="AU52" s="87"/>
      <c r="AV52" s="87"/>
      <c r="AW52" s="87"/>
      <c r="AX52" s="87"/>
      <c r="AY52" s="87"/>
    </row>
    <row r="53" spans="1:51" s="70" customFormat="1" x14ac:dyDescent="0.25">
      <c r="A53" s="88" t="s">
        <v>103</v>
      </c>
      <c r="B53" s="106">
        <v>43831</v>
      </c>
      <c r="C53" s="54">
        <f t="shared" ref="C53" si="14">IF(OR(D53=".",E53="."),".",AVERAGE(D53,E53))</f>
        <v>2.8815946578979492</v>
      </c>
      <c r="D53" s="107">
        <v>3.7429640293121338</v>
      </c>
      <c r="E53" s="108">
        <v>2.0202252864837646</v>
      </c>
      <c r="F53" s="109">
        <v>4.9384722709655762</v>
      </c>
      <c r="G53" s="110">
        <v>3.0873897075653076</v>
      </c>
      <c r="H53" s="110">
        <v>3.2030303478240967</v>
      </c>
      <c r="I53" s="110">
        <v>1</v>
      </c>
      <c r="J53" s="110">
        <v>3.0347495079040527</v>
      </c>
      <c r="K53" s="111">
        <v>2.0259263515472412</v>
      </c>
      <c r="L53" s="112">
        <v>5.875</v>
      </c>
      <c r="M53" s="112">
        <v>5.0233335494995117</v>
      </c>
      <c r="N53" s="112">
        <v>5.5555553436279297</v>
      </c>
      <c r="O53" s="113">
        <v>3.2999999523162842</v>
      </c>
      <c r="P53" s="112">
        <v>4.051851749420166</v>
      </c>
      <c r="Q53" s="112">
        <v>2.2103173732757568</v>
      </c>
      <c r="R53" s="113">
        <v>3</v>
      </c>
      <c r="S53" s="112">
        <v>4.5</v>
      </c>
      <c r="T53" s="112">
        <v>4.9090909957885742</v>
      </c>
      <c r="U53" s="113">
        <v>0.20000000298023224</v>
      </c>
      <c r="V53" s="112">
        <v>1</v>
      </c>
      <c r="W53" s="113">
        <v>1</v>
      </c>
      <c r="X53" s="112">
        <v>2.7651515007019043</v>
      </c>
      <c r="Y53" s="113">
        <v>3.3043477535247803</v>
      </c>
      <c r="Z53" s="112">
        <v>2.0699999332427979</v>
      </c>
      <c r="AA53" s="112">
        <v>1.5</v>
      </c>
      <c r="AB53" s="112">
        <v>3.1071429252624512</v>
      </c>
      <c r="AC53" s="113">
        <v>1.4265625476837158</v>
      </c>
      <c r="AD53" s="87"/>
      <c r="AE53" s="87"/>
      <c r="AF53" s="87"/>
      <c r="AG53" s="87"/>
      <c r="AH53" s="87"/>
      <c r="AI53" s="87"/>
      <c r="AJ53" s="87"/>
      <c r="AK53" s="87"/>
      <c r="AL53" s="87"/>
      <c r="AM53" s="87"/>
      <c r="AN53" s="87"/>
      <c r="AO53" s="87"/>
      <c r="AP53" s="87"/>
      <c r="AQ53" s="87"/>
      <c r="AR53" s="87"/>
      <c r="AS53" s="87"/>
      <c r="AT53" s="87"/>
      <c r="AU53" s="87"/>
      <c r="AV53" s="87"/>
      <c r="AW53" s="87"/>
      <c r="AX53" s="87"/>
      <c r="AY53" s="87"/>
    </row>
    <row r="54" spans="1:51" x14ac:dyDescent="0.25">
      <c r="A54" s="88" t="s">
        <v>92</v>
      </c>
      <c r="B54" s="106">
        <v>43101</v>
      </c>
      <c r="C54" s="54">
        <f t="shared" si="10"/>
        <v>2.1235285997390747</v>
      </c>
      <c r="D54" s="107">
        <v>2.7626500129699707</v>
      </c>
      <c r="E54" s="108">
        <v>1.4844071865081787</v>
      </c>
      <c r="F54" s="109">
        <v>4.0118980407714844</v>
      </c>
      <c r="G54" s="110">
        <v>1.5033248662948608</v>
      </c>
      <c r="H54" s="110">
        <v>2.7727272510528564</v>
      </c>
      <c r="I54" s="110">
        <v>0.5625</v>
      </c>
      <c r="J54" s="110">
        <v>2.2484471797943115</v>
      </c>
      <c r="K54" s="111">
        <v>1.6422744989395142</v>
      </c>
      <c r="L54" s="112">
        <v>4.5416665077209473</v>
      </c>
      <c r="M54" s="112">
        <v>4.2633333206176758</v>
      </c>
      <c r="N54" s="112">
        <v>2.5925924777984619</v>
      </c>
      <c r="O54" s="113">
        <v>4.6500000953674316</v>
      </c>
      <c r="P54" s="112">
        <v>1.5888888835906982</v>
      </c>
      <c r="Q54" s="112">
        <v>0.85858583450317383</v>
      </c>
      <c r="R54" s="113">
        <v>2.0625</v>
      </c>
      <c r="S54" s="112">
        <v>3</v>
      </c>
      <c r="T54" s="112">
        <v>3.8181817531585693</v>
      </c>
      <c r="U54" s="113">
        <v>1.5</v>
      </c>
      <c r="V54" s="112">
        <v>0.125</v>
      </c>
      <c r="W54" s="113">
        <v>1</v>
      </c>
      <c r="X54" s="112">
        <v>2.2142856121063232</v>
      </c>
      <c r="Y54" s="113">
        <v>2.2826087474822998</v>
      </c>
      <c r="Z54" s="112">
        <v>0.67199999094009399</v>
      </c>
      <c r="AA54" s="112">
        <v>1</v>
      </c>
      <c r="AB54" s="112">
        <v>2.9642856121063232</v>
      </c>
      <c r="AC54" s="113">
        <v>1.9328124523162842</v>
      </c>
    </row>
    <row r="55" spans="1:51" x14ac:dyDescent="0.25">
      <c r="A55" s="88" t="s">
        <v>97</v>
      </c>
      <c r="B55" s="106">
        <v>43466</v>
      </c>
      <c r="C55" s="54">
        <f t="shared" ref="C55:C56" si="15">IF(OR(D55=".",E55="."),".",AVERAGE(D55,E55))</f>
        <v>1.5377991199493408</v>
      </c>
      <c r="D55" s="107">
        <v>1.7059235572814941</v>
      </c>
      <c r="E55" s="108">
        <v>1.3696746826171875</v>
      </c>
      <c r="F55" s="109">
        <v>1.8746968507766724</v>
      </c>
      <c r="G55" s="110">
        <v>1.0309524536132813</v>
      </c>
      <c r="H55" s="110">
        <v>2.2121212482452393</v>
      </c>
      <c r="I55" s="110">
        <v>1.21875</v>
      </c>
      <c r="J55" s="110">
        <v>2.5262725353240967</v>
      </c>
      <c r="K55" s="111">
        <v>0.36400169134140015</v>
      </c>
      <c r="L55" s="112">
        <v>2.5555555820465088</v>
      </c>
      <c r="M55" s="112">
        <v>2.6503748893737793</v>
      </c>
      <c r="N55" s="112">
        <v>0.6428571343421936</v>
      </c>
      <c r="O55" s="113">
        <v>1.6499999761581421</v>
      </c>
      <c r="P55" s="112">
        <v>1.1428571939468384</v>
      </c>
      <c r="Q55" s="112">
        <v>1.2000000476837158</v>
      </c>
      <c r="R55" s="113">
        <v>0.75</v>
      </c>
      <c r="S55" s="112">
        <v>1.5</v>
      </c>
      <c r="T55" s="112">
        <v>3.1363637447357178</v>
      </c>
      <c r="U55" s="113">
        <v>2</v>
      </c>
      <c r="V55" s="112">
        <v>0.4375</v>
      </c>
      <c r="W55" s="113">
        <v>2</v>
      </c>
      <c r="X55" s="112">
        <v>2.6904761791229248</v>
      </c>
      <c r="Y55" s="113">
        <v>2.3620688915252686</v>
      </c>
      <c r="Z55" s="112">
        <v>0.1929859071969986</v>
      </c>
      <c r="AA55" s="112">
        <v>0</v>
      </c>
      <c r="AB55" s="112">
        <v>0.83333331346511841</v>
      </c>
      <c r="AC55" s="113">
        <v>0.4296875</v>
      </c>
    </row>
    <row r="56" spans="1:51" x14ac:dyDescent="0.25">
      <c r="A56" s="88" t="s">
        <v>98</v>
      </c>
      <c r="B56" s="106">
        <v>43466</v>
      </c>
      <c r="C56" s="54">
        <f t="shared" si="15"/>
        <v>1.8612512946128845</v>
      </c>
      <c r="D56" s="107">
        <v>2.1348874568939209</v>
      </c>
      <c r="E56" s="108">
        <v>1.5876151323318481</v>
      </c>
      <c r="F56" s="109">
        <v>3.0160677433013916</v>
      </c>
      <c r="G56" s="110">
        <v>1.2370791435241699</v>
      </c>
      <c r="H56" s="110">
        <v>2.1515152454376221</v>
      </c>
      <c r="I56" s="110">
        <v>2.0437500476837158</v>
      </c>
      <c r="J56" s="110">
        <v>2.1957671642303467</v>
      </c>
      <c r="K56" s="111">
        <v>0.52332812547683716</v>
      </c>
      <c r="L56" s="112">
        <v>3.4166667461395264</v>
      </c>
      <c r="M56" s="112">
        <v>3.084641695022583</v>
      </c>
      <c r="N56" s="112">
        <v>1.9629629850387573</v>
      </c>
      <c r="O56" s="113">
        <v>3.5999999046325684</v>
      </c>
      <c r="P56" s="112">
        <v>1.4375</v>
      </c>
      <c r="Q56" s="112">
        <v>1.5237374305725098</v>
      </c>
      <c r="R56" s="113">
        <v>0.75</v>
      </c>
      <c r="S56" s="112">
        <v>1.5</v>
      </c>
      <c r="T56" s="112">
        <v>2.4545454978942871</v>
      </c>
      <c r="U56" s="113">
        <v>2.5</v>
      </c>
      <c r="V56" s="112">
        <v>1.6875</v>
      </c>
      <c r="W56" s="113">
        <v>2.4000000953674316</v>
      </c>
      <c r="X56" s="112">
        <v>3.2063491344451904</v>
      </c>
      <c r="Y56" s="113">
        <v>1.1851851940155029</v>
      </c>
      <c r="Z56" s="112">
        <v>4.8000000417232513E-2</v>
      </c>
      <c r="AA56" s="112">
        <v>0</v>
      </c>
      <c r="AB56" s="112">
        <v>1.5</v>
      </c>
      <c r="AC56" s="113">
        <v>0.54531252384185791</v>
      </c>
    </row>
    <row r="57" spans="1:51" x14ac:dyDescent="0.25">
      <c r="A57" s="45" t="s">
        <v>104</v>
      </c>
      <c r="B57" s="106">
        <v>43101</v>
      </c>
      <c r="C57" s="54">
        <f t="shared" ref="C57" si="16">IF(OR(D57=".",E57="."),".",AVERAGE(D57,E57))</f>
        <v>2.229142963886261</v>
      </c>
      <c r="D57" s="107">
        <v>2.5975239276885986</v>
      </c>
      <c r="E57" s="108">
        <v>1.8607620000839233</v>
      </c>
      <c r="F57" s="109">
        <v>4.0057592391967773</v>
      </c>
      <c r="G57" s="110">
        <v>1.8716610670089722</v>
      </c>
      <c r="H57" s="110">
        <v>1.9151514768600464</v>
      </c>
      <c r="I57" s="110">
        <v>1.5</v>
      </c>
      <c r="J57" s="110">
        <v>2.3303508758544922</v>
      </c>
      <c r="K57" s="111">
        <v>1.7519352436065674</v>
      </c>
      <c r="L57" s="112">
        <v>5.1666665077209473</v>
      </c>
      <c r="M57" s="112">
        <v>3.4860000610351563</v>
      </c>
      <c r="N57" s="112">
        <v>3.8703703880310059</v>
      </c>
      <c r="O57" s="113">
        <v>3.5</v>
      </c>
      <c r="P57" s="112">
        <v>1.599074125289917</v>
      </c>
      <c r="Q57" s="112">
        <v>1.3909090757369995</v>
      </c>
      <c r="R57" s="113">
        <v>2.625</v>
      </c>
      <c r="S57" s="112">
        <v>2</v>
      </c>
      <c r="T57" s="112">
        <v>3.5454545021057129</v>
      </c>
      <c r="U57" s="113">
        <v>0.20000000298023224</v>
      </c>
      <c r="V57" s="112">
        <v>0</v>
      </c>
      <c r="W57" s="113">
        <v>3</v>
      </c>
      <c r="X57" s="112">
        <v>2.6374459266662598</v>
      </c>
      <c r="Y57" s="113">
        <v>2.0232558250427246</v>
      </c>
      <c r="Z57" s="112">
        <v>1.5659999847412109</v>
      </c>
      <c r="AA57" s="112">
        <v>1</v>
      </c>
      <c r="AB57" s="112">
        <v>2.8214285373687744</v>
      </c>
      <c r="AC57" s="113">
        <v>1.6203124523162842</v>
      </c>
    </row>
    <row r="58" spans="1:51" x14ac:dyDescent="0.25">
      <c r="A58" s="45" t="s">
        <v>84</v>
      </c>
      <c r="B58" s="106">
        <v>43101</v>
      </c>
      <c r="C58" s="54">
        <f t="shared" si="10"/>
        <v>2.5252957344055176</v>
      </c>
      <c r="D58" s="107">
        <v>2.8644521236419678</v>
      </c>
      <c r="E58" s="108">
        <v>2.1861393451690674</v>
      </c>
      <c r="F58" s="109">
        <v>3.3873691558837891</v>
      </c>
      <c r="G58" s="110">
        <v>1.4862903356552124</v>
      </c>
      <c r="H58" s="110">
        <v>3.7196969985961914</v>
      </c>
      <c r="I58" s="110">
        <v>2.25</v>
      </c>
      <c r="J58" s="110">
        <v>3.0842885971069336</v>
      </c>
      <c r="K58" s="111">
        <v>1.2241294384002686</v>
      </c>
      <c r="L58" s="112">
        <v>4.2083334922790527</v>
      </c>
      <c r="M58" s="112">
        <v>3.7149999141693115</v>
      </c>
      <c r="N58" s="112">
        <v>2.0261437892913818</v>
      </c>
      <c r="O58" s="113">
        <v>3.5999999046325684</v>
      </c>
      <c r="P58" s="112">
        <v>0.97500002384185791</v>
      </c>
      <c r="Q58" s="112">
        <v>1.2338709831237793</v>
      </c>
      <c r="R58" s="113">
        <v>2.25</v>
      </c>
      <c r="S58" s="112">
        <v>2.25</v>
      </c>
      <c r="T58" s="112">
        <v>4.9090909957885742</v>
      </c>
      <c r="U58" s="113">
        <v>4</v>
      </c>
      <c r="V58" s="112">
        <v>0.5</v>
      </c>
      <c r="W58" s="113">
        <v>4</v>
      </c>
      <c r="X58" s="112">
        <v>3.5272727012634277</v>
      </c>
      <c r="Y58" s="113">
        <v>2.6413042545318604</v>
      </c>
      <c r="Z58" s="112">
        <v>0.33000001311302185</v>
      </c>
      <c r="AA58" s="112">
        <v>1.5</v>
      </c>
      <c r="AB58" s="112">
        <v>2.2321429252624512</v>
      </c>
      <c r="AC58" s="113">
        <v>0.83437502384185791</v>
      </c>
    </row>
    <row r="59" spans="1:51" x14ac:dyDescent="0.25">
      <c r="A59" s="69"/>
      <c r="B59" s="50"/>
      <c r="C59" s="54"/>
      <c r="D59" s="16"/>
      <c r="E59" s="17"/>
      <c r="F59" s="18"/>
      <c r="G59" s="19"/>
      <c r="H59" s="19"/>
      <c r="I59" s="19"/>
      <c r="J59" s="19"/>
      <c r="K59" s="20"/>
      <c r="L59" s="21"/>
      <c r="M59" s="21"/>
      <c r="N59" s="21"/>
      <c r="O59" s="21"/>
      <c r="P59" s="57"/>
      <c r="Q59" s="21"/>
      <c r="R59" s="22"/>
      <c r="S59" s="21"/>
      <c r="T59" s="21"/>
      <c r="U59" s="21"/>
      <c r="V59" s="57"/>
      <c r="W59" s="22"/>
      <c r="X59" s="57"/>
      <c r="Y59" s="22"/>
      <c r="Z59" s="21"/>
      <c r="AA59" s="21"/>
      <c r="AB59" s="21"/>
      <c r="AC59" s="22"/>
    </row>
    <row r="60" spans="1:51" s="1" customFormat="1" ht="10.5" x14ac:dyDescent="0.25">
      <c r="A60" s="42" t="s">
        <v>106</v>
      </c>
      <c r="B60" s="52"/>
      <c r="C60" s="55">
        <f>AVERAGE(C6:C42)</f>
        <v>1.4053753719136521</v>
      </c>
      <c r="D60" s="79">
        <f t="shared" ref="D60:AC60" si="17">AVERAGE(D6:D42)</f>
        <v>1.6242683674838092</v>
      </c>
      <c r="E60" s="80">
        <f t="shared" si="17"/>
        <v>1.1864823763434951</v>
      </c>
      <c r="F60" s="81">
        <f t="shared" si="17"/>
        <v>2.1354302715610816</v>
      </c>
      <c r="G60" s="82">
        <f t="shared" si="17"/>
        <v>1.1745385205423511</v>
      </c>
      <c r="H60" s="82">
        <f t="shared" si="17"/>
        <v>1.5628363409557857</v>
      </c>
      <c r="I60" s="82">
        <f t="shared" si="17"/>
        <v>1.1456362645368319</v>
      </c>
      <c r="J60" s="82">
        <f t="shared" si="17"/>
        <v>1.7325904433791701</v>
      </c>
      <c r="K60" s="83">
        <f t="shared" si="17"/>
        <v>0.68122040017231089</v>
      </c>
      <c r="L60" s="84">
        <f t="shared" si="17"/>
        <v>2.9559219366795308</v>
      </c>
      <c r="M60" s="84">
        <f t="shared" si="17"/>
        <v>2.2068513003555505</v>
      </c>
      <c r="N60" s="84">
        <f t="shared" si="17"/>
        <v>1.1830019507859204</v>
      </c>
      <c r="O60" s="85">
        <f t="shared" si="17"/>
        <v>2.1959459411131368</v>
      </c>
      <c r="P60" s="84">
        <f t="shared" si="17"/>
        <v>1.0053206647972803</v>
      </c>
      <c r="Q60" s="84">
        <f t="shared" si="17"/>
        <v>1.1855246255526672</v>
      </c>
      <c r="R60" s="85">
        <f t="shared" si="17"/>
        <v>1.3327702702702702</v>
      </c>
      <c r="S60" s="84">
        <f t="shared" si="17"/>
        <v>1.1545608108108107</v>
      </c>
      <c r="T60" s="84">
        <f t="shared" si="17"/>
        <v>2.5563355571514852</v>
      </c>
      <c r="U60" s="85">
        <f t="shared" si="17"/>
        <v>0.97761261261798238</v>
      </c>
      <c r="V60" s="84">
        <f t="shared" si="17"/>
        <v>0.62640765712067892</v>
      </c>
      <c r="W60" s="85">
        <f t="shared" si="17"/>
        <v>1.6648648735639211</v>
      </c>
      <c r="X60" s="84">
        <f t="shared" si="17"/>
        <v>2.1047960334532969</v>
      </c>
      <c r="Y60" s="85">
        <f t="shared" si="17"/>
        <v>1.3603848508886389</v>
      </c>
      <c r="Z60" s="84">
        <f t="shared" si="17"/>
        <v>0.38323587320140889</v>
      </c>
      <c r="AA60" s="84">
        <f t="shared" si="17"/>
        <v>0.16216216216216217</v>
      </c>
      <c r="AB60" s="84">
        <f t="shared" si="17"/>
        <v>1.2170329722198281</v>
      </c>
      <c r="AC60" s="85">
        <f t="shared" si="17"/>
        <v>0.96245061062477733</v>
      </c>
      <c r="AD60" s="25"/>
      <c r="AE60" s="25"/>
      <c r="AF60" s="25"/>
      <c r="AG60" s="25"/>
      <c r="AH60" s="25"/>
      <c r="AI60" s="25"/>
      <c r="AJ60" s="25"/>
      <c r="AK60" s="25"/>
      <c r="AL60" s="25"/>
      <c r="AM60" s="25"/>
      <c r="AN60" s="25"/>
      <c r="AO60" s="25"/>
      <c r="AP60" s="25"/>
      <c r="AQ60" s="25"/>
      <c r="AR60" s="25"/>
      <c r="AS60" s="25"/>
      <c r="AT60" s="25"/>
      <c r="AU60" s="25"/>
      <c r="AV60" s="25"/>
      <c r="AW60" s="25"/>
      <c r="AX60" s="25"/>
      <c r="AY60" s="25"/>
    </row>
    <row r="61" spans="1:51" ht="14.25" customHeight="1" x14ac:dyDescent="0.25">
      <c r="A61" s="46" t="s">
        <v>107</v>
      </c>
      <c r="B61" s="51"/>
      <c r="C61" s="78">
        <f>AVERAGE(SMALL(C$6:C$42,1),SMALL(C$6:C$42,2),SMALL(C$6:C$42,3),SMALL(C$6:C$42,4),SMALL(C$6:C$42,5))</f>
        <v>1.0026093304157258</v>
      </c>
      <c r="D61" s="71">
        <f t="shared" ref="D61:AC61" si="18">AVERAGE(SMALL(D$6:D$42,1),SMALL(D$6:D$42,2),SMALL(D$6:D$42,3),SMALL(D$6:D$42,4),SMALL(D$6:D$42,5))</f>
        <v>1.1459514379501343</v>
      </c>
      <c r="E61" s="77">
        <f t="shared" si="18"/>
        <v>0.68347070217132566</v>
      </c>
      <c r="F61" s="72">
        <f t="shared" si="18"/>
        <v>1.3270709276199342</v>
      </c>
      <c r="G61" s="73">
        <f t="shared" si="18"/>
        <v>0.57301622629165649</v>
      </c>
      <c r="H61" s="73">
        <f t="shared" si="18"/>
        <v>0.84560606479644773</v>
      </c>
      <c r="I61" s="73">
        <f t="shared" si="18"/>
        <v>0.13541666865348817</v>
      </c>
      <c r="J61" s="73">
        <f t="shared" si="18"/>
        <v>0.93781831264495852</v>
      </c>
      <c r="K61" s="74">
        <f t="shared" si="18"/>
        <v>0.32479763031005859</v>
      </c>
      <c r="L61" s="75">
        <f t="shared" si="18"/>
        <v>1.3624007701873779</v>
      </c>
      <c r="M61" s="75">
        <f t="shared" si="18"/>
        <v>0.72443333864212034</v>
      </c>
      <c r="N61" s="75">
        <f t="shared" si="18"/>
        <v>0.38796296715736389</v>
      </c>
      <c r="O61" s="76">
        <f t="shared" si="18"/>
        <v>0.9666666626930237</v>
      </c>
      <c r="P61" s="75">
        <f t="shared" si="18"/>
        <v>0.12898692935705186</v>
      </c>
      <c r="Q61" s="75">
        <f t="shared" si="18"/>
        <v>0.48299975991249083</v>
      </c>
      <c r="R61" s="76">
        <f t="shared" si="18"/>
        <v>0.41249999999999998</v>
      </c>
      <c r="S61" s="75">
        <f t="shared" si="18"/>
        <v>0.5</v>
      </c>
      <c r="T61" s="75">
        <f t="shared" si="18"/>
        <v>0.98181818723678593</v>
      </c>
      <c r="U61" s="76">
        <f t="shared" si="18"/>
        <v>0</v>
      </c>
      <c r="V61" s="75">
        <f t="shared" si="18"/>
        <v>6.25E-2</v>
      </c>
      <c r="W61" s="76">
        <f t="shared" si="18"/>
        <v>0</v>
      </c>
      <c r="X61" s="75">
        <f t="shared" si="18"/>
        <v>0.70415585637092593</v>
      </c>
      <c r="Y61" s="76">
        <f t="shared" si="18"/>
        <v>0.7967026472091675</v>
      </c>
      <c r="Z61" s="75">
        <f t="shared" si="18"/>
        <v>5.1600000262260436E-2</v>
      </c>
      <c r="AA61" s="75">
        <f t="shared" si="18"/>
        <v>0</v>
      </c>
      <c r="AB61" s="75">
        <f t="shared" si="18"/>
        <v>0.40714285373687742</v>
      </c>
      <c r="AC61" s="76">
        <f t="shared" si="18"/>
        <v>0.50617121458053593</v>
      </c>
    </row>
    <row r="62" spans="1:51" s="32" customFormat="1" ht="14.25" customHeight="1" x14ac:dyDescent="0.25">
      <c r="A62" s="42" t="s">
        <v>126</v>
      </c>
      <c r="B62" s="52"/>
      <c r="C62" s="55">
        <f>AVERAGE(C6:C41)</f>
        <v>1.396932756735219</v>
      </c>
      <c r="D62" s="79">
        <f t="shared" ref="D62:AC62" si="19">AVERAGE(D6:D41)</f>
        <v>1.6174321903122797</v>
      </c>
      <c r="E62" s="80">
        <f t="shared" si="19"/>
        <v>1.1764333231581583</v>
      </c>
      <c r="F62" s="81">
        <f t="shared" si="19"/>
        <v>2.1419982744587793</v>
      </c>
      <c r="G62" s="82">
        <f t="shared" si="19"/>
        <v>1.155738623605834</v>
      </c>
      <c r="H62" s="82">
        <f t="shared" si="19"/>
        <v>1.554559697707494</v>
      </c>
      <c r="I62" s="82">
        <f t="shared" si="19"/>
        <v>1.1171296329961882</v>
      </c>
      <c r="J62" s="82">
        <f t="shared" si="19"/>
        <v>1.7379506164126926</v>
      </c>
      <c r="K62" s="83">
        <f t="shared" si="19"/>
        <v>0.67421970350874794</v>
      </c>
      <c r="L62" s="84">
        <f t="shared" si="19"/>
        <v>3.0041767126984067</v>
      </c>
      <c r="M62" s="84">
        <f t="shared" si="19"/>
        <v>2.2380601316690445</v>
      </c>
      <c r="N62" s="84">
        <f t="shared" si="19"/>
        <v>1.1938118578659163</v>
      </c>
      <c r="O62" s="85">
        <f t="shared" si="19"/>
        <v>2.1319444394773908</v>
      </c>
      <c r="P62" s="84">
        <f t="shared" si="19"/>
        <v>1.0048732225679688</v>
      </c>
      <c r="Q62" s="84">
        <f t="shared" si="19"/>
        <v>1.186300980548064</v>
      </c>
      <c r="R62" s="85">
        <f t="shared" si="19"/>
        <v>1.2760416666666667</v>
      </c>
      <c r="S62" s="84">
        <f t="shared" si="19"/>
        <v>1.1145833333333333</v>
      </c>
      <c r="T62" s="84">
        <f t="shared" si="19"/>
        <v>2.5616883089145026</v>
      </c>
      <c r="U62" s="85">
        <f t="shared" si="19"/>
        <v>0.98740740741292632</v>
      </c>
      <c r="V62" s="84">
        <f t="shared" si="19"/>
        <v>0.63425925870736444</v>
      </c>
      <c r="W62" s="85">
        <f t="shared" si="19"/>
        <v>1.6000000089406967</v>
      </c>
      <c r="X62" s="84">
        <f t="shared" si="19"/>
        <v>2.1117113638255329</v>
      </c>
      <c r="Y62" s="85">
        <f t="shared" si="19"/>
        <v>1.3641898665163252</v>
      </c>
      <c r="Z62" s="84">
        <f t="shared" si="19"/>
        <v>0.37904798135989243</v>
      </c>
      <c r="AA62" s="84">
        <f t="shared" si="19"/>
        <v>0.16666666666666666</v>
      </c>
      <c r="AB62" s="84">
        <f t="shared" si="19"/>
        <v>1.1848672214481566</v>
      </c>
      <c r="AC62" s="85">
        <f t="shared" si="19"/>
        <v>0.96629696422153044</v>
      </c>
    </row>
    <row r="63" spans="1:51" s="32" customFormat="1" ht="19" customHeight="1" x14ac:dyDescent="0.25">
      <c r="A63" s="102"/>
      <c r="B63" s="103"/>
      <c r="C63" s="104"/>
      <c r="D63" s="105"/>
      <c r="E63" s="105"/>
      <c r="F63" s="105"/>
      <c r="G63" s="105"/>
      <c r="H63" s="105"/>
      <c r="I63" s="105"/>
      <c r="J63" s="105"/>
      <c r="K63" s="105"/>
      <c r="L63" s="105"/>
      <c r="M63" s="105"/>
      <c r="N63" s="105"/>
      <c r="O63" s="105"/>
      <c r="P63" s="105"/>
      <c r="Q63" s="105"/>
      <c r="R63" s="105"/>
      <c r="S63" s="105"/>
      <c r="T63" s="105"/>
      <c r="U63" s="105"/>
      <c r="V63" s="105"/>
      <c r="W63" s="105"/>
      <c r="X63" s="105"/>
      <c r="Y63" s="105"/>
      <c r="Z63" s="105"/>
      <c r="AA63" s="105"/>
      <c r="AB63" s="105"/>
      <c r="AC63" s="105"/>
    </row>
    <row r="64" spans="1:51" s="26" customFormat="1" x14ac:dyDescent="0.25">
      <c r="A64" s="26" t="s">
        <v>105</v>
      </c>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row>
    <row r="65" spans="1:40" s="27" customFormat="1" x14ac:dyDescent="0.25">
      <c r="A65" s="26" t="s">
        <v>90</v>
      </c>
      <c r="B65" s="43"/>
      <c r="C65" s="30"/>
      <c r="D65" s="30"/>
      <c r="E65" s="30"/>
      <c r="F65" s="30"/>
      <c r="G65" s="30"/>
      <c r="H65" s="30"/>
      <c r="I65" s="30"/>
      <c r="J65" s="30"/>
      <c r="K65" s="30"/>
      <c r="L65" s="30"/>
      <c r="M65" s="30"/>
      <c r="N65" s="30"/>
      <c r="O65" s="30"/>
      <c r="P65" s="30"/>
      <c r="Q65" s="30"/>
      <c r="R65" s="30"/>
      <c r="S65" s="30"/>
      <c r="T65" s="30"/>
      <c r="U65" s="30"/>
      <c r="V65" s="30"/>
      <c r="W65" s="30"/>
      <c r="X65" s="30"/>
      <c r="Y65" s="30"/>
      <c r="Z65" s="30"/>
      <c r="AA65" s="30"/>
      <c r="AB65" s="30"/>
      <c r="AC65" s="30"/>
    </row>
    <row r="66" spans="1:40" s="27" customFormat="1" x14ac:dyDescent="0.25"/>
    <row r="67" spans="1:40" s="27" customFormat="1" x14ac:dyDescent="0.25">
      <c r="A67" s="60" t="s">
        <v>117</v>
      </c>
      <c r="B67" s="60"/>
      <c r="C67" s="60"/>
      <c r="D67" s="60"/>
      <c r="E67" s="60"/>
      <c r="F67" s="60"/>
      <c r="G67" s="60"/>
      <c r="H67" s="60"/>
      <c r="I67" s="60"/>
      <c r="J67" s="60"/>
      <c r="K67" s="86"/>
      <c r="L67" s="86"/>
      <c r="M67" s="86"/>
      <c r="N67" s="86"/>
      <c r="O67" s="86"/>
      <c r="P67" s="86"/>
      <c r="Q67" s="86"/>
      <c r="R67" s="86"/>
      <c r="S67" s="86"/>
      <c r="T67" s="86"/>
      <c r="U67" s="86"/>
      <c r="V67" s="86"/>
      <c r="W67" s="86"/>
      <c r="X67" s="86"/>
      <c r="Y67" s="86"/>
      <c r="Z67" s="86"/>
      <c r="AA67" s="86"/>
      <c r="AB67" s="86"/>
      <c r="AC67" s="86"/>
    </row>
    <row r="68" spans="1:40" s="27" customFormat="1" x14ac:dyDescent="0.25">
      <c r="A68" s="58" t="s">
        <v>118</v>
      </c>
      <c r="B68" s="28"/>
      <c r="C68" s="61"/>
      <c r="D68" s="61"/>
      <c r="E68" s="61"/>
      <c r="F68" s="61"/>
      <c r="G68" s="61"/>
      <c r="H68" s="61"/>
      <c r="I68" s="61"/>
      <c r="J68" s="61"/>
      <c r="K68" s="61"/>
      <c r="L68" s="61"/>
      <c r="M68" s="61"/>
      <c r="N68" s="61"/>
      <c r="O68" s="61"/>
      <c r="P68" s="61"/>
      <c r="Q68" s="61"/>
      <c r="R68" s="61"/>
      <c r="S68" s="61"/>
      <c r="T68" s="61"/>
      <c r="U68" s="61"/>
      <c r="V68" s="61"/>
      <c r="W68" s="61"/>
      <c r="X68" s="61"/>
      <c r="Y68" s="61"/>
      <c r="Z68" s="61"/>
      <c r="AA68" s="61"/>
      <c r="AB68" s="61"/>
      <c r="AC68" s="61"/>
    </row>
    <row r="69" spans="1:40" s="24" customFormat="1" ht="24.75" customHeight="1" x14ac:dyDescent="0.25">
      <c r="A69" s="131" t="s">
        <v>119</v>
      </c>
      <c r="B69" s="131"/>
      <c r="C69" s="131"/>
      <c r="D69" s="131"/>
      <c r="E69" s="131"/>
      <c r="F69" s="131"/>
      <c r="G69" s="131"/>
      <c r="H69" s="131"/>
      <c r="I69" s="131"/>
      <c r="J69" s="131"/>
      <c r="K69" s="131"/>
      <c r="L69" s="131"/>
      <c r="M69" s="131"/>
      <c r="N69" s="131"/>
      <c r="O69" s="131"/>
      <c r="P69" s="131"/>
      <c r="Q69" s="131"/>
      <c r="R69" s="131"/>
      <c r="S69" s="131"/>
      <c r="T69" s="131"/>
      <c r="U69" s="131"/>
      <c r="V69" s="131"/>
      <c r="W69" s="131"/>
      <c r="X69" s="131"/>
      <c r="Y69" s="131"/>
      <c r="Z69" s="131"/>
      <c r="AA69" s="131"/>
      <c r="AB69" s="131"/>
      <c r="AC69" s="131"/>
    </row>
    <row r="70" spans="1:40" s="24" customFormat="1" x14ac:dyDescent="0.25">
      <c r="A70" s="132" t="s">
        <v>120</v>
      </c>
      <c r="B70" s="132"/>
      <c r="C70" s="132"/>
      <c r="D70" s="132"/>
      <c r="E70" s="132"/>
      <c r="F70" s="132"/>
      <c r="G70" s="132"/>
      <c r="H70" s="132"/>
      <c r="I70" s="132"/>
      <c r="J70" s="132"/>
      <c r="K70" s="132"/>
      <c r="L70" s="132"/>
      <c r="M70" s="132"/>
      <c r="N70" s="132"/>
      <c r="O70" s="132"/>
      <c r="P70" s="132"/>
      <c r="Q70" s="132"/>
      <c r="R70" s="132"/>
      <c r="S70" s="132"/>
      <c r="T70" s="132"/>
      <c r="U70" s="132"/>
      <c r="V70" s="132"/>
      <c r="W70" s="132"/>
      <c r="X70" s="132"/>
      <c r="Y70" s="132"/>
      <c r="Z70" s="132"/>
      <c r="AA70" s="132"/>
      <c r="AB70" s="132"/>
      <c r="AC70" s="132"/>
    </row>
    <row r="71" spans="1:40" s="116" customFormat="1" x14ac:dyDescent="0.2">
      <c r="A71" s="24" t="s">
        <v>125</v>
      </c>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114"/>
      <c r="AE71" s="114"/>
      <c r="AF71" s="114"/>
      <c r="AG71" s="114"/>
      <c r="AH71" s="114"/>
      <c r="AI71" s="114"/>
      <c r="AJ71" s="114"/>
      <c r="AK71" s="115"/>
      <c r="AL71" s="115"/>
      <c r="AM71" s="115"/>
      <c r="AN71" s="115"/>
    </row>
    <row r="72" spans="1:40" s="24" customFormat="1" x14ac:dyDescent="0.25">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row>
    <row r="73" spans="1:40" s="24" customFormat="1" x14ac:dyDescent="0.25">
      <c r="B73" s="28"/>
      <c r="C73" s="90"/>
      <c r="D73" s="90"/>
      <c r="E73" s="90"/>
      <c r="F73" s="90"/>
      <c r="G73" s="90"/>
      <c r="H73" s="90"/>
      <c r="I73" s="90"/>
      <c r="J73" s="90"/>
      <c r="K73" s="90"/>
      <c r="L73" s="90"/>
      <c r="M73" s="90"/>
      <c r="N73" s="90"/>
      <c r="O73" s="90"/>
      <c r="P73" s="90"/>
      <c r="Q73" s="90"/>
      <c r="R73" s="90"/>
      <c r="S73" s="90"/>
      <c r="T73" s="90"/>
      <c r="U73" s="90"/>
      <c r="V73" s="90"/>
      <c r="W73" s="90"/>
      <c r="X73" s="90"/>
      <c r="Y73" s="90"/>
      <c r="Z73" s="90"/>
      <c r="AA73" s="90"/>
      <c r="AB73" s="90"/>
      <c r="AC73" s="90"/>
    </row>
    <row r="74" spans="1:40" s="24" customFormat="1" x14ac:dyDescent="0.25">
      <c r="B74" s="28"/>
      <c r="C74" s="90"/>
      <c r="D74" s="90"/>
      <c r="E74" s="90"/>
      <c r="F74" s="90"/>
      <c r="G74" s="90"/>
      <c r="H74" s="90"/>
      <c r="I74" s="90"/>
      <c r="J74" s="90"/>
      <c r="K74" s="90"/>
      <c r="L74" s="90"/>
      <c r="M74" s="90"/>
      <c r="N74" s="90"/>
      <c r="O74" s="90"/>
      <c r="P74" s="90"/>
      <c r="Q74" s="90"/>
      <c r="R74" s="90"/>
      <c r="S74" s="90"/>
      <c r="T74" s="90"/>
      <c r="U74" s="90"/>
      <c r="V74" s="90"/>
      <c r="W74" s="90"/>
      <c r="X74" s="90"/>
      <c r="Y74" s="90"/>
      <c r="Z74" s="90"/>
      <c r="AA74" s="90"/>
      <c r="AB74" s="90"/>
      <c r="AC74" s="90"/>
    </row>
    <row r="75" spans="1:40" s="24" customFormat="1" x14ac:dyDescent="0.25">
      <c r="B75" s="28"/>
      <c r="C75" s="90"/>
      <c r="D75" s="90"/>
      <c r="E75" s="90"/>
      <c r="F75" s="90"/>
      <c r="G75" s="90"/>
      <c r="H75" s="90"/>
      <c r="I75" s="90"/>
      <c r="J75" s="90"/>
      <c r="K75" s="90"/>
      <c r="L75" s="90"/>
      <c r="M75" s="90"/>
      <c r="N75" s="90"/>
      <c r="O75" s="90"/>
      <c r="P75" s="90"/>
      <c r="Q75" s="90"/>
      <c r="R75" s="90"/>
      <c r="S75" s="90"/>
      <c r="T75" s="90"/>
      <c r="U75" s="90"/>
      <c r="V75" s="90"/>
      <c r="W75" s="90"/>
      <c r="X75" s="90"/>
      <c r="Y75" s="90"/>
      <c r="Z75" s="90"/>
      <c r="AA75" s="90"/>
      <c r="AB75" s="90"/>
      <c r="AC75" s="90"/>
    </row>
    <row r="76" spans="1:40" s="24" customFormat="1" x14ac:dyDescent="0.25">
      <c r="B76" s="28"/>
      <c r="C76" s="90"/>
      <c r="D76" s="90"/>
      <c r="E76" s="90"/>
      <c r="F76" s="90"/>
      <c r="G76" s="90"/>
      <c r="H76" s="90"/>
      <c r="I76" s="90"/>
      <c r="J76" s="90"/>
      <c r="K76" s="90"/>
      <c r="L76" s="90"/>
      <c r="M76" s="90"/>
      <c r="N76" s="90"/>
      <c r="O76" s="90"/>
      <c r="P76" s="90"/>
      <c r="Q76" s="90"/>
      <c r="R76" s="90"/>
      <c r="S76" s="90"/>
      <c r="T76" s="90"/>
      <c r="U76" s="90"/>
      <c r="V76" s="90"/>
      <c r="W76" s="90"/>
      <c r="X76" s="90"/>
      <c r="Y76" s="90"/>
      <c r="Z76" s="90"/>
      <c r="AA76" s="90"/>
      <c r="AB76" s="90"/>
      <c r="AC76" s="90"/>
    </row>
    <row r="77" spans="1:40" s="24" customFormat="1" x14ac:dyDescent="0.25">
      <c r="B77" s="28"/>
      <c r="C77" s="90"/>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row>
    <row r="78" spans="1:40" s="24" customFormat="1" x14ac:dyDescent="0.25">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c r="AC78" s="28"/>
    </row>
    <row r="79" spans="1:40" s="24" customFormat="1" x14ac:dyDescent="0.25">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c r="AC79" s="28"/>
    </row>
    <row r="80" spans="1:40" s="24" customFormat="1" x14ac:dyDescent="0.25">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c r="AC80" s="28"/>
    </row>
    <row r="81" spans="2:29" s="24" customFormat="1" x14ac:dyDescent="0.25">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c r="AC81" s="28"/>
    </row>
    <row r="82" spans="2:29" s="24" customFormat="1" x14ac:dyDescent="0.25">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c r="AC82" s="28"/>
    </row>
    <row r="83" spans="2:29" s="24" customFormat="1" x14ac:dyDescent="0.25">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c r="AC83" s="28"/>
    </row>
    <row r="84" spans="2:29" s="24" customFormat="1" x14ac:dyDescent="0.25">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c r="AC84" s="28"/>
    </row>
    <row r="85" spans="2:29" s="24" customFormat="1" x14ac:dyDescent="0.25">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c r="AC85" s="28"/>
    </row>
    <row r="86" spans="2:29" s="24" customFormat="1" x14ac:dyDescent="0.25">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c r="AC86" s="28"/>
    </row>
    <row r="87" spans="2:29" s="24" customFormat="1" x14ac:dyDescent="0.25">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c r="AC87" s="28"/>
    </row>
    <row r="88" spans="2:29" s="24" customFormat="1" x14ac:dyDescent="0.25">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c r="AC88" s="28"/>
    </row>
    <row r="89" spans="2:29" s="24" customFormat="1" x14ac:dyDescent="0.25">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c r="AC89" s="28"/>
    </row>
    <row r="90" spans="2:29" s="24" customFormat="1" x14ac:dyDescent="0.25">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c r="AC90" s="28"/>
    </row>
    <row r="91" spans="2:29" s="24" customFormat="1" x14ac:dyDescent="0.25">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c r="AC91" s="28"/>
    </row>
    <row r="92" spans="2:29" s="24" customFormat="1" x14ac:dyDescent="0.25">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c r="AC92" s="28"/>
    </row>
    <row r="93" spans="2:29" s="24" customFormat="1" x14ac:dyDescent="0.25">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c r="AC93" s="28"/>
    </row>
    <row r="94" spans="2:29" s="24" customFormat="1" x14ac:dyDescent="0.25">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c r="AC94" s="28"/>
    </row>
    <row r="95" spans="2:29" s="24" customFormat="1" x14ac:dyDescent="0.25">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c r="AC95" s="28"/>
    </row>
    <row r="96" spans="2:29" s="24" customFormat="1" x14ac:dyDescent="0.25">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c r="AC96" s="28"/>
    </row>
    <row r="97" spans="2:29" s="24" customFormat="1" x14ac:dyDescent="0.25">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c r="AC97" s="28"/>
    </row>
    <row r="98" spans="2:29" s="24" customFormat="1" x14ac:dyDescent="0.25">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c r="AC98" s="28"/>
    </row>
    <row r="99" spans="2:29" s="24" customFormat="1" x14ac:dyDescent="0.25">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c r="AC99" s="28"/>
    </row>
    <row r="100" spans="2:29" s="24" customFormat="1" x14ac:dyDescent="0.25">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c r="AC100" s="28"/>
    </row>
    <row r="101" spans="2:29" s="24" customFormat="1" x14ac:dyDescent="0.25">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c r="AC101" s="28"/>
    </row>
    <row r="102" spans="2:29" s="24" customFormat="1" x14ac:dyDescent="0.25">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c r="AC102" s="28"/>
    </row>
    <row r="103" spans="2:29" s="24" customFormat="1" x14ac:dyDescent="0.25">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c r="AC103" s="28"/>
    </row>
    <row r="104" spans="2:29" s="24" customFormat="1" x14ac:dyDescent="0.25">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c r="AC104" s="28"/>
    </row>
    <row r="105" spans="2:29" s="24" customFormat="1" x14ac:dyDescent="0.25">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c r="AC105" s="28"/>
    </row>
    <row r="106" spans="2:29" s="24" customFormat="1" x14ac:dyDescent="0.25">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c r="AC106" s="28"/>
    </row>
    <row r="107" spans="2:29" s="24" customFormat="1" x14ac:dyDescent="0.25">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c r="AC107" s="28"/>
    </row>
    <row r="108" spans="2:29" s="24" customFormat="1" x14ac:dyDescent="0.25">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c r="AC108" s="28"/>
    </row>
    <row r="109" spans="2:29" s="24" customFormat="1" x14ac:dyDescent="0.25">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c r="AC109" s="28"/>
    </row>
    <row r="110" spans="2:29" s="24" customFormat="1" x14ac:dyDescent="0.25">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c r="AC110" s="28"/>
    </row>
    <row r="111" spans="2:29" s="24" customFormat="1" x14ac:dyDescent="0.25">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c r="AC111" s="28"/>
    </row>
    <row r="112" spans="2:29" s="24" customFormat="1" x14ac:dyDescent="0.25">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c r="AC112" s="28"/>
    </row>
    <row r="113" spans="2:29" s="24" customFormat="1" x14ac:dyDescent="0.25">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c r="AC113" s="28"/>
    </row>
    <row r="114" spans="2:29" s="24" customFormat="1" x14ac:dyDescent="0.25">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c r="AC114" s="28"/>
    </row>
    <row r="115" spans="2:29" s="24" customFormat="1" x14ac:dyDescent="0.25">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c r="AC115" s="28"/>
    </row>
    <row r="116" spans="2:29" s="24" customFormat="1" x14ac:dyDescent="0.25">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c r="AC116" s="28"/>
    </row>
    <row r="117" spans="2:29" s="24" customFormat="1" x14ac:dyDescent="0.25">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c r="AC117" s="28"/>
    </row>
    <row r="118" spans="2:29" s="24" customFormat="1" x14ac:dyDescent="0.25">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c r="AC118" s="28"/>
    </row>
    <row r="119" spans="2:29" s="24" customFormat="1" x14ac:dyDescent="0.25">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c r="AC119" s="28"/>
    </row>
    <row r="120" spans="2:29" s="24" customFormat="1" x14ac:dyDescent="0.25">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c r="AC120" s="28"/>
    </row>
    <row r="121" spans="2:29" s="24" customFormat="1" x14ac:dyDescent="0.25">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c r="AC121" s="28"/>
    </row>
    <row r="122" spans="2:29" s="24" customFormat="1" x14ac:dyDescent="0.25">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c r="AC122" s="28"/>
    </row>
    <row r="123" spans="2:29" s="24" customFormat="1" x14ac:dyDescent="0.25">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c r="AC123" s="28"/>
    </row>
    <row r="124" spans="2:29" s="24" customFormat="1" x14ac:dyDescent="0.25">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c r="AC124" s="28"/>
    </row>
    <row r="125" spans="2:29" s="24" customFormat="1" x14ac:dyDescent="0.25">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c r="AC125" s="28"/>
    </row>
    <row r="126" spans="2:29" s="24" customFormat="1" x14ac:dyDescent="0.25">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c r="AC126" s="28"/>
    </row>
    <row r="127" spans="2:29" s="24" customFormat="1" x14ac:dyDescent="0.25">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c r="AC127" s="28"/>
    </row>
    <row r="128" spans="2:29" s="24" customFormat="1" x14ac:dyDescent="0.25">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c r="AC128" s="28"/>
    </row>
    <row r="129" spans="2:29" s="24" customFormat="1" x14ac:dyDescent="0.25">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c r="AC129" s="28"/>
    </row>
    <row r="130" spans="2:29" s="24" customFormat="1" x14ac:dyDescent="0.25">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c r="AC130" s="28"/>
    </row>
    <row r="131" spans="2:29" s="24" customFormat="1" x14ac:dyDescent="0.25">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c r="AC131" s="28"/>
    </row>
    <row r="132" spans="2:29" s="24" customFormat="1" x14ac:dyDescent="0.25">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c r="AC132" s="28"/>
    </row>
    <row r="133" spans="2:29" s="24" customFormat="1" x14ac:dyDescent="0.25">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c r="AC133" s="28"/>
    </row>
    <row r="134" spans="2:29" s="24" customFormat="1" x14ac:dyDescent="0.25">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c r="AC134" s="28"/>
    </row>
    <row r="135" spans="2:29" s="24" customFormat="1" x14ac:dyDescent="0.25">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c r="AC135" s="28"/>
    </row>
    <row r="136" spans="2:29" s="24" customFormat="1" x14ac:dyDescent="0.25">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c r="AC136" s="28"/>
    </row>
    <row r="137" spans="2:29" s="24" customFormat="1" x14ac:dyDescent="0.25">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c r="AC137" s="28"/>
    </row>
    <row r="138" spans="2:29" s="24" customFormat="1" x14ac:dyDescent="0.25">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c r="AC138" s="28"/>
    </row>
    <row r="139" spans="2:29" s="24" customFormat="1" x14ac:dyDescent="0.25">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c r="AC139" s="28"/>
    </row>
    <row r="140" spans="2:29" s="24" customFormat="1" x14ac:dyDescent="0.25">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c r="AC140" s="28"/>
    </row>
    <row r="141" spans="2:29" s="24" customFormat="1" x14ac:dyDescent="0.25">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c r="AC141" s="28"/>
    </row>
    <row r="142" spans="2:29" s="24" customFormat="1" x14ac:dyDescent="0.25">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c r="AC142" s="28"/>
    </row>
    <row r="143" spans="2:29" s="24" customFormat="1" x14ac:dyDescent="0.25">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c r="AC143" s="28"/>
    </row>
    <row r="144" spans="2:29" s="24" customFormat="1" x14ac:dyDescent="0.25">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c r="AC144" s="28"/>
    </row>
    <row r="145" spans="2:29" s="24" customFormat="1" x14ac:dyDescent="0.25">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c r="AC145" s="28"/>
    </row>
    <row r="146" spans="2:29" s="24" customFormat="1" x14ac:dyDescent="0.25">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c r="AC146" s="28"/>
    </row>
    <row r="147" spans="2:29" s="24" customFormat="1" x14ac:dyDescent="0.25">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c r="AC147" s="28"/>
    </row>
    <row r="148" spans="2:29" s="24" customFormat="1" x14ac:dyDescent="0.25">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c r="AC148" s="28"/>
    </row>
    <row r="149" spans="2:29" s="24" customFormat="1" x14ac:dyDescent="0.25">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c r="AC149" s="28"/>
    </row>
    <row r="150" spans="2:29" s="24" customFormat="1" x14ac:dyDescent="0.25">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c r="AC150" s="28"/>
    </row>
    <row r="151" spans="2:29" s="24" customFormat="1" x14ac:dyDescent="0.25">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c r="AC151" s="28"/>
    </row>
    <row r="152" spans="2:29" s="24" customFormat="1" x14ac:dyDescent="0.25">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c r="AC152" s="28"/>
    </row>
    <row r="153" spans="2:29" s="24" customFormat="1" x14ac:dyDescent="0.25">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c r="AC153" s="28"/>
    </row>
    <row r="154" spans="2:29" s="24" customFormat="1" x14ac:dyDescent="0.25">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c r="AC154" s="28"/>
    </row>
    <row r="155" spans="2:29" s="24" customFormat="1" x14ac:dyDescent="0.25">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c r="AC155" s="28"/>
    </row>
    <row r="156" spans="2:29" s="24" customFormat="1" x14ac:dyDescent="0.25">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c r="AC156" s="28"/>
    </row>
    <row r="157" spans="2:29" s="24" customFormat="1" x14ac:dyDescent="0.25">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c r="AC157" s="28"/>
    </row>
    <row r="158" spans="2:29" s="24" customFormat="1" x14ac:dyDescent="0.25">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c r="AC158" s="28"/>
    </row>
    <row r="159" spans="2:29" s="24" customFormat="1" x14ac:dyDescent="0.25">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c r="AC159" s="28"/>
    </row>
    <row r="160" spans="2:29" s="24" customFormat="1" x14ac:dyDescent="0.25">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c r="AC160" s="28"/>
    </row>
    <row r="161" spans="2:29" s="24" customFormat="1" x14ac:dyDescent="0.25">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c r="AC161" s="28"/>
    </row>
    <row r="162" spans="2:29" s="24" customFormat="1" x14ac:dyDescent="0.25">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c r="AC162" s="28"/>
    </row>
    <row r="163" spans="2:29" s="24" customFormat="1" x14ac:dyDescent="0.25">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c r="AC163" s="28"/>
    </row>
    <row r="164" spans="2:29" s="24" customFormat="1" x14ac:dyDescent="0.25">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c r="AC164" s="28"/>
    </row>
    <row r="165" spans="2:29" s="24" customFormat="1" x14ac:dyDescent="0.25">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c r="AC165" s="28"/>
    </row>
    <row r="166" spans="2:29" s="24" customFormat="1" x14ac:dyDescent="0.25">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c r="AC166" s="28"/>
    </row>
    <row r="167" spans="2:29" s="24" customFormat="1" x14ac:dyDescent="0.25">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c r="AC167" s="28"/>
    </row>
    <row r="168" spans="2:29" s="24" customFormat="1" x14ac:dyDescent="0.25">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c r="AC168" s="28"/>
    </row>
    <row r="169" spans="2:29" s="24" customFormat="1" x14ac:dyDescent="0.25">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c r="AC169" s="28"/>
    </row>
    <row r="170" spans="2:29" s="24" customFormat="1" x14ac:dyDescent="0.25">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c r="AC170" s="28"/>
    </row>
    <row r="171" spans="2:29" s="24" customFormat="1" x14ac:dyDescent="0.25">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c r="AC171" s="28"/>
    </row>
    <row r="172" spans="2:29" s="24" customFormat="1" x14ac:dyDescent="0.25">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c r="AC172" s="28"/>
    </row>
    <row r="173" spans="2:29" s="24" customFormat="1" x14ac:dyDescent="0.25">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c r="AC173" s="28"/>
    </row>
    <row r="174" spans="2:29" s="24" customFormat="1" x14ac:dyDescent="0.25">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c r="AC174" s="28"/>
    </row>
    <row r="175" spans="2:29" s="24" customFormat="1" x14ac:dyDescent="0.25">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c r="AC175" s="28"/>
    </row>
    <row r="176" spans="2:29" s="24" customFormat="1" x14ac:dyDescent="0.25">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c r="AC176" s="28"/>
    </row>
    <row r="177" spans="2:29" s="24" customFormat="1" x14ac:dyDescent="0.25">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c r="AC177" s="28"/>
    </row>
    <row r="178" spans="2:29" s="24" customFormat="1" x14ac:dyDescent="0.25">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c r="AC178" s="28"/>
    </row>
    <row r="179" spans="2:29" s="24" customFormat="1" x14ac:dyDescent="0.25">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c r="AC179" s="28"/>
    </row>
    <row r="180" spans="2:29" s="24" customFormat="1" x14ac:dyDescent="0.25">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c r="AC180" s="28"/>
    </row>
    <row r="181" spans="2:29" s="24" customFormat="1" x14ac:dyDescent="0.25">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c r="AC181" s="28"/>
    </row>
    <row r="182" spans="2:29" s="24" customFormat="1" x14ac:dyDescent="0.25">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c r="AC182" s="28"/>
    </row>
    <row r="183" spans="2:29" s="24" customFormat="1" x14ac:dyDescent="0.25">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c r="AC183" s="28"/>
    </row>
    <row r="184" spans="2:29" s="24" customFormat="1" x14ac:dyDescent="0.25">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c r="AC184" s="28"/>
    </row>
    <row r="185" spans="2:29" s="24" customFormat="1" x14ac:dyDescent="0.25">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c r="AC185" s="28"/>
    </row>
    <row r="186" spans="2:29" s="24" customFormat="1" x14ac:dyDescent="0.25">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c r="AC186" s="28"/>
    </row>
    <row r="187" spans="2:29" s="24" customFormat="1" x14ac:dyDescent="0.25">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c r="AC187" s="28"/>
    </row>
    <row r="188" spans="2:29" s="24" customFormat="1" x14ac:dyDescent="0.25">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c r="AC188" s="28"/>
    </row>
    <row r="189" spans="2:29" s="24" customFormat="1" x14ac:dyDescent="0.25">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c r="AC189" s="28"/>
    </row>
    <row r="190" spans="2:29" s="24" customFormat="1" x14ac:dyDescent="0.25">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c r="AC190" s="28"/>
    </row>
    <row r="191" spans="2:29" s="24" customFormat="1" x14ac:dyDescent="0.25">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c r="AC191" s="28"/>
    </row>
    <row r="192" spans="2:29" s="24" customFormat="1" x14ac:dyDescent="0.25">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c r="AC192" s="28"/>
    </row>
    <row r="193" spans="2:29" s="24" customFormat="1" x14ac:dyDescent="0.25">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c r="AC193" s="28"/>
    </row>
    <row r="194" spans="2:29" s="24" customFormat="1" x14ac:dyDescent="0.25">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c r="AC194" s="28"/>
    </row>
    <row r="195" spans="2:29" s="24" customFormat="1" x14ac:dyDescent="0.25">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c r="AC195" s="28"/>
    </row>
    <row r="196" spans="2:29" s="24" customFormat="1" x14ac:dyDescent="0.25">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c r="AC196" s="28"/>
    </row>
    <row r="197" spans="2:29" s="24" customFormat="1" x14ac:dyDescent="0.25">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c r="AC197" s="28"/>
    </row>
    <row r="198" spans="2:29" s="24" customFormat="1" x14ac:dyDescent="0.25">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c r="AC198" s="28"/>
    </row>
    <row r="199" spans="2:29" s="24" customFormat="1" x14ac:dyDescent="0.25">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c r="AC199" s="28"/>
    </row>
    <row r="200" spans="2:29" s="24" customFormat="1" x14ac:dyDescent="0.25">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c r="AC200" s="28"/>
    </row>
    <row r="201" spans="2:29" s="24" customFormat="1" x14ac:dyDescent="0.25">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c r="AC201" s="28"/>
    </row>
    <row r="202" spans="2:29" s="24" customFormat="1" x14ac:dyDescent="0.25">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c r="AC202" s="28"/>
    </row>
    <row r="203" spans="2:29" s="24" customFormat="1" x14ac:dyDescent="0.25">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c r="AC203" s="28"/>
    </row>
    <row r="204" spans="2:29" s="24" customFormat="1" x14ac:dyDescent="0.25">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c r="AB204" s="28"/>
      <c r="AC204" s="28"/>
    </row>
    <row r="205" spans="2:29" s="24" customFormat="1" x14ac:dyDescent="0.25">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c r="AB205" s="28"/>
      <c r="AC205" s="28"/>
    </row>
    <row r="206" spans="2:29" s="24" customFormat="1" x14ac:dyDescent="0.25">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c r="AB206" s="28"/>
      <c r="AC206" s="28"/>
    </row>
    <row r="207" spans="2:29" s="24" customFormat="1" x14ac:dyDescent="0.25">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c r="AC207" s="28"/>
    </row>
    <row r="208" spans="2:29" s="24" customFormat="1" x14ac:dyDescent="0.25">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c r="AC208" s="28"/>
    </row>
    <row r="209" spans="2:29" s="24" customFormat="1" x14ac:dyDescent="0.25">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c r="AC209" s="28"/>
    </row>
    <row r="210" spans="2:29" s="24" customFormat="1" x14ac:dyDescent="0.25">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c r="AC210" s="28"/>
    </row>
    <row r="211" spans="2:29" s="24" customFormat="1" x14ac:dyDescent="0.25">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c r="AC211" s="28"/>
    </row>
    <row r="212" spans="2:29" s="24" customFormat="1" x14ac:dyDescent="0.25">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c r="AC212" s="28"/>
    </row>
    <row r="213" spans="2:29" s="24" customFormat="1" x14ac:dyDescent="0.25">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c r="AC213" s="28"/>
    </row>
    <row r="214" spans="2:29" s="24" customFormat="1" x14ac:dyDescent="0.25">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c r="AC214" s="28"/>
    </row>
    <row r="215" spans="2:29" s="24" customFormat="1" x14ac:dyDescent="0.25">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c r="AC215" s="28"/>
    </row>
    <row r="216" spans="2:29" s="24" customFormat="1" x14ac:dyDescent="0.25">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c r="AB216" s="28"/>
      <c r="AC216" s="28"/>
    </row>
    <row r="217" spans="2:29" s="24" customFormat="1" x14ac:dyDescent="0.25">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c r="AB217" s="28"/>
      <c r="AC217" s="28"/>
    </row>
    <row r="218" spans="2:29" s="24" customFormat="1" x14ac:dyDescent="0.25">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c r="AB218" s="28"/>
      <c r="AC218" s="28"/>
    </row>
    <row r="219" spans="2:29" s="24" customFormat="1" x14ac:dyDescent="0.25">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c r="AB219" s="28"/>
      <c r="AC219" s="28"/>
    </row>
    <row r="220" spans="2:29" s="24" customFormat="1" x14ac:dyDescent="0.25">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c r="AC220" s="28"/>
    </row>
    <row r="221" spans="2:29" s="24" customFormat="1" x14ac:dyDescent="0.25">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c r="AC221" s="28"/>
    </row>
    <row r="222" spans="2:29" s="24" customFormat="1" x14ac:dyDescent="0.25">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c r="AC222" s="28"/>
    </row>
    <row r="223" spans="2:29" s="24" customFormat="1" x14ac:dyDescent="0.25">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c r="AC223" s="28"/>
    </row>
    <row r="224" spans="2:29" s="24" customFormat="1" x14ac:dyDescent="0.25">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c r="AC224" s="28"/>
    </row>
    <row r="225" spans="2:29" s="24" customFormat="1" x14ac:dyDescent="0.25">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c r="AC225" s="28"/>
    </row>
    <row r="226" spans="2:29" s="24" customFormat="1" x14ac:dyDescent="0.25">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c r="AC226" s="28"/>
    </row>
    <row r="227" spans="2:29" s="24" customFormat="1" x14ac:dyDescent="0.25">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c r="AC227" s="28"/>
    </row>
    <row r="228" spans="2:29" s="24" customFormat="1" x14ac:dyDescent="0.25">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c r="AC228" s="28"/>
    </row>
    <row r="229" spans="2:29" s="24" customFormat="1" x14ac:dyDescent="0.25">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c r="AC229" s="28"/>
    </row>
    <row r="230" spans="2:29" s="24" customFormat="1" x14ac:dyDescent="0.25">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c r="AC230" s="28"/>
    </row>
    <row r="231" spans="2:29" s="24" customFormat="1" x14ac:dyDescent="0.25">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c r="AC231" s="28"/>
    </row>
    <row r="232" spans="2:29" s="24" customFormat="1" x14ac:dyDescent="0.25">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c r="AC232" s="28"/>
    </row>
    <row r="233" spans="2:29" s="24" customFormat="1" x14ac:dyDescent="0.25">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c r="AC233" s="28"/>
    </row>
    <row r="234" spans="2:29" s="24" customFormat="1" x14ac:dyDescent="0.25">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c r="AC234" s="28"/>
    </row>
    <row r="235" spans="2:29" s="24" customFormat="1" x14ac:dyDescent="0.25">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c r="AC235" s="28"/>
    </row>
    <row r="236" spans="2:29" s="24" customFormat="1" x14ac:dyDescent="0.25">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c r="AC236" s="28"/>
    </row>
    <row r="237" spans="2:29" s="24" customFormat="1" x14ac:dyDescent="0.25">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c r="AC237" s="28"/>
    </row>
    <row r="238" spans="2:29" s="24" customFormat="1" x14ac:dyDescent="0.25">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c r="AC238" s="28"/>
    </row>
    <row r="239" spans="2:29" s="24" customFormat="1" x14ac:dyDescent="0.25">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c r="AC239" s="28"/>
    </row>
    <row r="240" spans="2:29" s="24" customFormat="1" x14ac:dyDescent="0.25">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c r="AC240" s="28"/>
    </row>
    <row r="241" spans="2:29" s="24" customFormat="1" x14ac:dyDescent="0.25">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c r="AC241" s="28"/>
    </row>
    <row r="242" spans="2:29" s="24" customFormat="1" x14ac:dyDescent="0.25">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c r="AC242" s="28"/>
    </row>
    <row r="243" spans="2:29" s="24" customFormat="1" x14ac:dyDescent="0.25">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c r="AC243" s="28"/>
    </row>
    <row r="244" spans="2:29" s="24" customFormat="1" x14ac:dyDescent="0.25">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c r="AC244" s="28"/>
    </row>
    <row r="245" spans="2:29" s="24" customFormat="1" x14ac:dyDescent="0.25">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c r="AC245" s="28"/>
    </row>
    <row r="246" spans="2:29" s="24" customFormat="1" x14ac:dyDescent="0.25">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c r="AC246" s="28"/>
    </row>
    <row r="247" spans="2:29" s="24" customFormat="1" x14ac:dyDescent="0.25">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c r="AC247" s="28"/>
    </row>
    <row r="248" spans="2:29" s="24" customFormat="1" x14ac:dyDescent="0.25">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c r="AC248" s="28"/>
    </row>
    <row r="249" spans="2:29" s="24" customFormat="1" x14ac:dyDescent="0.25">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c r="AC249" s="28"/>
    </row>
    <row r="250" spans="2:29" s="24" customFormat="1" x14ac:dyDescent="0.25">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c r="AA250" s="28"/>
      <c r="AB250" s="28"/>
      <c r="AC250" s="28"/>
    </row>
    <row r="251" spans="2:29" s="24" customFormat="1" x14ac:dyDescent="0.25">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c r="AA251" s="28"/>
      <c r="AB251" s="28"/>
      <c r="AC251" s="28"/>
    </row>
    <row r="252" spans="2:29" s="24" customFormat="1" x14ac:dyDescent="0.25">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c r="AA252" s="28"/>
      <c r="AB252" s="28"/>
      <c r="AC252" s="28"/>
    </row>
    <row r="253" spans="2:29" s="24" customFormat="1" x14ac:dyDescent="0.25">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c r="AA253" s="28"/>
      <c r="AB253" s="28"/>
      <c r="AC253" s="28"/>
    </row>
    <row r="254" spans="2:29" s="24" customFormat="1" x14ac:dyDescent="0.25">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c r="AA254" s="28"/>
      <c r="AB254" s="28"/>
      <c r="AC254" s="28"/>
    </row>
    <row r="255" spans="2:29" s="24" customFormat="1" x14ac:dyDescent="0.25">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c r="AA255" s="28"/>
      <c r="AB255" s="28"/>
      <c r="AC255" s="28"/>
    </row>
    <row r="256" spans="2:29" s="24" customFormat="1" x14ac:dyDescent="0.25">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c r="AA256" s="28"/>
      <c r="AB256" s="28"/>
      <c r="AC256" s="28"/>
    </row>
    <row r="257" spans="2:29" s="24" customFormat="1" x14ac:dyDescent="0.25">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c r="AA257" s="28"/>
      <c r="AB257" s="28"/>
      <c r="AC257" s="28"/>
    </row>
    <row r="258" spans="2:29" s="24" customFormat="1" x14ac:dyDescent="0.25">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c r="AA258" s="28"/>
      <c r="AB258" s="28"/>
      <c r="AC258" s="28"/>
    </row>
    <row r="259" spans="2:29" s="24" customFormat="1" x14ac:dyDescent="0.25">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c r="AA259" s="28"/>
      <c r="AB259" s="28"/>
      <c r="AC259" s="28"/>
    </row>
    <row r="260" spans="2:29" s="24" customFormat="1" x14ac:dyDescent="0.25">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c r="AA260" s="28"/>
      <c r="AB260" s="28"/>
      <c r="AC260" s="28"/>
    </row>
    <row r="261" spans="2:29" s="24" customFormat="1" x14ac:dyDescent="0.25">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c r="AA261" s="28"/>
      <c r="AB261" s="28"/>
      <c r="AC261" s="28"/>
    </row>
    <row r="262" spans="2:29" s="24" customFormat="1" x14ac:dyDescent="0.25">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c r="AB262" s="28"/>
      <c r="AC262" s="28"/>
    </row>
    <row r="263" spans="2:29" s="24" customFormat="1" x14ac:dyDescent="0.25">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c r="AA263" s="28"/>
      <c r="AB263" s="28"/>
      <c r="AC263" s="28"/>
    </row>
    <row r="264" spans="2:29" s="24" customFormat="1" x14ac:dyDescent="0.25">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c r="AA264" s="28"/>
      <c r="AB264" s="28"/>
      <c r="AC264" s="28"/>
    </row>
    <row r="265" spans="2:29" s="24" customFormat="1" x14ac:dyDescent="0.25">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c r="AA265" s="28"/>
      <c r="AB265" s="28"/>
      <c r="AC265" s="28"/>
    </row>
    <row r="266" spans="2:29" s="24" customFormat="1" x14ac:dyDescent="0.25">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c r="AA266" s="28"/>
      <c r="AB266" s="28"/>
      <c r="AC266" s="28"/>
    </row>
    <row r="267" spans="2:29" s="24" customFormat="1" x14ac:dyDescent="0.25">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c r="AA267" s="28"/>
      <c r="AB267" s="28"/>
      <c r="AC267" s="28"/>
    </row>
    <row r="268" spans="2:29" s="24" customFormat="1" x14ac:dyDescent="0.25">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c r="AA268" s="28"/>
      <c r="AB268" s="28"/>
      <c r="AC268" s="28"/>
    </row>
    <row r="269" spans="2:29" s="24" customFormat="1" x14ac:dyDescent="0.25">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c r="AB269" s="28"/>
      <c r="AC269" s="28"/>
    </row>
    <row r="270" spans="2:29" s="24" customFormat="1" x14ac:dyDescent="0.25">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c r="AA270" s="28"/>
      <c r="AB270" s="28"/>
      <c r="AC270" s="28"/>
    </row>
    <row r="271" spans="2:29" s="24" customFormat="1" x14ac:dyDescent="0.25">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c r="AA271" s="28"/>
      <c r="AB271" s="28"/>
      <c r="AC271" s="28"/>
    </row>
    <row r="272" spans="2:29" s="24" customFormat="1" x14ac:dyDescent="0.25">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c r="AA272" s="28"/>
      <c r="AB272" s="28"/>
      <c r="AC272" s="28"/>
    </row>
    <row r="273" spans="2:29" s="24" customFormat="1" x14ac:dyDescent="0.25">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c r="AA273" s="28"/>
      <c r="AB273" s="28"/>
      <c r="AC273" s="28"/>
    </row>
    <row r="274" spans="2:29" s="24" customFormat="1" x14ac:dyDescent="0.25">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c r="AA274" s="28"/>
      <c r="AB274" s="28"/>
      <c r="AC274" s="28"/>
    </row>
    <row r="275" spans="2:29" s="24" customFormat="1" x14ac:dyDescent="0.25">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c r="AA275" s="28"/>
      <c r="AB275" s="28"/>
      <c r="AC275" s="28"/>
    </row>
    <row r="276" spans="2:29" s="24" customFormat="1" x14ac:dyDescent="0.25">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c r="AB276" s="28"/>
      <c r="AC276" s="28"/>
    </row>
    <row r="277" spans="2:29" s="24" customFormat="1" x14ac:dyDescent="0.25">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c r="AA277" s="28"/>
      <c r="AB277" s="28"/>
      <c r="AC277" s="28"/>
    </row>
    <row r="278" spans="2:29" s="24" customFormat="1" x14ac:dyDescent="0.25">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c r="AA278" s="28"/>
      <c r="AB278" s="28"/>
      <c r="AC278" s="28"/>
    </row>
    <row r="279" spans="2:29" s="24" customFormat="1" x14ac:dyDescent="0.25">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c r="AA279" s="28"/>
      <c r="AB279" s="28"/>
      <c r="AC279" s="28"/>
    </row>
    <row r="280" spans="2:29" s="24" customFormat="1" x14ac:dyDescent="0.25">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c r="AA280" s="28"/>
      <c r="AB280" s="28"/>
      <c r="AC280" s="28"/>
    </row>
    <row r="281" spans="2:29" s="24" customFormat="1" x14ac:dyDescent="0.25">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c r="AA281" s="28"/>
      <c r="AB281" s="28"/>
      <c r="AC281" s="28"/>
    </row>
    <row r="282" spans="2:29" s="24" customFormat="1" x14ac:dyDescent="0.25">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c r="AA282" s="28"/>
      <c r="AB282" s="28"/>
      <c r="AC282" s="28"/>
    </row>
    <row r="283" spans="2:29" s="24" customFormat="1" x14ac:dyDescent="0.25">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c r="AA283" s="28"/>
      <c r="AB283" s="28"/>
      <c r="AC283" s="28"/>
    </row>
    <row r="284" spans="2:29" s="24" customFormat="1" x14ac:dyDescent="0.25">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c r="AA284" s="28"/>
      <c r="AB284" s="28"/>
      <c r="AC284" s="28"/>
    </row>
    <row r="285" spans="2:29" s="24" customFormat="1" x14ac:dyDescent="0.25">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c r="AA285" s="28"/>
      <c r="AB285" s="28"/>
      <c r="AC285" s="28"/>
    </row>
    <row r="286" spans="2:29" s="24" customFormat="1" x14ac:dyDescent="0.25">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c r="AA286" s="28"/>
      <c r="AB286" s="28"/>
      <c r="AC286" s="28"/>
    </row>
    <row r="287" spans="2:29" s="24" customFormat="1" x14ac:dyDescent="0.25">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c r="AA287" s="28"/>
      <c r="AB287" s="28"/>
      <c r="AC287" s="28"/>
    </row>
    <row r="288" spans="2:29" s="24" customFormat="1" x14ac:dyDescent="0.25">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c r="AA288" s="28"/>
      <c r="AB288" s="28"/>
      <c r="AC288" s="28"/>
    </row>
    <row r="289" spans="2:29" s="24" customFormat="1" x14ac:dyDescent="0.25">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c r="AA289" s="28"/>
      <c r="AB289" s="28"/>
      <c r="AC289" s="28"/>
    </row>
    <row r="290" spans="2:29" s="24" customFormat="1" x14ac:dyDescent="0.25">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c r="AA290" s="28"/>
      <c r="AB290" s="28"/>
      <c r="AC290" s="28"/>
    </row>
    <row r="291" spans="2:29" s="24" customFormat="1" x14ac:dyDescent="0.25">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c r="AA291" s="28"/>
      <c r="AB291" s="28"/>
      <c r="AC291" s="28"/>
    </row>
    <row r="292" spans="2:29" s="24" customFormat="1" x14ac:dyDescent="0.25">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c r="AA292" s="28"/>
      <c r="AB292" s="28"/>
      <c r="AC292" s="28"/>
    </row>
    <row r="293" spans="2:29" s="24" customFormat="1" x14ac:dyDescent="0.25">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c r="AA293" s="28"/>
      <c r="AB293" s="28"/>
      <c r="AC293" s="28"/>
    </row>
    <row r="294" spans="2:29" s="24" customFormat="1" x14ac:dyDescent="0.25">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c r="AA294" s="28"/>
      <c r="AB294" s="28"/>
      <c r="AC294" s="28"/>
    </row>
    <row r="295" spans="2:29" s="24" customFormat="1" x14ac:dyDescent="0.25">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c r="AA295" s="28"/>
      <c r="AB295" s="28"/>
      <c r="AC295" s="28"/>
    </row>
    <row r="296" spans="2:29" s="24" customFormat="1" x14ac:dyDescent="0.25">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c r="AA296" s="28"/>
      <c r="AB296" s="28"/>
      <c r="AC296" s="28"/>
    </row>
    <row r="297" spans="2:29" s="24" customFormat="1" x14ac:dyDescent="0.25">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c r="AA297" s="28"/>
      <c r="AB297" s="28"/>
      <c r="AC297" s="28"/>
    </row>
    <row r="298" spans="2:29" s="24" customFormat="1" x14ac:dyDescent="0.25">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c r="AA298" s="28"/>
      <c r="AB298" s="28"/>
      <c r="AC298" s="28"/>
    </row>
    <row r="299" spans="2:29" s="24" customFormat="1" x14ac:dyDescent="0.25">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c r="AA299" s="28"/>
      <c r="AB299" s="28"/>
      <c r="AC299" s="28"/>
    </row>
    <row r="300" spans="2:29" s="24" customFormat="1" x14ac:dyDescent="0.25">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c r="AA300" s="28"/>
      <c r="AB300" s="28"/>
      <c r="AC300" s="28"/>
    </row>
    <row r="301" spans="2:29" s="24" customFormat="1" x14ac:dyDescent="0.25">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c r="AA301" s="28"/>
      <c r="AB301" s="28"/>
      <c r="AC301" s="28"/>
    </row>
    <row r="302" spans="2:29" s="24" customFormat="1" x14ac:dyDescent="0.25">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c r="AA302" s="28"/>
      <c r="AB302" s="28"/>
      <c r="AC302" s="28"/>
    </row>
    <row r="303" spans="2:29" s="24" customFormat="1" x14ac:dyDescent="0.25">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c r="AA303" s="28"/>
      <c r="AB303" s="28"/>
      <c r="AC303" s="28"/>
    </row>
    <row r="304" spans="2:29" s="24" customFormat="1" x14ac:dyDescent="0.25">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c r="AA304" s="28"/>
      <c r="AB304" s="28"/>
      <c r="AC304" s="28"/>
    </row>
    <row r="305" spans="2:29" s="24" customFormat="1" x14ac:dyDescent="0.25">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c r="AA305" s="28"/>
      <c r="AB305" s="28"/>
      <c r="AC305" s="28"/>
    </row>
    <row r="306" spans="2:29" s="24" customFormat="1" x14ac:dyDescent="0.25">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c r="AA306" s="28"/>
      <c r="AB306" s="28"/>
      <c r="AC306" s="28"/>
    </row>
    <row r="307" spans="2:29" s="24" customFormat="1" x14ac:dyDescent="0.25">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c r="AA307" s="28"/>
      <c r="AB307" s="28"/>
      <c r="AC307" s="28"/>
    </row>
    <row r="308" spans="2:29" s="24" customFormat="1" x14ac:dyDescent="0.25">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c r="AA308" s="28"/>
      <c r="AB308" s="28"/>
      <c r="AC308" s="28"/>
    </row>
    <row r="309" spans="2:29" s="24" customFormat="1" x14ac:dyDescent="0.25">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c r="AA309" s="28"/>
      <c r="AB309" s="28"/>
      <c r="AC309" s="28"/>
    </row>
    <row r="310" spans="2:29" s="24" customFormat="1" x14ac:dyDescent="0.25">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c r="AA310" s="28"/>
      <c r="AB310" s="28"/>
      <c r="AC310" s="28"/>
    </row>
    <row r="311" spans="2:29" s="24" customFormat="1" x14ac:dyDescent="0.25">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c r="AA311" s="28"/>
      <c r="AB311" s="28"/>
      <c r="AC311" s="28"/>
    </row>
    <row r="312" spans="2:29" s="24" customFormat="1" x14ac:dyDescent="0.25">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c r="AA312" s="28"/>
      <c r="AB312" s="28"/>
      <c r="AC312" s="28"/>
    </row>
    <row r="313" spans="2:29" s="24" customFormat="1" x14ac:dyDescent="0.25">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c r="AA313" s="28"/>
      <c r="AB313" s="28"/>
      <c r="AC313" s="28"/>
    </row>
    <row r="314" spans="2:29" s="24" customFormat="1" x14ac:dyDescent="0.25">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c r="AA314" s="28"/>
      <c r="AB314" s="28"/>
      <c r="AC314" s="28"/>
    </row>
    <row r="315" spans="2:29" s="24" customFormat="1" x14ac:dyDescent="0.25">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c r="AA315" s="28"/>
      <c r="AB315" s="28"/>
      <c r="AC315" s="28"/>
    </row>
    <row r="316" spans="2:29" s="24" customFormat="1" x14ac:dyDescent="0.25">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c r="AA316" s="28"/>
      <c r="AB316" s="28"/>
      <c r="AC316" s="28"/>
    </row>
    <row r="317" spans="2:29" s="24" customFormat="1" x14ac:dyDescent="0.25">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c r="AA317" s="28"/>
      <c r="AB317" s="28"/>
      <c r="AC317" s="28"/>
    </row>
    <row r="318" spans="2:29" s="24" customFormat="1" x14ac:dyDescent="0.25">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c r="AA318" s="28"/>
      <c r="AB318" s="28"/>
      <c r="AC318" s="28"/>
    </row>
    <row r="319" spans="2:29" s="24" customFormat="1" x14ac:dyDescent="0.25">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c r="AA319" s="28"/>
      <c r="AB319" s="28"/>
      <c r="AC319" s="28"/>
    </row>
    <row r="320" spans="2:29" s="24" customFormat="1" x14ac:dyDescent="0.25">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c r="AA320" s="28"/>
      <c r="AB320" s="28"/>
      <c r="AC320" s="28"/>
    </row>
    <row r="321" spans="2:29" s="24" customFormat="1" x14ac:dyDescent="0.25">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c r="AA321" s="28"/>
      <c r="AB321" s="28"/>
      <c r="AC321" s="28"/>
    </row>
    <row r="322" spans="2:29" s="24" customFormat="1" x14ac:dyDescent="0.25">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c r="AA322" s="28"/>
      <c r="AB322" s="28"/>
      <c r="AC322" s="28"/>
    </row>
    <row r="323" spans="2:29" s="24" customFormat="1" x14ac:dyDescent="0.25">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c r="AA323" s="28"/>
      <c r="AB323" s="28"/>
      <c r="AC323" s="28"/>
    </row>
    <row r="324" spans="2:29" s="24" customFormat="1" x14ac:dyDescent="0.25">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c r="AA324" s="28"/>
      <c r="AB324" s="28"/>
      <c r="AC324" s="28"/>
    </row>
    <row r="325" spans="2:29" s="24" customFormat="1" x14ac:dyDescent="0.25">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c r="AA325" s="28"/>
      <c r="AB325" s="28"/>
      <c r="AC325" s="28"/>
    </row>
    <row r="326" spans="2:29" s="24" customFormat="1" x14ac:dyDescent="0.25">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c r="AA326" s="28"/>
      <c r="AB326" s="28"/>
      <c r="AC326" s="28"/>
    </row>
    <row r="327" spans="2:29" s="24" customFormat="1" x14ac:dyDescent="0.25">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c r="AA327" s="28"/>
      <c r="AB327" s="28"/>
      <c r="AC327" s="28"/>
    </row>
    <row r="328" spans="2:29" s="24" customFormat="1" x14ac:dyDescent="0.25">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c r="AA328" s="28"/>
      <c r="AB328" s="28"/>
      <c r="AC328" s="28"/>
    </row>
    <row r="329" spans="2:29" s="24" customFormat="1" x14ac:dyDescent="0.25">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c r="AA329" s="28"/>
      <c r="AB329" s="28"/>
      <c r="AC329" s="28"/>
    </row>
    <row r="330" spans="2:29" s="24" customFormat="1" x14ac:dyDescent="0.25">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c r="AA330" s="28"/>
      <c r="AB330" s="28"/>
      <c r="AC330" s="28"/>
    </row>
    <row r="331" spans="2:29" s="24" customFormat="1" x14ac:dyDescent="0.25">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c r="AA331" s="28"/>
      <c r="AB331" s="28"/>
      <c r="AC331" s="28"/>
    </row>
    <row r="332" spans="2:29" s="24" customFormat="1" x14ac:dyDescent="0.25">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c r="AA332" s="28"/>
      <c r="AB332" s="28"/>
      <c r="AC332" s="28"/>
    </row>
    <row r="333" spans="2:29" s="24" customFormat="1" x14ac:dyDescent="0.25">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c r="AA333" s="28"/>
      <c r="AB333" s="28"/>
      <c r="AC333" s="28"/>
    </row>
  </sheetData>
  <mergeCells count="21">
    <mergeCell ref="A69:AC69"/>
    <mergeCell ref="A70:AC70"/>
    <mergeCell ref="X3:Y3"/>
    <mergeCell ref="G3:G4"/>
    <mergeCell ref="C3:C4"/>
    <mergeCell ref="B2:B4"/>
    <mergeCell ref="S3:U3"/>
    <mergeCell ref="V3:W3"/>
    <mergeCell ref="D2:E2"/>
    <mergeCell ref="F2:K2"/>
    <mergeCell ref="L2:AC2"/>
    <mergeCell ref="H3:H4"/>
    <mergeCell ref="Z3:AC3"/>
    <mergeCell ref="J3:J4"/>
    <mergeCell ref="K3:K4"/>
    <mergeCell ref="L3:O3"/>
    <mergeCell ref="P3:R3"/>
    <mergeCell ref="D3:D4"/>
    <mergeCell ref="E3:E4"/>
    <mergeCell ref="F3:F4"/>
    <mergeCell ref="I3:I4"/>
  </mergeCells>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Read</vt:lpstr>
      <vt:lpstr>PMR_Total_Eco</vt:lpstr>
      <vt:lpstr>PMR_Total_Eco!Print_Area</vt:lpstr>
      <vt:lpstr>PMR_Total_Eco!Print_Titles</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WANNER Isabelle</dc:creator>
  <cp:lastModifiedBy>WANNER Isabelle</cp:lastModifiedBy>
  <cp:lastPrinted>2019-04-19T07:32:57Z</cp:lastPrinted>
  <dcterms:created xsi:type="dcterms:W3CDTF">2018-11-07T11:16:56Z</dcterms:created>
  <dcterms:modified xsi:type="dcterms:W3CDTF">2021-02-17T13:56:35Z</dcterms:modified>
</cp:coreProperties>
</file>