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kayp\moordesign\"/>
    </mc:Choice>
  </mc:AlternateContent>
  <xr:revisionPtr revIDLastSave="0" documentId="13_ncr:1_{BA0391AD-22C2-4DAF-9FB8-55315BAC5D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 l="1"/>
  <c r="C4" i="1"/>
  <c r="B4" i="1"/>
  <c r="A4" i="2" l="1"/>
  <c r="C6" i="1" l="1"/>
  <c r="C5" i="1"/>
  <c r="B12" i="1" l="1"/>
  <c r="C12" i="1" s="1"/>
  <c r="C8" i="1"/>
  <c r="B9" i="1"/>
  <c r="C9" i="1" s="1"/>
  <c r="E10" i="1"/>
  <c r="C11" i="1"/>
  <c r="C13" i="1"/>
  <c r="B14" i="1"/>
  <c r="C14" i="1" s="1"/>
</calcChain>
</file>

<file path=xl/sharedStrings.xml><?xml version="1.0" encoding="utf-8"?>
<sst xmlns="http://schemas.openxmlformats.org/spreadsheetml/2006/main" count="24" uniqueCount="20">
  <si>
    <t>1/2" Shackle</t>
  </si>
  <si>
    <t>MillerC3</t>
  </si>
  <si>
    <t>7/8" Shackle</t>
  </si>
  <si>
    <t>1" Chain</t>
  </si>
  <si>
    <t xml:space="preserve">Weight </t>
  </si>
  <si>
    <t xml:space="preserve">Wet Weight </t>
  </si>
  <si>
    <t xml:space="preserve">Length </t>
  </si>
  <si>
    <t xml:space="preserve">Net Weight </t>
  </si>
  <si>
    <t>(kg)</t>
  </si>
  <si>
    <t>(m)</t>
  </si>
  <si>
    <t>below float (m)</t>
  </si>
  <si>
    <t>Inst. Height</t>
  </si>
  <si>
    <t>off btm (m)</t>
  </si>
  <si>
    <t>AR861 B2S</t>
  </si>
  <si>
    <t>5/8" Shackle</t>
  </si>
  <si>
    <t>Drop Link</t>
  </si>
  <si>
    <t>1" Polysteel</t>
  </si>
  <si>
    <t>Inst. Depth</t>
  </si>
  <si>
    <t xml:space="preserve">estimated Amsteel II+ stretch   </t>
  </si>
  <si>
    <t>AF44↑ w WH150+SBE37 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</si>
</sst>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5" xfId="0" applyFont="1" applyBorder="1"/>
    <xf numFmtId="0" fontId="5" fillId="0" borderId="0" xfId="0" applyFont="1"/>
    <xf numFmtId="2" fontId="3" fillId="0" borderId="1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1" xfId="0" applyFont="1" applyBorder="1"/>
    <xf numFmtId="2" fontId="4" fillId="0" borderId="1" xfId="0" applyNumberFormat="1" applyFont="1" applyBorder="1"/>
    <xf numFmtId="2" fontId="7" fillId="2" borderId="4" xfId="0" applyNumberFormat="1" applyFont="1" applyFill="1" applyBorder="1" applyAlignment="1">
      <alignment horizontal="left"/>
    </xf>
    <xf numFmtId="2" fontId="5" fillId="2" borderId="1" xfId="0" applyNumberFormat="1" applyFont="1" applyFill="1" applyBorder="1"/>
    <xf numFmtId="2" fontId="7" fillId="2" borderId="1" xfId="0" applyNumberFormat="1" applyFont="1" applyFill="1" applyBorder="1"/>
    <xf numFmtId="2" fontId="7" fillId="2" borderId="5" xfId="0" applyNumberFormat="1" applyFont="1" applyFill="1" applyBorder="1"/>
    <xf numFmtId="2" fontId="6" fillId="0" borderId="0" xfId="0" applyNumberFormat="1" applyFont="1"/>
    <xf numFmtId="0" fontId="4" fillId="0" borderId="5" xfId="0" applyFont="1" applyBorder="1"/>
    <xf numFmtId="2" fontId="2" fillId="3" borderId="1" xfId="0" applyNumberFormat="1" applyFont="1" applyFill="1" applyBorder="1"/>
    <xf numFmtId="0" fontId="2" fillId="3" borderId="5" xfId="0" applyFont="1" applyFill="1" applyBorder="1"/>
    <xf numFmtId="0" fontId="7" fillId="2" borderId="1" xfId="0" applyFont="1" applyFill="1" applyBorder="1"/>
    <xf numFmtId="0" fontId="4" fillId="0" borderId="4" xfId="0" applyFont="1" applyBorder="1" applyAlignment="1">
      <alignment horizontal="left"/>
    </xf>
    <xf numFmtId="2" fontId="6" fillId="0" borderId="0" xfId="0" applyNumberFormat="1" applyFont="1" applyBorder="1"/>
    <xf numFmtId="2" fontId="8" fillId="3" borderId="1" xfId="0" applyNumberFormat="1" applyFont="1" applyFill="1" applyBorder="1"/>
    <xf numFmtId="2" fontId="9" fillId="0" borderId="0" xfId="0" applyNumberFormat="1" applyFont="1"/>
    <xf numFmtId="2" fontId="9" fillId="0" borderId="1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2" fontId="3" fillId="0" borderId="4" xfId="0" applyNumberFormat="1" applyFont="1" applyBorder="1"/>
    <xf numFmtId="2" fontId="4" fillId="0" borderId="5" xfId="0" applyNumberFormat="1" applyFont="1" applyBorder="1"/>
    <xf numFmtId="2" fontId="5" fillId="0" borderId="0" xfId="0" applyNumberFormat="1" applyFont="1"/>
    <xf numFmtId="0" fontId="2" fillId="0" borderId="0" xfId="0" applyFont="1"/>
    <xf numFmtId="2" fontId="2" fillId="3" borderId="4" xfId="0" applyNumberFormat="1" applyFont="1" applyFill="1" applyBorder="1"/>
    <xf numFmtId="0" fontId="3" fillId="0" borderId="6" xfId="0" applyFont="1" applyBorder="1"/>
    <xf numFmtId="2" fontId="3" fillId="0" borderId="7" xfId="0" applyNumberFormat="1" applyFont="1" applyBorder="1"/>
    <xf numFmtId="2" fontId="4" fillId="0" borderId="7" xfId="0" applyNumberFormat="1" applyFont="1" applyBorder="1"/>
    <xf numFmtId="0" fontId="4" fillId="0" borderId="8" xfId="0" applyFont="1" applyBorder="1"/>
    <xf numFmtId="0" fontId="3" fillId="0" borderId="0" xfId="0" applyFont="1" applyBorder="1"/>
    <xf numFmtId="10" fontId="3" fillId="0" borderId="0" xfId="0" applyNumberFormat="1" applyFont="1" applyBorder="1"/>
    <xf numFmtId="2" fontId="3" fillId="0" borderId="0" xfId="0" applyNumberFormat="1" applyFont="1" applyAlignment="1">
      <alignment horizontal="left"/>
    </xf>
    <xf numFmtId="0" fontId="3" fillId="0" borderId="0" xfId="0" applyFont="1" applyAlignment="1"/>
    <xf numFmtId="1" fontId="3" fillId="0" borderId="0" xfId="0" applyNumberFormat="1" applyFont="1"/>
    <xf numFmtId="1" fontId="2" fillId="0" borderId="0" xfId="0" applyNumberFormat="1" applyFont="1"/>
    <xf numFmtId="1" fontId="6" fillId="0" borderId="0" xfId="0" applyNumberFormat="1" applyFont="1" applyBorder="1"/>
    <xf numFmtId="1" fontId="9" fillId="0" borderId="0" xfId="0" applyNumberFormat="1" applyFont="1"/>
    <xf numFmtId="1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"/>
  <sheetViews>
    <sheetView tabSelected="1" zoomScale="115" zoomScaleNormal="115" workbookViewId="0">
      <selection activeCell="C21" sqref="C21"/>
    </sheetView>
  </sheetViews>
  <sheetFormatPr defaultColWidth="9.109375" defaultRowHeight="13.8" x14ac:dyDescent="0.25"/>
  <cols>
    <col min="1" max="1" width="30.6640625" style="1" customWidth="1"/>
    <col min="2" max="2" width="10.6640625" style="1" customWidth="1"/>
    <col min="3" max="3" width="11.5546875" style="2" customWidth="1"/>
    <col min="4" max="4" width="10.6640625" style="2" customWidth="1"/>
    <col min="5" max="5" width="12.109375" style="2" customWidth="1"/>
    <col min="6" max="6" width="13.88671875" style="3" customWidth="1"/>
    <col min="7" max="7" width="10.6640625" style="4" customWidth="1"/>
    <col min="8" max="8" width="10.5546875" style="1" bestFit="1" customWidth="1"/>
    <col min="9" max="16384" width="9.109375" style="1"/>
  </cols>
  <sheetData>
    <row r="1" spans="1:10" x14ac:dyDescent="0.25">
      <c r="A1" s="5"/>
      <c r="B1" s="6" t="s">
        <v>4</v>
      </c>
      <c r="C1" s="7" t="s">
        <v>5</v>
      </c>
      <c r="D1" s="7" t="s">
        <v>6</v>
      </c>
      <c r="E1" s="7" t="s">
        <v>11</v>
      </c>
      <c r="F1" s="7" t="s">
        <v>7</v>
      </c>
      <c r="G1" s="8" t="s">
        <v>17</v>
      </c>
      <c r="H1" s="4"/>
    </row>
    <row r="2" spans="1:10" ht="14.4" thickBot="1" x14ac:dyDescent="0.3">
      <c r="A2" s="9"/>
      <c r="B2" s="10" t="s">
        <v>8</v>
      </c>
      <c r="C2" s="11" t="s">
        <v>8</v>
      </c>
      <c r="D2" s="11" t="s">
        <v>9</v>
      </c>
      <c r="E2" s="11" t="s">
        <v>12</v>
      </c>
      <c r="F2" s="11" t="s">
        <v>10</v>
      </c>
      <c r="G2" s="12" t="s">
        <v>9</v>
      </c>
      <c r="H2" s="4"/>
    </row>
    <row r="3" spans="1:10" ht="14.4" thickTop="1" x14ac:dyDescent="0.25">
      <c r="A3" s="13"/>
      <c r="B3" s="14"/>
      <c r="C3" s="15"/>
      <c r="D3" s="15"/>
      <c r="E3" s="15"/>
      <c r="F3" s="16"/>
      <c r="G3" s="17"/>
      <c r="H3" s="18"/>
    </row>
    <row r="4" spans="1:10" s="4" customFormat="1" x14ac:dyDescent="0.25">
      <c r="A4" s="31" t="s">
        <v>19</v>
      </c>
      <c r="B4" s="24">
        <f>362+86+4</f>
        <v>452</v>
      </c>
      <c r="C4" s="24">
        <f>-341+55+3</f>
        <v>-283</v>
      </c>
      <c r="D4" s="24">
        <v>2.13</v>
      </c>
      <c r="E4" s="25">
        <f>SUM(D4:D14)-0.3</f>
        <v>10.02</v>
      </c>
      <c r="F4" s="31"/>
      <c r="G4" s="25" t="e">
        <f>#REF!-E4</f>
        <v>#REF!</v>
      </c>
      <c r="H4" s="54"/>
    </row>
    <row r="5" spans="1:10" s="4" customFormat="1" x14ac:dyDescent="0.25">
      <c r="A5" s="20" t="s">
        <v>0</v>
      </c>
      <c r="B5" s="21">
        <v>0.37</v>
      </c>
      <c r="C5" s="19">
        <f>(7.84-1)/7.84*B5</f>
        <v>0.3228061224489796</v>
      </c>
      <c r="D5" s="19">
        <v>0.05</v>
      </c>
      <c r="E5" s="19"/>
      <c r="F5" s="22"/>
      <c r="G5" s="28"/>
      <c r="H5" s="52"/>
    </row>
    <row r="6" spans="1:10" x14ac:dyDescent="0.25">
      <c r="A6" s="20" t="s">
        <v>0</v>
      </c>
      <c r="B6" s="21">
        <v>0.37</v>
      </c>
      <c r="C6" s="19">
        <f>(7.84-1)/7.84*B6</f>
        <v>0.3228061224489796</v>
      </c>
      <c r="D6" s="19">
        <v>0.05</v>
      </c>
      <c r="E6" s="19"/>
      <c r="F6" s="22"/>
      <c r="G6" s="28"/>
      <c r="H6" s="52"/>
    </row>
    <row r="7" spans="1:10" s="27" customFormat="1" x14ac:dyDescent="0.25">
      <c r="A7" s="32" t="s">
        <v>1</v>
      </c>
      <c r="B7" s="21">
        <v>1.23</v>
      </c>
      <c r="C7" s="19">
        <v>1.07</v>
      </c>
      <c r="D7" s="19">
        <v>0.15</v>
      </c>
      <c r="E7" s="19"/>
      <c r="F7" s="22"/>
      <c r="G7" s="28"/>
      <c r="H7" s="55"/>
      <c r="I7" s="33"/>
      <c r="J7" s="33"/>
    </row>
    <row r="8" spans="1:10" s="2" customFormat="1" x14ac:dyDescent="0.25">
      <c r="A8" s="20" t="s">
        <v>0</v>
      </c>
      <c r="B8" s="21">
        <v>0.37</v>
      </c>
      <c r="C8" s="19">
        <f>(7.84-1)/7.84*B8</f>
        <v>0.3228061224489796</v>
      </c>
      <c r="D8" s="19">
        <v>0.05</v>
      </c>
      <c r="E8" s="36"/>
      <c r="F8" s="37"/>
      <c r="G8" s="38"/>
      <c r="H8" s="52"/>
    </row>
    <row r="9" spans="1:10" x14ac:dyDescent="0.25">
      <c r="A9" s="39" t="s">
        <v>14</v>
      </c>
      <c r="B9" s="19">
        <f>1.68/2.2</f>
        <v>0.76363636363636356</v>
      </c>
      <c r="C9" s="19">
        <f>(7.84-1)/7.84*B9</f>
        <v>0.66623376623376618</v>
      </c>
      <c r="D9" s="19">
        <v>0.06</v>
      </c>
      <c r="E9" s="19"/>
      <c r="F9" s="22"/>
      <c r="G9" s="40"/>
      <c r="H9" s="56"/>
    </row>
    <row r="10" spans="1:10" s="35" customFormat="1" x14ac:dyDescent="0.25">
      <c r="A10" s="23" t="s">
        <v>13</v>
      </c>
      <c r="B10" s="24">
        <v>30</v>
      </c>
      <c r="C10" s="24">
        <v>22</v>
      </c>
      <c r="D10" s="24">
        <v>0.83</v>
      </c>
      <c r="E10" s="24">
        <f>SUM(D10:D14)</f>
        <v>7.83</v>
      </c>
      <c r="F10" s="25"/>
      <c r="G10" s="26"/>
      <c r="H10" s="52"/>
    </row>
    <row r="11" spans="1:10" s="2" customFormat="1" x14ac:dyDescent="0.25">
      <c r="A11" s="20" t="s">
        <v>15</v>
      </c>
      <c r="B11" s="21">
        <v>2.2999999999999998</v>
      </c>
      <c r="C11" s="19">
        <f>(7.84-1)/7.84*B11</f>
        <v>2.0066326530612244</v>
      </c>
      <c r="D11" s="19"/>
      <c r="E11" s="19"/>
      <c r="F11" s="22"/>
      <c r="G11" s="28"/>
      <c r="H11" s="53"/>
    </row>
    <row r="12" spans="1:10" s="41" customFormat="1" x14ac:dyDescent="0.25">
      <c r="A12" s="43" t="s">
        <v>16</v>
      </c>
      <c r="B12" s="34">
        <f>0.285*D12</f>
        <v>1.4249999999999998</v>
      </c>
      <c r="C12" s="34">
        <f>(0.91-1.027)/0.91*B12</f>
        <v>-0.18321428571428552</v>
      </c>
      <c r="D12" s="29">
        <v>5</v>
      </c>
      <c r="E12" s="29"/>
      <c r="F12" s="29"/>
      <c r="G12" s="30"/>
      <c r="H12" s="52"/>
    </row>
    <row r="13" spans="1:10" x14ac:dyDescent="0.25">
      <c r="A13" s="20" t="s">
        <v>2</v>
      </c>
      <c r="B13" s="21">
        <v>1.8</v>
      </c>
      <c r="C13" s="19">
        <f>(7.84-1)/7.84*B13</f>
        <v>1.5704081632653062</v>
      </c>
      <c r="D13" s="19"/>
      <c r="E13" s="19"/>
      <c r="F13" s="22"/>
      <c r="G13" s="28"/>
      <c r="H13" s="52"/>
    </row>
    <row r="14" spans="1:10" s="42" customFormat="1" ht="14.4" thickBot="1" x14ac:dyDescent="0.3">
      <c r="A14" s="44" t="s">
        <v>3</v>
      </c>
      <c r="B14" s="45">
        <f>85/2.2</f>
        <v>38.636363636363633</v>
      </c>
      <c r="C14" s="45">
        <f>(7.84-1)/7.84*B14</f>
        <v>33.708256029684598</v>
      </c>
      <c r="D14" s="45">
        <v>2</v>
      </c>
      <c r="E14" s="45"/>
      <c r="F14" s="46"/>
      <c r="G14" s="47"/>
      <c r="H14" s="52"/>
    </row>
    <row r="15" spans="1:10" x14ac:dyDescent="0.25">
      <c r="A15" s="48" t="s">
        <v>18</v>
      </c>
      <c r="B15" s="49">
        <v>5.0000000000000001E-3</v>
      </c>
      <c r="H15" s="52"/>
    </row>
    <row r="16" spans="1:10" x14ac:dyDescent="0.25">
      <c r="B16" s="50"/>
      <c r="C16" s="51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3.2" x14ac:dyDescent="0.25"/>
  <sheetData>
    <row r="1" spans="1:2" x14ac:dyDescent="0.25">
      <c r="A1">
        <v>0</v>
      </c>
      <c r="B1">
        <v>0</v>
      </c>
    </row>
    <row r="2" spans="1:2" x14ac:dyDescent="0.25">
      <c r="A2">
        <v>360</v>
      </c>
      <c r="B2">
        <v>0.5</v>
      </c>
    </row>
    <row r="3" spans="1:2" x14ac:dyDescent="0.25">
      <c r="A3">
        <v>720</v>
      </c>
      <c r="B3">
        <v>0.67</v>
      </c>
    </row>
    <row r="4" spans="1:2" x14ac:dyDescent="0.25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Mackay, Paul</cp:lastModifiedBy>
  <cp:lastPrinted>2022-05-03T20:21:24Z</cp:lastPrinted>
  <dcterms:created xsi:type="dcterms:W3CDTF">1998-08-20T16:23:39Z</dcterms:created>
  <dcterms:modified xsi:type="dcterms:W3CDTF">2023-03-20T19:31:00Z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