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eard\Documents\Moorings\"/>
    </mc:Choice>
  </mc:AlternateContent>
  <xr:revisionPtr revIDLastSave="0" documentId="8_{9BBFBB29-6E6B-4B56-9BD7-B0AF1DB5234F}" xr6:coauthVersionLast="47" xr6:coauthVersionMax="47" xr10:uidLastSave="{00000000-0000-0000-0000-000000000000}"/>
  <bookViews>
    <workbookView xWindow="-103" yWindow="-103" windowWidth="33120" windowHeight="18120" xr2:uid="{4E9EA262-9DA5-4196-B65F-CFA2DC6E9F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1" l="1"/>
  <c r="E20" i="1"/>
  <c r="E18" i="1"/>
  <c r="E19" i="1"/>
  <c r="E23" i="1"/>
  <c r="E25" i="1"/>
  <c r="E26" i="1"/>
  <c r="C39" i="1"/>
  <c r="D66" i="1"/>
</calcChain>
</file>

<file path=xl/sharedStrings.xml><?xml version="1.0" encoding="utf-8"?>
<sst xmlns="http://schemas.openxmlformats.org/spreadsheetml/2006/main" count="94" uniqueCount="93">
  <si>
    <t>Mooring Lines</t>
  </si>
  <si>
    <t>5/16" Amsteel II+</t>
  </si>
  <si>
    <t>5 mm Dynice Dux</t>
  </si>
  <si>
    <t>1/4" Kevlar</t>
  </si>
  <si>
    <t>1" Buoy Chain</t>
  </si>
  <si>
    <t>5/16" Amgal</t>
  </si>
  <si>
    <t>1/4" Amgal</t>
  </si>
  <si>
    <t>3/4" Poly</t>
  </si>
  <si>
    <t>1" RP12 UB</t>
  </si>
  <si>
    <t>1" RP12 Nylon</t>
  </si>
  <si>
    <t>7/8" RP12 Nylon</t>
  </si>
  <si>
    <t>1" Polysteel</t>
  </si>
  <si>
    <t>3/4" Nylon</t>
  </si>
  <si>
    <t>1/4" Amsteel</t>
  </si>
  <si>
    <t>1/4" Tenex</t>
  </si>
  <si>
    <t>5/16" Tenex</t>
  </si>
  <si>
    <t>3/8" Tenex</t>
  </si>
  <si>
    <t>1/2" Polyester</t>
  </si>
  <si>
    <t>5/8" Polyester</t>
  </si>
  <si>
    <t>Hardware</t>
  </si>
  <si>
    <t>7/16" Shackle</t>
  </si>
  <si>
    <t>1/2" Shackle</t>
  </si>
  <si>
    <t>5/8" Shackle</t>
  </si>
  <si>
    <t>3/4" Shackle</t>
  </si>
  <si>
    <t>7/8" Shackle</t>
  </si>
  <si>
    <t>1" Shackle</t>
  </si>
  <si>
    <t>1/2" Sling Link</t>
  </si>
  <si>
    <t>5/8" Sling Link</t>
  </si>
  <si>
    <t>3/4" Sling Link</t>
  </si>
  <si>
    <t>7/8" Sling Link</t>
  </si>
  <si>
    <t>Miller B212</t>
  </si>
  <si>
    <t>Miller C212</t>
  </si>
  <si>
    <t>Flotation</t>
  </si>
  <si>
    <t>WB-17</t>
  </si>
  <si>
    <t>SG-17</t>
  </si>
  <si>
    <t>SS-28</t>
  </si>
  <si>
    <t>SS30 (WHH)</t>
  </si>
  <si>
    <t>SB30</t>
  </si>
  <si>
    <t>HMB-31-0750</t>
  </si>
  <si>
    <t>Interocean 34</t>
  </si>
  <si>
    <t>SS-37</t>
  </si>
  <si>
    <t>SS-41</t>
  </si>
  <si>
    <t>Viny on 1 m of 5/16 wire</t>
  </si>
  <si>
    <t>ADP in Frame</t>
  </si>
  <si>
    <r>
      <t>Aquadopp</t>
    </r>
    <r>
      <rPr>
        <b/>
        <sz val="10"/>
        <color rgb="FFFF0000"/>
        <rFont val="Calibri"/>
        <family val="2"/>
      </rPr>
      <t>↓</t>
    </r>
    <r>
      <rPr>
        <b/>
        <sz val="10"/>
        <color rgb="FFFF0000"/>
        <rFont val="Arial"/>
        <family val="2"/>
      </rPr>
      <t>+SBE37ODO</t>
    </r>
  </si>
  <si>
    <t>IO 1090</t>
  </si>
  <si>
    <t>Argonaut MD in Frame</t>
  </si>
  <si>
    <t>Aural + Frame</t>
  </si>
  <si>
    <t>Baker Trap</t>
  </si>
  <si>
    <t>Double Baker Trap</t>
  </si>
  <si>
    <t>Triple Baker w 3 Vinies</t>
  </si>
  <si>
    <r>
      <t>HF33</t>
    </r>
    <r>
      <rPr>
        <b/>
        <sz val="10"/>
        <color rgb="FFFF0000"/>
        <rFont val="Calibri"/>
        <family val="2"/>
      </rPr>
      <t>↑</t>
    </r>
    <r>
      <rPr>
        <b/>
        <sz val="10"/>
        <color rgb="FFFF0000"/>
        <rFont val="Arial"/>
        <family val="2"/>
      </rPr>
      <t xml:space="preserve"> with Workhorse</t>
    </r>
  </si>
  <si>
    <r>
      <t>HF33</t>
    </r>
    <r>
      <rPr>
        <b/>
        <sz val="10"/>
        <color rgb="FFFF0000"/>
        <rFont val="Calibri"/>
        <family val="2"/>
      </rPr>
      <t>↓</t>
    </r>
    <r>
      <rPr>
        <b/>
        <sz val="10"/>
        <color rgb="FFFF0000"/>
        <rFont val="Arial"/>
        <family val="2"/>
      </rPr>
      <t xml:space="preserve"> with Workhorse</t>
    </r>
  </si>
  <si>
    <t>FloTech(old)+Workhorse</t>
  </si>
  <si>
    <r>
      <t>AF36</t>
    </r>
    <r>
      <rPr>
        <b/>
        <sz val="10"/>
        <color rgb="FFFF0000"/>
        <rFont val="Calibri"/>
        <family val="2"/>
      </rPr>
      <t>↑</t>
    </r>
    <r>
      <rPr>
        <b/>
        <sz val="10"/>
        <color rgb="FFFF0000"/>
        <rFont val="Arial"/>
        <family val="2"/>
      </rPr>
      <t xml:space="preserve"> with Quartermaster</t>
    </r>
  </si>
  <si>
    <r>
      <t>AF36</t>
    </r>
    <r>
      <rPr>
        <b/>
        <sz val="10"/>
        <color rgb="FFFF0000"/>
        <rFont val="Calibri"/>
        <family val="2"/>
      </rPr>
      <t>↓</t>
    </r>
    <r>
      <rPr>
        <b/>
        <sz val="10"/>
        <color rgb="FFFF0000"/>
        <rFont val="Arial"/>
        <family val="2"/>
      </rPr>
      <t xml:space="preserve"> with Workhorse</t>
    </r>
  </si>
  <si>
    <r>
      <t>LR75</t>
    </r>
    <r>
      <rPr>
        <b/>
        <sz val="10"/>
        <color rgb="FFFF0000"/>
        <rFont val="Calibri"/>
        <family val="2"/>
      </rPr>
      <t>↑</t>
    </r>
    <r>
      <rPr>
        <b/>
        <sz val="10"/>
        <color rgb="FFFF0000"/>
        <rFont val="Arial"/>
        <family val="2"/>
      </rPr>
      <t xml:space="preserve"> &amp; 45" Float</t>
    </r>
  </si>
  <si>
    <r>
      <t>LR75</t>
    </r>
    <r>
      <rPr>
        <b/>
        <sz val="10"/>
        <color rgb="FFFF0000"/>
        <rFont val="Calibri"/>
        <family val="2"/>
      </rPr>
      <t>↓</t>
    </r>
    <r>
      <rPr>
        <b/>
        <sz val="10"/>
        <color rgb="FFFF0000"/>
        <rFont val="Arial"/>
        <family val="2"/>
      </rPr>
      <t xml:space="preserve"> &amp; 45" Float</t>
    </r>
  </si>
  <si>
    <t>RCM11</t>
  </si>
  <si>
    <t>RCM4</t>
  </si>
  <si>
    <t>RCM5</t>
  </si>
  <si>
    <t>RCM7</t>
  </si>
  <si>
    <t>S4</t>
  </si>
  <si>
    <t>SBE19+ with frame</t>
  </si>
  <si>
    <t>SBE37</t>
  </si>
  <si>
    <t>SBE37-SMP with frame</t>
  </si>
  <si>
    <t>Vemco</t>
  </si>
  <si>
    <t>WH300 w 4 Vinies</t>
  </si>
  <si>
    <t>WH300 w 8 Vinies</t>
  </si>
  <si>
    <t>WH300 in Frame</t>
  </si>
  <si>
    <t>SM2M+ in Frame</t>
  </si>
  <si>
    <t>(kg)</t>
  </si>
  <si>
    <t xml:space="preserve">Length </t>
  </si>
  <si>
    <t>Buoyancy</t>
  </si>
  <si>
    <t>Width of</t>
  </si>
  <si>
    <t xml:space="preserve">Diameter </t>
  </si>
  <si>
    <t>Drag</t>
  </si>
  <si>
    <t>Coef</t>
  </si>
  <si>
    <t>Material</t>
  </si>
  <si>
    <t>(cm)</t>
  </si>
  <si>
    <t>Cylinder(cm)</t>
  </si>
  <si>
    <t>of Sphere(cm)</t>
  </si>
  <si>
    <r>
      <t>Aquadopp</t>
    </r>
    <r>
      <rPr>
        <b/>
        <sz val="10"/>
        <color rgb="FFFF0000"/>
        <rFont val="Calibri"/>
        <family val="2"/>
      </rPr>
      <t>↓</t>
    </r>
    <r>
      <rPr>
        <b/>
        <sz val="10"/>
        <color rgb="FFFF0000"/>
        <rFont val="Arial"/>
        <family val="2"/>
      </rPr>
      <t>+SBE37</t>
    </r>
  </si>
  <si>
    <t>Current Meters</t>
  </si>
  <si>
    <t>Releases</t>
  </si>
  <si>
    <r>
      <t>AF44</t>
    </r>
    <r>
      <rPr>
        <b/>
        <sz val="10"/>
        <color rgb="FFFF0000"/>
        <rFont val="Calibri"/>
        <family val="2"/>
      </rPr>
      <t>↑</t>
    </r>
    <r>
      <rPr>
        <b/>
        <sz val="10"/>
        <color rgb="FFFF0000"/>
        <rFont val="Arial"/>
        <family val="2"/>
      </rPr>
      <t>+LR75+SBE37ODO</t>
    </r>
  </si>
  <si>
    <r>
      <t>AF36</t>
    </r>
    <r>
      <rPr>
        <b/>
        <sz val="10"/>
        <color rgb="FFFF0000"/>
        <rFont val="Calibri"/>
        <family val="2"/>
      </rPr>
      <t>↑</t>
    </r>
    <r>
      <rPr>
        <b/>
        <sz val="10"/>
        <color rgb="FFFF0000"/>
        <rFont val="Arial"/>
        <family val="2"/>
      </rPr>
      <t>+ Workhorse</t>
    </r>
  </si>
  <si>
    <t xml:space="preserve"> AF47E↑+WH600+SBE37</t>
  </si>
  <si>
    <t>Miscellaneous Instruments</t>
  </si>
  <si>
    <t>AR861</t>
  </si>
  <si>
    <t>Paired AR861</t>
  </si>
  <si>
    <t>PORT</t>
  </si>
  <si>
    <t>Paired 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</si>
</sst>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0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2" fontId="1" fillId="2" borderId="1" xfId="0" applyNumberFormat="1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2" fontId="1" fillId="2" borderId="2" xfId="0" applyNumberFormat="1" applyFont="1" applyFill="1" applyBorder="1"/>
    <xf numFmtId="2" fontId="1" fillId="2" borderId="3" xfId="0" applyNumberFormat="1" applyFont="1" applyFill="1" applyBorder="1"/>
    <xf numFmtId="2" fontId="0" fillId="0" borderId="0" xfId="0" applyNumberFormat="1"/>
    <xf numFmtId="2" fontId="2" fillId="0" borderId="4" xfId="0" applyNumberFormat="1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0" applyNumberFormat="1" applyBorder="1" applyAlignment="1">
      <alignment horizontal="left"/>
    </xf>
    <xf numFmtId="2" fontId="0" fillId="0" borderId="2" xfId="0" applyNumberFormat="1" applyBorder="1" applyAlignment="1">
      <alignment horizontal="left"/>
    </xf>
    <xf numFmtId="2" fontId="0" fillId="0" borderId="2" xfId="0" applyNumberFormat="1" applyBorder="1"/>
    <xf numFmtId="2" fontId="2" fillId="0" borderId="2" xfId="0" applyNumberFormat="1" applyFont="1" applyBorder="1" applyAlignment="1">
      <alignment horizontal="left"/>
    </xf>
    <xf numFmtId="2" fontId="0" fillId="0" borderId="6" xfId="0" applyNumberFormat="1" applyBorder="1"/>
    <xf numFmtId="2" fontId="0" fillId="0" borderId="7" xfId="0" applyNumberFormat="1" applyBorder="1" applyAlignment="1">
      <alignment horizontal="left"/>
    </xf>
    <xf numFmtId="2" fontId="2" fillId="0" borderId="1" xfId="0" applyNumberFormat="1" applyFont="1" applyBorder="1" applyAlignment="1">
      <alignment horizontal="left"/>
    </xf>
    <xf numFmtId="2" fontId="2" fillId="3" borderId="5" xfId="0" applyNumberFormat="1" applyFont="1" applyFill="1" applyBorder="1" applyAlignment="1">
      <alignment horizontal="left"/>
    </xf>
    <xf numFmtId="2" fontId="2" fillId="3" borderId="2" xfId="0" applyNumberFormat="1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0" borderId="0" xfId="0" applyFont="1"/>
    <xf numFmtId="0" fontId="3" fillId="4" borderId="8" xfId="0" applyFont="1" applyFill="1" applyBorder="1"/>
    <xf numFmtId="2" fontId="3" fillId="4" borderId="9" xfId="0" applyNumberFormat="1" applyFont="1" applyFill="1" applyBorder="1" applyAlignment="1">
      <alignment horizontal="left"/>
    </xf>
    <xf numFmtId="2" fontId="3" fillId="4" borderId="10" xfId="0" applyNumberFormat="1" applyFont="1" applyFill="1" applyBorder="1" applyAlignment="1">
      <alignment horizontal="left"/>
    </xf>
    <xf numFmtId="0" fontId="3" fillId="4" borderId="10" xfId="0" applyFont="1" applyFill="1" applyBorder="1"/>
    <xf numFmtId="2" fontId="3" fillId="4" borderId="2" xfId="0" applyNumberFormat="1" applyFont="1" applyFill="1" applyBorder="1" applyAlignment="1">
      <alignment horizontal="left"/>
    </xf>
    <xf numFmtId="0" fontId="3" fillId="4" borderId="2" xfId="0" applyFont="1" applyFill="1" applyBorder="1"/>
    <xf numFmtId="0" fontId="3" fillId="4" borderId="2" xfId="0" applyFont="1" applyFill="1" applyBorder="1" applyAlignment="1">
      <alignment wrapText="1"/>
    </xf>
    <xf numFmtId="0" fontId="3" fillId="4" borderId="10" xfId="0" applyFont="1" applyFill="1" applyBorder="1" applyAlignment="1">
      <alignment horizontal="left"/>
    </xf>
    <xf numFmtId="2" fontId="2" fillId="0" borderId="9" xfId="0" applyNumberFormat="1" applyFont="1" applyBorder="1" applyAlignment="1">
      <alignment horizontal="left"/>
    </xf>
    <xf numFmtId="2" fontId="2" fillId="0" borderId="11" xfId="0" applyNumberFormat="1" applyFont="1" applyBorder="1" applyAlignment="1">
      <alignment horizontal="left"/>
    </xf>
    <xf numFmtId="164" fontId="0" fillId="0" borderId="0" xfId="0" applyNumberFormat="1"/>
    <xf numFmtId="2" fontId="3" fillId="4" borderId="12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889D9-0B91-49AB-ABAE-962CA72F6177}">
  <dimension ref="A1:I96"/>
  <sheetViews>
    <sheetView tabSelected="1" workbookViewId="0">
      <pane ySplit="1" topLeftCell="A26" activePane="bottomLeft" state="frozen"/>
      <selection pane="bottomLeft" activeCell="F12" sqref="F12:F14"/>
    </sheetView>
  </sheetViews>
  <sheetFormatPr defaultRowHeight="14.6" x14ac:dyDescent="0.4"/>
  <cols>
    <col min="1" max="1" width="30.765625" customWidth="1"/>
    <col min="4" max="5" width="12.765625" customWidth="1"/>
  </cols>
  <sheetData>
    <row r="1" spans="1:9" x14ac:dyDescent="0.4">
      <c r="A1" s="6" t="s">
        <v>19</v>
      </c>
      <c r="B1" t="s">
        <v>73</v>
      </c>
      <c r="C1" t="s">
        <v>72</v>
      </c>
      <c r="D1" t="s">
        <v>74</v>
      </c>
      <c r="E1" t="s">
        <v>75</v>
      </c>
      <c r="F1" t="s">
        <v>76</v>
      </c>
      <c r="G1" t="s">
        <v>78</v>
      </c>
      <c r="H1">
        <v>-1</v>
      </c>
      <c r="I1">
        <v>100</v>
      </c>
    </row>
    <row r="2" spans="1:9" x14ac:dyDescent="0.4">
      <c r="A2" s="7"/>
      <c r="B2" t="s">
        <v>71</v>
      </c>
      <c r="C2" t="s">
        <v>79</v>
      </c>
      <c r="D2" t="s">
        <v>80</v>
      </c>
      <c r="E2" t="s">
        <v>81</v>
      </c>
      <c r="F2" t="s">
        <v>77</v>
      </c>
    </row>
    <row r="3" spans="1:9" x14ac:dyDescent="0.4">
      <c r="A3" s="8" t="s">
        <v>20</v>
      </c>
      <c r="B3" s="5">
        <v>-0.19431818181818181</v>
      </c>
      <c r="C3">
        <v>4</v>
      </c>
      <c r="D3">
        <v>3</v>
      </c>
      <c r="E3">
        <v>0</v>
      </c>
      <c r="F3">
        <v>1.3</v>
      </c>
      <c r="G3">
        <v>1</v>
      </c>
    </row>
    <row r="4" spans="1:9" x14ac:dyDescent="0.4">
      <c r="A4" s="9" t="s">
        <v>21</v>
      </c>
      <c r="B4" s="5">
        <v>-0.31328849721706864</v>
      </c>
      <c r="C4">
        <v>5</v>
      </c>
      <c r="D4">
        <v>2.5</v>
      </c>
      <c r="E4">
        <v>0</v>
      </c>
      <c r="F4">
        <v>1.3</v>
      </c>
      <c r="G4">
        <v>1</v>
      </c>
    </row>
    <row r="5" spans="1:9" x14ac:dyDescent="0.4">
      <c r="A5" s="10" t="s">
        <v>22</v>
      </c>
      <c r="B5" s="5">
        <v>-0.66623376623376618</v>
      </c>
      <c r="C5">
        <v>6</v>
      </c>
      <c r="D5">
        <v>5</v>
      </c>
      <c r="E5">
        <v>0</v>
      </c>
      <c r="F5">
        <v>1.3</v>
      </c>
      <c r="G5">
        <v>1</v>
      </c>
    </row>
    <row r="6" spans="1:9" x14ac:dyDescent="0.4">
      <c r="A6" s="10" t="s">
        <v>23</v>
      </c>
      <c r="B6" s="5">
        <v>-1.0786641929499072</v>
      </c>
      <c r="C6">
        <v>7.0000000000000009</v>
      </c>
      <c r="D6">
        <v>2.5</v>
      </c>
      <c r="E6">
        <v>0</v>
      </c>
      <c r="F6">
        <v>1.3</v>
      </c>
      <c r="G6">
        <v>1</v>
      </c>
    </row>
    <row r="7" spans="1:9" x14ac:dyDescent="0.4">
      <c r="A7" s="9" t="s">
        <v>24</v>
      </c>
      <c r="B7" s="5">
        <v>-1.5664424860853432</v>
      </c>
      <c r="C7">
        <v>8</v>
      </c>
      <c r="D7">
        <v>3</v>
      </c>
      <c r="E7">
        <v>0</v>
      </c>
      <c r="F7">
        <v>1.3</v>
      </c>
      <c r="G7">
        <v>1</v>
      </c>
    </row>
    <row r="8" spans="1:9" x14ac:dyDescent="0.4">
      <c r="A8" s="9" t="s">
        <v>25</v>
      </c>
      <c r="B8" s="5">
        <v>-2.244573283858998</v>
      </c>
      <c r="C8">
        <v>10</v>
      </c>
      <c r="D8">
        <v>3</v>
      </c>
      <c r="E8">
        <v>0</v>
      </c>
      <c r="F8">
        <v>1.3</v>
      </c>
      <c r="G8">
        <v>1</v>
      </c>
    </row>
    <row r="9" spans="1:9" x14ac:dyDescent="0.4">
      <c r="A9" s="9" t="s">
        <v>26</v>
      </c>
      <c r="B9" s="5">
        <v>-0.21811224489795919</v>
      </c>
      <c r="C9">
        <v>8</v>
      </c>
      <c r="D9">
        <v>3</v>
      </c>
      <c r="E9">
        <v>0</v>
      </c>
      <c r="F9">
        <v>1.3</v>
      </c>
      <c r="G9">
        <v>1</v>
      </c>
    </row>
    <row r="10" spans="1:9" x14ac:dyDescent="0.4">
      <c r="A10" s="9" t="s">
        <v>27</v>
      </c>
      <c r="B10" s="5">
        <v>-0.42036178107606681</v>
      </c>
      <c r="C10">
        <v>10</v>
      </c>
      <c r="D10">
        <v>5</v>
      </c>
      <c r="E10">
        <v>0</v>
      </c>
      <c r="F10">
        <v>1.3</v>
      </c>
      <c r="G10">
        <v>1</v>
      </c>
    </row>
    <row r="11" spans="1:9" x14ac:dyDescent="0.4">
      <c r="A11" s="9" t="s">
        <v>28</v>
      </c>
      <c r="B11" s="5">
        <v>-0.74554730983302397</v>
      </c>
      <c r="C11">
        <v>11</v>
      </c>
      <c r="D11">
        <v>2.5</v>
      </c>
      <c r="E11">
        <v>0</v>
      </c>
      <c r="F11">
        <v>1.3</v>
      </c>
      <c r="G11">
        <v>1</v>
      </c>
    </row>
    <row r="12" spans="1:9" x14ac:dyDescent="0.4">
      <c r="A12" s="9" t="s">
        <v>29</v>
      </c>
      <c r="B12" s="5">
        <v>-1.090561224489796</v>
      </c>
      <c r="C12">
        <v>13</v>
      </c>
      <c r="D12">
        <v>3</v>
      </c>
      <c r="E12">
        <v>0</v>
      </c>
      <c r="F12">
        <v>1.3</v>
      </c>
      <c r="G12">
        <v>1</v>
      </c>
    </row>
    <row r="13" spans="1:9" x14ac:dyDescent="0.4">
      <c r="A13" s="11" t="s">
        <v>30</v>
      </c>
      <c r="B13" s="5">
        <v>-0.66829591836734692</v>
      </c>
      <c r="C13">
        <v>10</v>
      </c>
      <c r="D13">
        <v>3</v>
      </c>
      <c r="E13">
        <v>0</v>
      </c>
      <c r="F13">
        <v>1.3</v>
      </c>
      <c r="G13">
        <v>1</v>
      </c>
    </row>
    <row r="14" spans="1:9" x14ac:dyDescent="0.4">
      <c r="A14" s="11" t="s">
        <v>31</v>
      </c>
      <c r="B14" s="5">
        <v>-1.0731122448979591</v>
      </c>
      <c r="C14">
        <v>15</v>
      </c>
      <c r="D14">
        <v>5</v>
      </c>
      <c r="E14">
        <v>0</v>
      </c>
      <c r="F14">
        <v>1.3</v>
      </c>
      <c r="G14">
        <v>1</v>
      </c>
    </row>
    <row r="15" spans="1:9" x14ac:dyDescent="0.4">
      <c r="A15" s="12"/>
      <c r="B15" s="5"/>
    </row>
    <row r="16" spans="1:9" ht="15" thickBot="1" x14ac:dyDescent="0.45">
      <c r="A16" s="13"/>
      <c r="B16" s="5"/>
    </row>
    <row r="17" spans="1:7" ht="15" thickBot="1" x14ac:dyDescent="0.45">
      <c r="A17" s="14" t="s">
        <v>32</v>
      </c>
      <c r="B17" s="5"/>
    </row>
    <row r="18" spans="1:7" ht="15" thickTop="1" x14ac:dyDescent="0.4">
      <c r="A18" s="15" t="s">
        <v>33</v>
      </c>
      <c r="B18" s="5">
        <v>18</v>
      </c>
      <c r="C18">
        <v>60</v>
      </c>
      <c r="D18">
        <v>0</v>
      </c>
      <c r="E18">
        <f>17*2.54</f>
        <v>43.18</v>
      </c>
      <c r="F18">
        <v>1</v>
      </c>
      <c r="G18">
        <v>1</v>
      </c>
    </row>
    <row r="19" spans="1:7" x14ac:dyDescent="0.4">
      <c r="A19" s="16" t="s">
        <v>34</v>
      </c>
      <c r="B19" s="5">
        <v>23</v>
      </c>
      <c r="C19">
        <v>60</v>
      </c>
      <c r="D19">
        <v>0</v>
      </c>
      <c r="E19">
        <f t="shared" ref="E19" si="0">17*2.54</f>
        <v>43.18</v>
      </c>
      <c r="F19">
        <v>1</v>
      </c>
      <c r="G19">
        <v>1</v>
      </c>
    </row>
    <row r="20" spans="1:7" x14ac:dyDescent="0.4">
      <c r="A20" s="17" t="s">
        <v>35</v>
      </c>
      <c r="B20" s="5">
        <v>133</v>
      </c>
      <c r="C20">
        <v>111.00000000000001</v>
      </c>
      <c r="D20">
        <v>0</v>
      </c>
      <c r="E20">
        <f>28*2.54</f>
        <v>71.12</v>
      </c>
      <c r="F20">
        <v>0.65</v>
      </c>
      <c r="G20">
        <v>1</v>
      </c>
    </row>
    <row r="21" spans="1:7" x14ac:dyDescent="0.4">
      <c r="A21" s="17" t="s">
        <v>36</v>
      </c>
      <c r="B21" s="5">
        <v>161</v>
      </c>
      <c r="C21">
        <v>111.00000000000001</v>
      </c>
      <c r="D21">
        <v>0</v>
      </c>
      <c r="E21">
        <v>75</v>
      </c>
      <c r="F21">
        <v>0.65</v>
      </c>
      <c r="G21">
        <v>1</v>
      </c>
    </row>
    <row r="22" spans="1:7" x14ac:dyDescent="0.4">
      <c r="A22" s="17" t="s">
        <v>37</v>
      </c>
      <c r="B22" s="5">
        <v>166</v>
      </c>
      <c r="C22">
        <v>87</v>
      </c>
      <c r="D22">
        <v>0</v>
      </c>
      <c r="E22">
        <v>75</v>
      </c>
      <c r="F22">
        <v>0.65</v>
      </c>
      <c r="G22">
        <v>1</v>
      </c>
    </row>
    <row r="23" spans="1:7" x14ac:dyDescent="0.4">
      <c r="A23" s="16" t="s">
        <v>38</v>
      </c>
      <c r="B23" s="5">
        <v>135</v>
      </c>
      <c r="C23">
        <v>90</v>
      </c>
      <c r="D23">
        <v>0</v>
      </c>
      <c r="E23">
        <f>31*2.5</f>
        <v>77.5</v>
      </c>
      <c r="F23">
        <v>0.65</v>
      </c>
      <c r="G23">
        <v>1</v>
      </c>
    </row>
    <row r="24" spans="1:7" x14ac:dyDescent="0.4">
      <c r="A24" s="16" t="s">
        <v>39</v>
      </c>
      <c r="B24" s="5">
        <v>190</v>
      </c>
      <c r="C24">
        <v>97</v>
      </c>
      <c r="D24">
        <v>0</v>
      </c>
      <c r="E24">
        <v>86</v>
      </c>
      <c r="F24">
        <v>0.65</v>
      </c>
      <c r="G24">
        <v>1</v>
      </c>
    </row>
    <row r="25" spans="1:7" x14ac:dyDescent="0.4">
      <c r="A25" s="17" t="s">
        <v>40</v>
      </c>
      <c r="B25" s="5">
        <v>300</v>
      </c>
      <c r="C25">
        <v>129</v>
      </c>
      <c r="D25">
        <v>0</v>
      </c>
      <c r="E25">
        <f>37*2.5</f>
        <v>92.5</v>
      </c>
      <c r="F25">
        <v>0.65</v>
      </c>
      <c r="G25">
        <v>1</v>
      </c>
    </row>
    <row r="26" spans="1:7" x14ac:dyDescent="0.4">
      <c r="A26" s="17" t="s">
        <v>41</v>
      </c>
      <c r="B26" s="5">
        <v>435</v>
      </c>
      <c r="C26">
        <v>135</v>
      </c>
      <c r="D26">
        <v>0</v>
      </c>
      <c r="E26">
        <f>41*2.5</f>
        <v>102.5</v>
      </c>
      <c r="F26">
        <v>0.65</v>
      </c>
      <c r="G26">
        <v>1</v>
      </c>
    </row>
    <row r="27" spans="1:7" ht="15" thickBot="1" x14ac:dyDescent="0.45">
      <c r="A27" s="18" t="s">
        <v>42</v>
      </c>
      <c r="B27" s="5">
        <v>20.3</v>
      </c>
      <c r="C27">
        <v>100</v>
      </c>
      <c r="D27">
        <v>0</v>
      </c>
      <c r="E27">
        <f>13*2.5</f>
        <v>32.5</v>
      </c>
      <c r="F27">
        <v>0.65</v>
      </c>
      <c r="G27">
        <v>1</v>
      </c>
    </row>
    <row r="28" spans="1:7" x14ac:dyDescent="0.4">
      <c r="A28" s="5"/>
      <c r="B28" s="5"/>
    </row>
    <row r="29" spans="1:7" x14ac:dyDescent="0.4">
      <c r="A29" s="19"/>
      <c r="B29" s="5"/>
    </row>
    <row r="30" spans="1:7" ht="15" thickBot="1" x14ac:dyDescent="0.45">
      <c r="A30" s="20" t="s">
        <v>83</v>
      </c>
      <c r="B30" s="5"/>
    </row>
    <row r="31" spans="1:7" ht="15" thickTop="1" x14ac:dyDescent="0.4">
      <c r="A31" s="21" t="s">
        <v>43</v>
      </c>
      <c r="B31" s="5">
        <v>-31.036641929499069</v>
      </c>
      <c r="C31">
        <v>175</v>
      </c>
      <c r="D31">
        <v>15</v>
      </c>
      <c r="E31">
        <v>0</v>
      </c>
      <c r="F31">
        <v>1.35</v>
      </c>
      <c r="G31">
        <v>1</v>
      </c>
    </row>
    <row r="32" spans="1:7" x14ac:dyDescent="0.4">
      <c r="A32" s="22" t="s">
        <v>82</v>
      </c>
      <c r="B32" s="5">
        <v>-10.52</v>
      </c>
      <c r="C32">
        <v>110.00000000000001</v>
      </c>
      <c r="D32">
        <v>10</v>
      </c>
      <c r="E32">
        <v>0</v>
      </c>
      <c r="F32">
        <v>1.35</v>
      </c>
      <c r="G32">
        <v>1</v>
      </c>
    </row>
    <row r="33" spans="1:7" x14ac:dyDescent="0.4">
      <c r="A33" s="22" t="s">
        <v>44</v>
      </c>
      <c r="B33" s="5">
        <v>-10.52</v>
      </c>
      <c r="C33">
        <v>110.00000000000001</v>
      </c>
      <c r="D33">
        <v>10</v>
      </c>
      <c r="E33">
        <v>0</v>
      </c>
      <c r="F33">
        <v>1.35</v>
      </c>
      <c r="G33">
        <v>1</v>
      </c>
    </row>
    <row r="34" spans="1:7" x14ac:dyDescent="0.4">
      <c r="A34" s="22" t="s">
        <v>46</v>
      </c>
      <c r="B34" s="5">
        <v>-8.3399350649350641</v>
      </c>
      <c r="C34">
        <v>117</v>
      </c>
      <c r="D34">
        <v>10</v>
      </c>
      <c r="E34">
        <v>0</v>
      </c>
      <c r="F34">
        <v>1.35</v>
      </c>
      <c r="G34">
        <v>1</v>
      </c>
    </row>
    <row r="35" spans="1:7" x14ac:dyDescent="0.4">
      <c r="A35" s="23" t="s">
        <v>51</v>
      </c>
      <c r="B35" s="5">
        <v>131.5</v>
      </c>
      <c r="C35">
        <v>143</v>
      </c>
      <c r="D35">
        <v>0</v>
      </c>
      <c r="E35">
        <v>83</v>
      </c>
      <c r="F35">
        <v>0.65</v>
      </c>
      <c r="G35">
        <v>1</v>
      </c>
    </row>
    <row r="36" spans="1:7" x14ac:dyDescent="0.4">
      <c r="A36" s="23" t="s">
        <v>52</v>
      </c>
      <c r="B36" s="5">
        <v>131.5</v>
      </c>
      <c r="C36">
        <v>143</v>
      </c>
      <c r="D36">
        <v>0</v>
      </c>
      <c r="E36">
        <v>83</v>
      </c>
      <c r="F36">
        <v>0.65</v>
      </c>
      <c r="G36">
        <v>1</v>
      </c>
    </row>
    <row r="37" spans="1:7" x14ac:dyDescent="0.4">
      <c r="A37" s="23" t="s">
        <v>53</v>
      </c>
      <c r="B37" s="5">
        <v>229.32727272727269</v>
      </c>
      <c r="C37">
        <v>200</v>
      </c>
      <c r="D37">
        <v>91</v>
      </c>
      <c r="E37">
        <v>0</v>
      </c>
      <c r="F37">
        <v>0.65</v>
      </c>
      <c r="G37">
        <v>1</v>
      </c>
    </row>
    <row r="38" spans="1:7" x14ac:dyDescent="0.4">
      <c r="A38" s="23" t="s">
        <v>54</v>
      </c>
      <c r="B38" s="5">
        <v>116.6</v>
      </c>
      <c r="C38">
        <v>150</v>
      </c>
      <c r="D38">
        <v>0</v>
      </c>
      <c r="E38">
        <v>91</v>
      </c>
      <c r="F38">
        <v>0.65</v>
      </c>
      <c r="G38">
        <v>1</v>
      </c>
    </row>
    <row r="39" spans="1:7" x14ac:dyDescent="0.4">
      <c r="A39" s="26" t="s">
        <v>87</v>
      </c>
      <c r="B39" s="5">
        <v>175.5</v>
      </c>
      <c r="C39">
        <f>180-12</f>
        <v>168</v>
      </c>
      <c r="D39">
        <v>39</v>
      </c>
      <c r="E39">
        <v>0</v>
      </c>
      <c r="F39">
        <v>0.5</v>
      </c>
      <c r="G39">
        <v>1</v>
      </c>
    </row>
    <row r="40" spans="1:7" x14ac:dyDescent="0.4">
      <c r="A40" s="23" t="s">
        <v>86</v>
      </c>
      <c r="B40" s="5">
        <v>170.5</v>
      </c>
      <c r="C40">
        <v>150</v>
      </c>
      <c r="D40">
        <v>0</v>
      </c>
      <c r="E40">
        <v>91</v>
      </c>
      <c r="F40">
        <v>0.65</v>
      </c>
      <c r="G40">
        <v>1</v>
      </c>
    </row>
    <row r="41" spans="1:7" x14ac:dyDescent="0.4">
      <c r="A41" s="23" t="s">
        <v>55</v>
      </c>
      <c r="B41" s="5">
        <v>170.5</v>
      </c>
      <c r="C41">
        <v>150</v>
      </c>
      <c r="D41">
        <v>0</v>
      </c>
      <c r="E41">
        <v>91</v>
      </c>
      <c r="F41">
        <v>0.65</v>
      </c>
      <c r="G41">
        <v>1</v>
      </c>
    </row>
    <row r="42" spans="1:7" x14ac:dyDescent="0.4">
      <c r="A42" s="23" t="s">
        <v>85</v>
      </c>
      <c r="B42" s="5">
        <v>283</v>
      </c>
      <c r="C42">
        <v>213</v>
      </c>
      <c r="D42">
        <v>0</v>
      </c>
      <c r="E42">
        <v>112</v>
      </c>
      <c r="F42">
        <v>0.65</v>
      </c>
      <c r="G42">
        <v>1</v>
      </c>
    </row>
    <row r="43" spans="1:7" x14ac:dyDescent="0.4">
      <c r="A43" s="22" t="s">
        <v>56</v>
      </c>
      <c r="B43" s="5">
        <v>254</v>
      </c>
      <c r="C43">
        <v>213.39999999999998</v>
      </c>
      <c r="D43">
        <v>0</v>
      </c>
      <c r="E43">
        <v>115</v>
      </c>
      <c r="F43">
        <v>0.65</v>
      </c>
      <c r="G43">
        <v>1</v>
      </c>
    </row>
    <row r="44" spans="1:7" x14ac:dyDescent="0.4">
      <c r="A44" s="22" t="s">
        <v>57</v>
      </c>
      <c r="B44" s="5">
        <v>254</v>
      </c>
      <c r="C44">
        <v>213</v>
      </c>
      <c r="D44">
        <v>0</v>
      </c>
      <c r="E44">
        <v>115</v>
      </c>
      <c r="F44">
        <v>0.65</v>
      </c>
      <c r="G44">
        <v>1</v>
      </c>
    </row>
    <row r="45" spans="1:7" x14ac:dyDescent="0.4">
      <c r="A45" s="22" t="s">
        <v>58</v>
      </c>
      <c r="B45" s="5">
        <v>-5</v>
      </c>
      <c r="C45">
        <v>75</v>
      </c>
      <c r="D45">
        <v>13</v>
      </c>
      <c r="E45">
        <v>0</v>
      </c>
      <c r="F45">
        <v>1.3</v>
      </c>
      <c r="G45">
        <v>1</v>
      </c>
    </row>
    <row r="46" spans="1:7" x14ac:dyDescent="0.4">
      <c r="A46" s="27" t="s">
        <v>59</v>
      </c>
      <c r="B46" s="5">
        <v>-17.3</v>
      </c>
      <c r="C46">
        <v>75</v>
      </c>
      <c r="D46">
        <v>13</v>
      </c>
      <c r="E46">
        <v>0</v>
      </c>
      <c r="F46">
        <v>1.3</v>
      </c>
      <c r="G46">
        <v>1</v>
      </c>
    </row>
    <row r="47" spans="1:7" x14ac:dyDescent="0.4">
      <c r="A47" s="22" t="s">
        <v>60</v>
      </c>
      <c r="B47" s="5">
        <v>-17.3</v>
      </c>
      <c r="C47">
        <v>75</v>
      </c>
      <c r="D47">
        <v>13</v>
      </c>
      <c r="E47">
        <v>0</v>
      </c>
      <c r="F47">
        <v>1.3</v>
      </c>
      <c r="G47">
        <v>1</v>
      </c>
    </row>
    <row r="48" spans="1:7" x14ac:dyDescent="0.4">
      <c r="A48" s="27" t="s">
        <v>61</v>
      </c>
      <c r="B48" s="5">
        <v>-18.3</v>
      </c>
      <c r="C48">
        <v>75</v>
      </c>
      <c r="D48">
        <v>13</v>
      </c>
      <c r="E48">
        <v>0</v>
      </c>
      <c r="F48">
        <v>1.3</v>
      </c>
      <c r="G48">
        <v>1</v>
      </c>
    </row>
    <row r="49" spans="1:7" x14ac:dyDescent="0.4">
      <c r="A49" s="22" t="s">
        <v>62</v>
      </c>
      <c r="B49" s="5">
        <v>-1.8</v>
      </c>
      <c r="C49">
        <v>50</v>
      </c>
      <c r="D49">
        <v>0</v>
      </c>
      <c r="E49">
        <v>30</v>
      </c>
      <c r="F49">
        <v>0.65</v>
      </c>
      <c r="G49">
        <v>1</v>
      </c>
    </row>
    <row r="50" spans="1:7" x14ac:dyDescent="0.4">
      <c r="A50" s="22" t="s">
        <v>67</v>
      </c>
      <c r="B50" s="5">
        <v>67.72</v>
      </c>
      <c r="C50">
        <v>130</v>
      </c>
      <c r="D50">
        <v>100</v>
      </c>
      <c r="E50">
        <v>0</v>
      </c>
      <c r="F50">
        <v>1.3</v>
      </c>
      <c r="G50">
        <v>1</v>
      </c>
    </row>
    <row r="51" spans="1:7" x14ac:dyDescent="0.4">
      <c r="A51" s="22" t="s">
        <v>68</v>
      </c>
      <c r="B51" s="5">
        <v>151.72</v>
      </c>
      <c r="C51">
        <v>130</v>
      </c>
      <c r="D51">
        <v>100</v>
      </c>
      <c r="E51">
        <v>0</v>
      </c>
      <c r="F51">
        <v>1.3</v>
      </c>
      <c r="G51">
        <v>1</v>
      </c>
    </row>
    <row r="52" spans="1:7" x14ac:dyDescent="0.4">
      <c r="A52" s="22" t="s">
        <v>69</v>
      </c>
      <c r="B52" s="5">
        <v>-16.28</v>
      </c>
      <c r="C52">
        <v>130</v>
      </c>
      <c r="D52">
        <v>50</v>
      </c>
      <c r="E52">
        <v>0</v>
      </c>
      <c r="F52">
        <v>1.3</v>
      </c>
      <c r="G52">
        <v>1</v>
      </c>
    </row>
    <row r="54" spans="1:7" x14ac:dyDescent="0.4">
      <c r="A54" s="5"/>
      <c r="B54" s="5"/>
    </row>
    <row r="55" spans="1:7" x14ac:dyDescent="0.4">
      <c r="A55" s="22" t="s">
        <v>84</v>
      </c>
      <c r="B55" s="5"/>
    </row>
    <row r="56" spans="1:7" x14ac:dyDescent="0.4">
      <c r="A56" s="22" t="s">
        <v>89</v>
      </c>
      <c r="B56" s="5">
        <v>-22</v>
      </c>
      <c r="C56">
        <v>75</v>
      </c>
      <c r="D56">
        <v>13</v>
      </c>
      <c r="E56">
        <v>0</v>
      </c>
      <c r="F56">
        <v>1.3</v>
      </c>
      <c r="G56">
        <v>1</v>
      </c>
    </row>
    <row r="57" spans="1:7" x14ac:dyDescent="0.4">
      <c r="A57" s="22" t="s">
        <v>90</v>
      </c>
      <c r="B57" s="5">
        <v>-45</v>
      </c>
      <c r="C57">
        <v>75</v>
      </c>
      <c r="D57">
        <v>26</v>
      </c>
      <c r="E57">
        <v>0</v>
      </c>
      <c r="F57">
        <v>1.3</v>
      </c>
      <c r="G57">
        <v>1</v>
      </c>
    </row>
    <row r="58" spans="1:7" x14ac:dyDescent="0.4">
      <c r="A58" s="22" t="s">
        <v>91</v>
      </c>
      <c r="B58" s="5">
        <v>-8</v>
      </c>
      <c r="C58">
        <v>63.3</v>
      </c>
      <c r="D58">
        <v>12.6</v>
      </c>
      <c r="E58">
        <v>0</v>
      </c>
      <c r="F58">
        <v>1.3</v>
      </c>
      <c r="G58">
        <v>1</v>
      </c>
    </row>
    <row r="59" spans="1:7" x14ac:dyDescent="0.4">
      <c r="A59" s="22" t="s">
        <v>92</v>
      </c>
      <c r="B59" s="5">
        <v>-16</v>
      </c>
      <c r="C59">
        <v>63.3</v>
      </c>
      <c r="D59">
        <v>25.2</v>
      </c>
      <c r="E59">
        <v>0</v>
      </c>
      <c r="F59">
        <v>1.3</v>
      </c>
      <c r="G59">
        <v>1</v>
      </c>
    </row>
    <row r="60" spans="1:7" x14ac:dyDescent="0.4">
      <c r="A60" s="23" t="s">
        <v>45</v>
      </c>
      <c r="B60" s="5">
        <v>-7.3</v>
      </c>
      <c r="C60">
        <v>81</v>
      </c>
      <c r="D60">
        <v>15</v>
      </c>
      <c r="E60">
        <v>0</v>
      </c>
      <c r="F60">
        <v>1.3</v>
      </c>
      <c r="G60">
        <v>1</v>
      </c>
    </row>
    <row r="61" spans="1:7" x14ac:dyDescent="0.4">
      <c r="A61" s="5"/>
      <c r="B61" s="5"/>
    </row>
    <row r="62" spans="1:7" x14ac:dyDescent="0.4">
      <c r="A62" s="5"/>
      <c r="B62" s="5"/>
    </row>
    <row r="63" spans="1:7" x14ac:dyDescent="0.4">
      <c r="A63" s="31" t="s">
        <v>88</v>
      </c>
      <c r="B63" s="5"/>
    </row>
    <row r="64" spans="1:7" x14ac:dyDescent="0.4">
      <c r="A64" s="22" t="s">
        <v>70</v>
      </c>
      <c r="B64" s="5">
        <v>-11.78</v>
      </c>
      <c r="C64">
        <v>130</v>
      </c>
      <c r="D64">
        <v>20</v>
      </c>
      <c r="E64">
        <v>0</v>
      </c>
      <c r="F64">
        <v>1.3</v>
      </c>
      <c r="G64">
        <v>1</v>
      </c>
    </row>
    <row r="65" spans="1:7" x14ac:dyDescent="0.4">
      <c r="A65" s="24" t="s">
        <v>47</v>
      </c>
      <c r="B65" s="5">
        <v>-34.909090909090907</v>
      </c>
      <c r="C65">
        <v>220.00000000000003</v>
      </c>
      <c r="D65">
        <v>15</v>
      </c>
      <c r="E65">
        <v>0</v>
      </c>
      <c r="F65">
        <v>1.3</v>
      </c>
      <c r="G65">
        <v>1</v>
      </c>
    </row>
    <row r="66" spans="1:7" x14ac:dyDescent="0.4">
      <c r="A66" s="23" t="s">
        <v>48</v>
      </c>
      <c r="B66" s="5">
        <v>-21</v>
      </c>
      <c r="C66">
        <v>60</v>
      </c>
      <c r="D66">
        <f>8.6*2.5</f>
        <v>21.5</v>
      </c>
      <c r="E66">
        <v>0</v>
      </c>
      <c r="F66">
        <v>1.3</v>
      </c>
      <c r="G66">
        <v>1</v>
      </c>
    </row>
    <row r="67" spans="1:7" x14ac:dyDescent="0.4">
      <c r="A67" s="23" t="s">
        <v>49</v>
      </c>
      <c r="B67" s="5">
        <v>-30</v>
      </c>
      <c r="C67">
        <v>55.000000000000007</v>
      </c>
      <c r="D67">
        <v>45</v>
      </c>
      <c r="E67">
        <v>0</v>
      </c>
      <c r="F67">
        <v>1.3</v>
      </c>
      <c r="G67">
        <v>1</v>
      </c>
    </row>
    <row r="68" spans="1:7" x14ac:dyDescent="0.4">
      <c r="A68" s="25" t="s">
        <v>50</v>
      </c>
      <c r="B68" s="5">
        <v>51</v>
      </c>
      <c r="C68">
        <v>60</v>
      </c>
      <c r="D68">
        <v>60</v>
      </c>
      <c r="E68">
        <v>0</v>
      </c>
      <c r="F68">
        <v>1.3</v>
      </c>
      <c r="G68">
        <v>1</v>
      </c>
    </row>
    <row r="69" spans="1:7" x14ac:dyDescent="0.4">
      <c r="A69" s="22" t="s">
        <v>66</v>
      </c>
      <c r="B69" s="5">
        <v>0</v>
      </c>
      <c r="C69">
        <v>0</v>
      </c>
      <c r="D69">
        <v>2.5</v>
      </c>
      <c r="E69">
        <v>0</v>
      </c>
      <c r="F69">
        <v>1.3</v>
      </c>
      <c r="G69">
        <v>1</v>
      </c>
    </row>
    <row r="70" spans="1:7" x14ac:dyDescent="0.4">
      <c r="A70" s="27" t="s">
        <v>63</v>
      </c>
      <c r="B70" s="5">
        <v>-12.245918367346938</v>
      </c>
      <c r="C70">
        <v>114.99999999999999</v>
      </c>
      <c r="D70">
        <v>10</v>
      </c>
      <c r="E70">
        <v>0</v>
      </c>
      <c r="F70">
        <v>1.3</v>
      </c>
      <c r="G70">
        <v>1</v>
      </c>
    </row>
    <row r="71" spans="1:7" x14ac:dyDescent="0.4">
      <c r="A71" s="22" t="s">
        <v>64</v>
      </c>
      <c r="B71" s="5">
        <v>-2.8</v>
      </c>
      <c r="C71">
        <v>63</v>
      </c>
      <c r="D71">
        <v>6.2</v>
      </c>
      <c r="E71">
        <v>0</v>
      </c>
      <c r="F71">
        <v>1.3</v>
      </c>
      <c r="G71">
        <v>1</v>
      </c>
    </row>
    <row r="72" spans="1:7" x14ac:dyDescent="0.4">
      <c r="A72" s="22" t="s">
        <v>65</v>
      </c>
      <c r="B72" s="5">
        <v>-13.073469387755102</v>
      </c>
      <c r="C72">
        <v>100</v>
      </c>
      <c r="D72">
        <v>6.2</v>
      </c>
      <c r="E72">
        <v>0</v>
      </c>
      <c r="F72">
        <v>1.3</v>
      </c>
      <c r="G72">
        <v>1</v>
      </c>
    </row>
    <row r="73" spans="1:7" x14ac:dyDescent="0.4">
      <c r="A73" s="5"/>
      <c r="B73" s="5"/>
    </row>
    <row r="74" spans="1:7" x14ac:dyDescent="0.4">
      <c r="A74" s="5"/>
      <c r="B74" s="5"/>
    </row>
    <row r="75" spans="1:7" x14ac:dyDescent="0.4">
      <c r="A75" s="28"/>
      <c r="B75" s="5"/>
    </row>
    <row r="76" spans="1:7" ht="15" thickBot="1" x14ac:dyDescent="0.45">
      <c r="A76" s="29"/>
      <c r="B76" s="5"/>
    </row>
    <row r="77" spans="1:7" ht="15" thickBot="1" x14ac:dyDescent="0.45">
      <c r="A77" s="1" t="s">
        <v>0</v>
      </c>
      <c r="B77" s="5"/>
    </row>
    <row r="78" spans="1:7" ht="15" thickTop="1" x14ac:dyDescent="0.4">
      <c r="A78" s="2" t="s">
        <v>1</v>
      </c>
      <c r="B78" s="30">
        <v>-8.6666666666666663E-3</v>
      </c>
      <c r="C78">
        <v>100</v>
      </c>
      <c r="D78">
        <v>0.8</v>
      </c>
      <c r="E78">
        <v>0</v>
      </c>
      <c r="F78">
        <v>1.3</v>
      </c>
      <c r="G78">
        <v>6</v>
      </c>
    </row>
    <row r="79" spans="1:7" x14ac:dyDescent="0.4">
      <c r="A79" s="3" t="s">
        <v>2</v>
      </c>
      <c r="B79" s="30">
        <v>1.0886734693877536E-3</v>
      </c>
      <c r="C79">
        <v>100</v>
      </c>
      <c r="D79">
        <v>0.5</v>
      </c>
      <c r="E79">
        <v>0</v>
      </c>
      <c r="F79">
        <v>1.3</v>
      </c>
      <c r="G79">
        <v>8</v>
      </c>
    </row>
    <row r="80" spans="1:7" x14ac:dyDescent="0.4">
      <c r="A80" s="2" t="s">
        <v>3</v>
      </c>
      <c r="B80" s="30">
        <v>-9.4964028776978408E-3</v>
      </c>
      <c r="C80">
        <v>100</v>
      </c>
      <c r="D80">
        <v>0.7</v>
      </c>
      <c r="E80">
        <v>0</v>
      </c>
      <c r="F80">
        <v>1.3</v>
      </c>
      <c r="G80">
        <v>6</v>
      </c>
    </row>
    <row r="81" spans="1:7" x14ac:dyDescent="0.4">
      <c r="A81" s="2" t="s">
        <v>4</v>
      </c>
      <c r="B81" s="30">
        <v>-24.8794</v>
      </c>
      <c r="C81">
        <v>100</v>
      </c>
      <c r="D81">
        <v>5</v>
      </c>
      <c r="E81">
        <v>0</v>
      </c>
      <c r="F81">
        <v>1.3</v>
      </c>
      <c r="G81">
        <v>1</v>
      </c>
    </row>
    <row r="82" spans="1:7" x14ac:dyDescent="0.4">
      <c r="A82" s="2" t="s">
        <v>5</v>
      </c>
      <c r="B82" s="30">
        <v>-0.34473355</v>
      </c>
      <c r="C82">
        <v>100</v>
      </c>
      <c r="D82">
        <v>0.8</v>
      </c>
      <c r="E82">
        <v>0</v>
      </c>
      <c r="F82">
        <v>1.3</v>
      </c>
      <c r="G82">
        <v>1</v>
      </c>
    </row>
    <row r="83" spans="1:7" x14ac:dyDescent="0.4">
      <c r="A83" s="3" t="s">
        <v>6</v>
      </c>
      <c r="B83" s="30">
        <v>-0.260791895</v>
      </c>
      <c r="C83">
        <v>100</v>
      </c>
      <c r="D83">
        <v>0.6</v>
      </c>
      <c r="E83">
        <v>0</v>
      </c>
      <c r="F83">
        <v>1.3</v>
      </c>
      <c r="G83">
        <v>1</v>
      </c>
    </row>
    <row r="84" spans="1:7" x14ac:dyDescent="0.4">
      <c r="A84" s="3" t="s">
        <v>7</v>
      </c>
      <c r="B84" s="30">
        <v>2.3142857142857123E-3</v>
      </c>
      <c r="C84">
        <v>100</v>
      </c>
      <c r="D84">
        <v>1.9</v>
      </c>
      <c r="E84">
        <v>0</v>
      </c>
      <c r="F84">
        <v>1.3</v>
      </c>
      <c r="G84">
        <v>4</v>
      </c>
    </row>
    <row r="85" spans="1:7" x14ac:dyDescent="0.4">
      <c r="A85" s="3" t="s">
        <v>8</v>
      </c>
      <c r="B85" s="30">
        <v>3.2115957446808494E-2</v>
      </c>
      <c r="C85">
        <v>100</v>
      </c>
      <c r="D85">
        <v>2.5</v>
      </c>
      <c r="E85">
        <v>0</v>
      </c>
      <c r="F85">
        <v>1.3</v>
      </c>
      <c r="G85">
        <v>4</v>
      </c>
    </row>
    <row r="86" spans="1:7" x14ac:dyDescent="0.4">
      <c r="A86" s="3" t="s">
        <v>9</v>
      </c>
      <c r="B86" s="30">
        <v>-3.875701754385965E-2</v>
      </c>
      <c r="C86">
        <v>100</v>
      </c>
      <c r="D86">
        <v>2.5</v>
      </c>
      <c r="E86">
        <v>0</v>
      </c>
      <c r="F86">
        <v>1.3</v>
      </c>
      <c r="G86">
        <v>2</v>
      </c>
    </row>
    <row r="87" spans="1:7" x14ac:dyDescent="0.4">
      <c r="A87" s="3" t="s">
        <v>10</v>
      </c>
      <c r="B87" s="30">
        <v>-3.3305263157894741E-2</v>
      </c>
      <c r="C87">
        <v>100</v>
      </c>
      <c r="D87">
        <v>2.2000000000000002</v>
      </c>
      <c r="E87">
        <v>0</v>
      </c>
      <c r="F87">
        <v>1.3</v>
      </c>
      <c r="G87">
        <v>2</v>
      </c>
    </row>
    <row r="88" spans="1:7" x14ac:dyDescent="0.4">
      <c r="A88" s="3" t="s">
        <v>11</v>
      </c>
      <c r="B88" s="30">
        <v>3.6642857142857102E-2</v>
      </c>
      <c r="C88">
        <v>100</v>
      </c>
      <c r="D88">
        <v>2.5</v>
      </c>
      <c r="E88">
        <v>0</v>
      </c>
      <c r="F88">
        <v>1.3</v>
      </c>
      <c r="G88">
        <v>4</v>
      </c>
    </row>
    <row r="89" spans="1:7" x14ac:dyDescent="0.4">
      <c r="A89" s="3" t="s">
        <v>12</v>
      </c>
      <c r="B89" s="30">
        <v>-2.7385964912280687E-2</v>
      </c>
      <c r="C89">
        <v>100</v>
      </c>
      <c r="D89">
        <v>1.9</v>
      </c>
      <c r="E89">
        <v>0</v>
      </c>
      <c r="F89">
        <v>1.3</v>
      </c>
      <c r="G89">
        <v>2</v>
      </c>
    </row>
    <row r="90" spans="1:7" x14ac:dyDescent="0.4">
      <c r="A90" s="3" t="s">
        <v>13</v>
      </c>
      <c r="B90" s="30">
        <v>1.1510204081632636E-3</v>
      </c>
      <c r="C90">
        <v>100</v>
      </c>
      <c r="D90">
        <v>0.7</v>
      </c>
      <c r="E90">
        <v>0</v>
      </c>
      <c r="F90">
        <v>1.3</v>
      </c>
      <c r="G90">
        <v>3</v>
      </c>
    </row>
    <row r="91" spans="1:7" x14ac:dyDescent="0.4">
      <c r="A91" s="3" t="s">
        <v>2</v>
      </c>
      <c r="B91" s="30">
        <v>1.1030612244897942E-3</v>
      </c>
      <c r="C91">
        <v>100</v>
      </c>
      <c r="D91">
        <v>0.5</v>
      </c>
      <c r="E91">
        <v>0</v>
      </c>
      <c r="F91">
        <v>1.3</v>
      </c>
      <c r="G91">
        <v>8</v>
      </c>
    </row>
    <row r="92" spans="1:7" x14ac:dyDescent="0.4">
      <c r="A92" s="3" t="s">
        <v>14</v>
      </c>
      <c r="B92" s="30">
        <v>-7.9297101449275365E-3</v>
      </c>
      <c r="C92">
        <v>100</v>
      </c>
      <c r="D92">
        <v>0.7</v>
      </c>
      <c r="E92">
        <v>0</v>
      </c>
      <c r="F92">
        <v>1.3</v>
      </c>
      <c r="G92">
        <v>3</v>
      </c>
    </row>
    <row r="93" spans="1:7" x14ac:dyDescent="0.4">
      <c r="A93" s="3" t="s">
        <v>15</v>
      </c>
      <c r="B93" s="30">
        <v>-1.2278260869565218E-2</v>
      </c>
      <c r="C93">
        <v>100</v>
      </c>
      <c r="D93">
        <v>0.8</v>
      </c>
      <c r="E93">
        <v>0</v>
      </c>
      <c r="F93">
        <v>1.3</v>
      </c>
      <c r="G93">
        <v>3</v>
      </c>
    </row>
    <row r="94" spans="1:7" x14ac:dyDescent="0.4">
      <c r="A94" s="3" t="s">
        <v>16</v>
      </c>
      <c r="B94" s="30">
        <v>-1.5859420289855073E-2</v>
      </c>
      <c r="C94">
        <v>100</v>
      </c>
      <c r="D94">
        <v>1</v>
      </c>
      <c r="E94">
        <v>0</v>
      </c>
      <c r="F94">
        <v>1.3</v>
      </c>
      <c r="G94">
        <v>3</v>
      </c>
    </row>
    <row r="95" spans="1:7" x14ac:dyDescent="0.4">
      <c r="A95" s="3" t="s">
        <v>17</v>
      </c>
      <c r="B95" s="30">
        <v>-3.1207246376811593E-2</v>
      </c>
      <c r="C95">
        <v>100</v>
      </c>
      <c r="D95">
        <v>1.2</v>
      </c>
      <c r="E95">
        <v>0</v>
      </c>
      <c r="F95">
        <v>1.3</v>
      </c>
      <c r="G95">
        <v>3</v>
      </c>
    </row>
    <row r="96" spans="1:7" ht="15" thickBot="1" x14ac:dyDescent="0.45">
      <c r="A96" s="4" t="s">
        <v>18</v>
      </c>
      <c r="B96" s="30">
        <v>-4.5787681159420293E-2</v>
      </c>
      <c r="C96">
        <v>100</v>
      </c>
      <c r="D96">
        <v>16</v>
      </c>
      <c r="E96">
        <v>0</v>
      </c>
      <c r="F96">
        <v>1.3</v>
      </c>
      <c r="G96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DFO 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Mackay, Paul</dc:creator>
  <cp:lastModifiedBy>Spear, David</cp:lastModifiedBy>
  <dcterms:created xsi:type="dcterms:W3CDTF">2023-03-17T16:50:38Z</dcterms:created>
  <dcterms:modified xsi:type="dcterms:W3CDTF">2023-03-23T21:58:15Z</dcterms:modified>
</cp:coreProperties>
</file>