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195" windowWidth="28680" windowHeight="14310" activeTab="4"/>
  </bookViews>
  <sheets>
    <sheet name="Stats" sheetId="4" r:id="rId1"/>
    <sheet name="T-WC1" sheetId="1" state="hidden" r:id="rId2"/>
    <sheet name="T-WC2" sheetId="6" state="hidden" r:id="rId3"/>
    <sheet name="WC1" sheetId="5" state="hidden" r:id="rId4"/>
    <sheet name="T-WC3" sheetId="8" r:id="rId5"/>
    <sheet name="WC2" sheetId="7" r:id="rId6"/>
  </sheets>
  <calcPr calcId="145621"/>
</workbook>
</file>

<file path=xl/calcChain.xml><?xml version="1.0" encoding="utf-8"?>
<calcChain xmlns="http://schemas.openxmlformats.org/spreadsheetml/2006/main">
  <c r="E69" i="8" l="1"/>
  <c r="E68" i="8"/>
  <c r="E67" i="8"/>
  <c r="E66" i="8"/>
  <c r="H63" i="8"/>
  <c r="E63" i="8"/>
  <c r="H62" i="8"/>
  <c r="E62" i="8"/>
  <c r="H61" i="8"/>
  <c r="E61" i="8"/>
  <c r="H60" i="8"/>
  <c r="E60" i="8"/>
  <c r="K57" i="8"/>
  <c r="H57" i="8"/>
  <c r="E57" i="8"/>
  <c r="B57" i="8"/>
  <c r="K56" i="8"/>
  <c r="H56" i="8"/>
  <c r="E56" i="8"/>
  <c r="B56" i="8"/>
  <c r="K55" i="8"/>
  <c r="H55" i="8"/>
  <c r="E55" i="8"/>
  <c r="B55" i="8"/>
  <c r="K54" i="8"/>
  <c r="H54" i="8"/>
  <c r="E54" i="8"/>
  <c r="B54" i="8"/>
  <c r="K51" i="8"/>
  <c r="H51" i="8"/>
  <c r="E51" i="8"/>
  <c r="B51" i="8"/>
  <c r="K50" i="8"/>
  <c r="H50" i="8"/>
  <c r="E50" i="8"/>
  <c r="B50" i="8"/>
  <c r="K49" i="8"/>
  <c r="H49" i="8"/>
  <c r="E49" i="8"/>
  <c r="B49" i="8"/>
  <c r="K48" i="8"/>
  <c r="H48" i="8"/>
  <c r="E48" i="8"/>
  <c r="B48" i="8"/>
  <c r="K47" i="8"/>
  <c r="H47" i="8"/>
  <c r="E47" i="8"/>
  <c r="B47" i="8"/>
  <c r="K46" i="8"/>
  <c r="H46" i="8"/>
  <c r="E46" i="8"/>
  <c r="B46" i="8"/>
  <c r="K45" i="8"/>
  <c r="H45" i="8"/>
  <c r="E45" i="8"/>
  <c r="B45" i="8"/>
  <c r="K44" i="8"/>
  <c r="H44" i="8"/>
  <c r="E44" i="8"/>
  <c r="B44" i="8"/>
  <c r="K46" i="4" l="1"/>
  <c r="K27" i="4"/>
  <c r="K42" i="4"/>
  <c r="K43" i="4"/>
  <c r="K44" i="4"/>
  <c r="K45" i="4"/>
  <c r="K39" i="4"/>
  <c r="K17" i="4"/>
  <c r="K40" i="4"/>
  <c r="K41" i="4"/>
  <c r="K38" i="4"/>
  <c r="K37" i="4"/>
  <c r="K26" i="4"/>
  <c r="D51" i="4" l="1"/>
  <c r="D52" i="4"/>
  <c r="D53" i="4"/>
  <c r="D54" i="4"/>
  <c r="D55" i="4"/>
  <c r="D56" i="4"/>
  <c r="D57" i="4"/>
  <c r="D58" i="4"/>
  <c r="D59" i="4" l="1"/>
  <c r="E51" i="4"/>
  <c r="F51" i="4"/>
  <c r="G51" i="4"/>
  <c r="H51" i="4"/>
  <c r="I51" i="4"/>
  <c r="J51" i="4"/>
  <c r="E52" i="4"/>
  <c r="F52" i="4"/>
  <c r="G52" i="4"/>
  <c r="H52" i="4"/>
  <c r="I52" i="4"/>
  <c r="J52" i="4"/>
  <c r="E53" i="4"/>
  <c r="F53" i="4"/>
  <c r="G53" i="4"/>
  <c r="H53" i="4"/>
  <c r="I53" i="4"/>
  <c r="J53" i="4"/>
  <c r="E54" i="4"/>
  <c r="F54" i="4"/>
  <c r="G54" i="4"/>
  <c r="H54" i="4"/>
  <c r="I54" i="4"/>
  <c r="J54" i="4"/>
  <c r="E55" i="4"/>
  <c r="F55" i="4"/>
  <c r="G55" i="4"/>
  <c r="H55" i="4"/>
  <c r="I55" i="4"/>
  <c r="J55" i="4"/>
  <c r="E56" i="4"/>
  <c r="F56" i="4"/>
  <c r="G56" i="4"/>
  <c r="H56" i="4"/>
  <c r="I56" i="4"/>
  <c r="J56" i="4"/>
  <c r="E57" i="4"/>
  <c r="F57" i="4"/>
  <c r="G57" i="4"/>
  <c r="H57" i="4"/>
  <c r="I57" i="4"/>
  <c r="J57" i="4"/>
  <c r="E58" i="4"/>
  <c r="F58" i="4"/>
  <c r="G58" i="4"/>
  <c r="H58" i="4"/>
  <c r="I58" i="4"/>
  <c r="J58" i="4"/>
  <c r="K36" i="4"/>
  <c r="K35" i="4"/>
  <c r="K3" i="4"/>
  <c r="K4" i="4"/>
  <c r="K5" i="4"/>
  <c r="K6" i="4"/>
  <c r="K14" i="4"/>
  <c r="K7" i="4"/>
  <c r="K8" i="4"/>
  <c r="K10" i="4"/>
  <c r="K9" i="4"/>
  <c r="K15" i="4"/>
  <c r="K18" i="4"/>
  <c r="K19" i="4"/>
  <c r="K11" i="4"/>
  <c r="K12" i="4"/>
  <c r="K20" i="4"/>
  <c r="K21" i="4"/>
  <c r="K22" i="4"/>
  <c r="K16" i="4"/>
  <c r="K28" i="4"/>
  <c r="K29" i="4"/>
  <c r="K30" i="4"/>
  <c r="K31" i="4"/>
  <c r="K23" i="4"/>
  <c r="K24" i="4"/>
  <c r="K25" i="4"/>
  <c r="K32" i="4"/>
  <c r="K33" i="4"/>
  <c r="K13" i="4"/>
  <c r="K34" i="4"/>
  <c r="K2" i="4"/>
  <c r="H59" i="4" l="1"/>
  <c r="I59" i="4"/>
  <c r="J59" i="4"/>
  <c r="G59" i="4"/>
  <c r="F59" i="4"/>
  <c r="E59" i="4"/>
  <c r="K58" i="4"/>
  <c r="K56" i="4"/>
  <c r="K54" i="4"/>
  <c r="K52" i="4"/>
  <c r="K57" i="4"/>
  <c r="K55" i="4"/>
  <c r="K53" i="4"/>
  <c r="K51" i="4"/>
  <c r="E43" i="7"/>
  <c r="E44" i="7"/>
  <c r="E45" i="7"/>
  <c r="E42" i="7"/>
  <c r="H36" i="7"/>
  <c r="E39" i="7"/>
  <c r="H39" i="7"/>
  <c r="E36" i="7"/>
  <c r="H38" i="7"/>
  <c r="E38" i="7"/>
  <c r="H37" i="7"/>
  <c r="E37" i="7"/>
  <c r="K31" i="7"/>
  <c r="H30" i="7"/>
  <c r="E33" i="7"/>
  <c r="B33" i="7"/>
  <c r="K30" i="7"/>
  <c r="H32" i="7"/>
  <c r="E30" i="7"/>
  <c r="B32" i="7"/>
  <c r="K33" i="7"/>
  <c r="H33" i="7"/>
  <c r="E32" i="7"/>
  <c r="B31" i="7"/>
  <c r="K32" i="7"/>
  <c r="H31" i="7"/>
  <c r="E31" i="7"/>
  <c r="B30" i="7"/>
  <c r="K20" i="7"/>
  <c r="H25" i="7"/>
  <c r="E25" i="7"/>
  <c r="B24" i="7"/>
  <c r="K25" i="7"/>
  <c r="H27" i="7"/>
  <c r="E26" i="7"/>
  <c r="B23" i="7"/>
  <c r="K26" i="7"/>
  <c r="H20" i="7"/>
  <c r="E21" i="7"/>
  <c r="B27" i="7"/>
  <c r="K24" i="7"/>
  <c r="H26" i="7"/>
  <c r="E23" i="7"/>
  <c r="B25" i="7"/>
  <c r="K27" i="7"/>
  <c r="H23" i="7"/>
  <c r="E20" i="7"/>
  <c r="B22" i="7"/>
  <c r="K22" i="7"/>
  <c r="H24" i="7"/>
  <c r="E27" i="7"/>
  <c r="B21" i="7"/>
  <c r="K23" i="7"/>
  <c r="H22" i="7"/>
  <c r="E22" i="7"/>
  <c r="B20" i="7"/>
  <c r="K21" i="7"/>
  <c r="H21" i="7"/>
  <c r="E24" i="7"/>
  <c r="B26" i="7"/>
  <c r="E45" i="6"/>
  <c r="E44" i="6"/>
  <c r="E43" i="6"/>
  <c r="E42" i="6"/>
  <c r="E39" i="6"/>
  <c r="H37" i="6"/>
  <c r="H39" i="6"/>
  <c r="E37" i="6"/>
  <c r="E38" i="6"/>
  <c r="H36" i="6"/>
  <c r="H38" i="6"/>
  <c r="E36" i="6"/>
  <c r="B33" i="6"/>
  <c r="E32" i="6"/>
  <c r="H31" i="6"/>
  <c r="K30" i="6"/>
  <c r="K33" i="6"/>
  <c r="B32" i="6"/>
  <c r="E31" i="6"/>
  <c r="H30" i="6"/>
  <c r="H33" i="6"/>
  <c r="K32" i="6"/>
  <c r="B31" i="6"/>
  <c r="E30" i="6"/>
  <c r="E33" i="6"/>
  <c r="H32" i="6"/>
  <c r="K31" i="6"/>
  <c r="K59" i="4" l="1"/>
  <c r="K25" i="6"/>
  <c r="H23" i="6"/>
  <c r="K27" i="6"/>
  <c r="H25" i="6"/>
  <c r="E23" i="6"/>
  <c r="E27" i="6"/>
  <c r="K23" i="6"/>
  <c r="H21" i="6"/>
  <c r="E26" i="6"/>
  <c r="K22" i="6"/>
  <c r="H20" i="6"/>
  <c r="H27" i="6"/>
  <c r="E25" i="6"/>
  <c r="K21" i="6"/>
  <c r="H26" i="6"/>
  <c r="E24" i="6"/>
  <c r="K20" i="6"/>
  <c r="K24" i="6"/>
  <c r="H22" i="6"/>
  <c r="K26" i="6"/>
  <c r="H24" i="6"/>
  <c r="E22" i="6"/>
  <c r="E21" i="6"/>
  <c r="E20" i="6"/>
  <c r="B30" i="6"/>
  <c r="B26" i="6"/>
  <c r="B27" i="6"/>
  <c r="B25" i="6"/>
  <c r="B24" i="6"/>
  <c r="B23" i="6"/>
  <c r="B22" i="6"/>
  <c r="B21" i="6"/>
  <c r="B20" i="6"/>
</calcChain>
</file>

<file path=xl/sharedStrings.xml><?xml version="1.0" encoding="utf-8"?>
<sst xmlns="http://schemas.openxmlformats.org/spreadsheetml/2006/main" count="775" uniqueCount="346">
  <si>
    <t>Group Stage</t>
  </si>
  <si>
    <t>8 races</t>
  </si>
  <si>
    <t>10, 7, 5, 3, 2, 1</t>
  </si>
  <si>
    <t>Group A</t>
  </si>
  <si>
    <t>Group B</t>
  </si>
  <si>
    <t>Group C</t>
  </si>
  <si>
    <t>Group D</t>
  </si>
  <si>
    <t>Quarterfinals</t>
  </si>
  <si>
    <t>A1</t>
  </si>
  <si>
    <t>B1</t>
  </si>
  <si>
    <t>C1</t>
  </si>
  <si>
    <t>D1</t>
  </si>
  <si>
    <t>First 2 to 50</t>
  </si>
  <si>
    <t>B2</t>
  </si>
  <si>
    <t>C2</t>
  </si>
  <si>
    <t>D2</t>
  </si>
  <si>
    <t>A2</t>
  </si>
  <si>
    <t>10, 6, 4, 3</t>
  </si>
  <si>
    <t>C3</t>
  </si>
  <si>
    <t>D3</t>
  </si>
  <si>
    <t>A3</t>
  </si>
  <si>
    <t>B3</t>
  </si>
  <si>
    <t>D4</t>
  </si>
  <si>
    <t>A4</t>
  </si>
  <si>
    <t>B4</t>
  </si>
  <si>
    <t>C4</t>
  </si>
  <si>
    <t>QF 1</t>
  </si>
  <si>
    <t>QF 2</t>
  </si>
  <si>
    <t>QF 3</t>
  </si>
  <si>
    <t>QF 4</t>
  </si>
  <si>
    <t>Semifinals</t>
  </si>
  <si>
    <t>1. QF1</t>
  </si>
  <si>
    <t>1. QF2</t>
  </si>
  <si>
    <t>1. QF3</t>
  </si>
  <si>
    <t>1. QF4</t>
  </si>
  <si>
    <t>2. QF2</t>
  </si>
  <si>
    <t>2. QF1</t>
  </si>
  <si>
    <t>2. QF4</t>
  </si>
  <si>
    <t>2. QF3</t>
  </si>
  <si>
    <t>SF1</t>
  </si>
  <si>
    <t>SF2</t>
  </si>
  <si>
    <t>Finals</t>
  </si>
  <si>
    <t>First to 80</t>
  </si>
  <si>
    <t>Qualification</t>
  </si>
  <si>
    <t>EU Qualifier</t>
  </si>
  <si>
    <t>NA Qualifier</t>
  </si>
  <si>
    <t>SA Qualifier</t>
  </si>
  <si>
    <t>OCE Qualifier</t>
  </si>
  <si>
    <t>AF Qualifier</t>
  </si>
  <si>
    <t>Asia Qualifier</t>
  </si>
  <si>
    <t>25,18,15,12,10,8,6,4,2,1</t>
  </si>
  <si>
    <t>12 races</t>
  </si>
  <si>
    <t>EU1</t>
  </si>
  <si>
    <t>EU2</t>
  </si>
  <si>
    <t>EU3</t>
  </si>
  <si>
    <t>AS1</t>
  </si>
  <si>
    <t>NA1</t>
  </si>
  <si>
    <t>SA1</t>
  </si>
  <si>
    <t>AF1</t>
  </si>
  <si>
    <t>OCE1</t>
  </si>
  <si>
    <t>AS2</t>
  </si>
  <si>
    <t>NA2</t>
  </si>
  <si>
    <t>OCE2</t>
  </si>
  <si>
    <t>AF2</t>
  </si>
  <si>
    <t>SA2</t>
  </si>
  <si>
    <t>AS3</t>
  </si>
  <si>
    <t>NA3</t>
  </si>
  <si>
    <t>SA3</t>
  </si>
  <si>
    <t>AF3</t>
  </si>
  <si>
    <t>OCE3</t>
  </si>
  <si>
    <t>AS4</t>
  </si>
  <si>
    <t>NA4</t>
  </si>
  <si>
    <t>SA4</t>
  </si>
  <si>
    <t>AF4</t>
  </si>
  <si>
    <t>OCE4</t>
  </si>
  <si>
    <t>EU4</t>
  </si>
  <si>
    <t>EU5</t>
  </si>
  <si>
    <t>AS5</t>
  </si>
  <si>
    <t>NA5</t>
  </si>
  <si>
    <t>SA5</t>
  </si>
  <si>
    <t>AF5</t>
  </si>
  <si>
    <t>OCE5</t>
  </si>
  <si>
    <t>EU6</t>
  </si>
  <si>
    <t>AS6</t>
  </si>
  <si>
    <t>N. Gray</t>
  </si>
  <si>
    <t>Christodoulou</t>
  </si>
  <si>
    <t>Regina</t>
  </si>
  <si>
    <t>Bachelot</t>
  </si>
  <si>
    <t>Spencer</t>
  </si>
  <si>
    <t>Espinoza</t>
  </si>
  <si>
    <t>Dragunov</t>
  </si>
  <si>
    <t>Petrovic</t>
  </si>
  <si>
    <t>Bourguignon</t>
  </si>
  <si>
    <t>Kania</t>
  </si>
  <si>
    <t>Bauharynovic</t>
  </si>
  <si>
    <t>Storch</t>
  </si>
  <si>
    <t>Lehr</t>
  </si>
  <si>
    <t>Saelices</t>
  </si>
  <si>
    <t>Slobodyan</t>
  </si>
  <si>
    <t>Hawkins</t>
  </si>
  <si>
    <t>Münger</t>
  </si>
  <si>
    <t>Jazwinski</t>
  </si>
  <si>
    <t>Cuong</t>
  </si>
  <si>
    <t>Choraghad</t>
  </si>
  <si>
    <t>al-Hariri</t>
  </si>
  <si>
    <t>Dasgupta</t>
  </si>
  <si>
    <t>el-Taha</t>
  </si>
  <si>
    <t>Singapurwala</t>
  </si>
  <si>
    <t>Jing</t>
  </si>
  <si>
    <t>Masami</t>
  </si>
  <si>
    <t>Tian</t>
  </si>
  <si>
    <t>Chin-Ho</t>
  </si>
  <si>
    <t>Lan</t>
  </si>
  <si>
    <t>Khoi</t>
  </si>
  <si>
    <t>Wunna</t>
  </si>
  <si>
    <t>Wu</t>
  </si>
  <si>
    <t>Shichirobei</t>
  </si>
  <si>
    <t>Nghia</t>
  </si>
  <si>
    <t>Singh</t>
  </si>
  <si>
    <t>Tipanis</t>
  </si>
  <si>
    <t>Gaos</t>
  </si>
  <si>
    <t>S. Gray</t>
  </si>
  <si>
    <t>Mitchell</t>
  </si>
  <si>
    <t>Marti</t>
  </si>
  <si>
    <t>Joseph</t>
  </si>
  <si>
    <t>Murillo</t>
  </si>
  <si>
    <t>Ortega</t>
  </si>
  <si>
    <t>Carroll</t>
  </si>
  <si>
    <t>Brooks</t>
  </si>
  <si>
    <t>Espinar</t>
  </si>
  <si>
    <t>Encarnacion</t>
  </si>
  <si>
    <t>Owen</t>
  </si>
  <si>
    <t>McDougal</t>
  </si>
  <si>
    <t>Lain</t>
  </si>
  <si>
    <t>Chambliss</t>
  </si>
  <si>
    <t>Arnal</t>
  </si>
  <si>
    <t>Gonzalez</t>
  </si>
  <si>
    <t>Montoya</t>
  </si>
  <si>
    <t>de Souza</t>
  </si>
  <si>
    <t>Carmo</t>
  </si>
  <si>
    <t>Santos</t>
  </si>
  <si>
    <t>Neves</t>
  </si>
  <si>
    <t>Araujo</t>
  </si>
  <si>
    <t>Pugliesi</t>
  </si>
  <si>
    <t>Ortiz</t>
  </si>
  <si>
    <t>Correa</t>
  </si>
  <si>
    <t>Furtado</t>
  </si>
  <si>
    <t>Luque</t>
  </si>
  <si>
    <t>Aguilar</t>
  </si>
  <si>
    <t>Collazo</t>
  </si>
  <si>
    <t>Mutanda</t>
  </si>
  <si>
    <t>Yerbanga</t>
  </si>
  <si>
    <t>Pent-uau</t>
  </si>
  <si>
    <t>Chisisi</t>
  </si>
  <si>
    <t>Harrachi</t>
  </si>
  <si>
    <t>Jokonya</t>
  </si>
  <si>
    <t>Ayeh</t>
  </si>
  <si>
    <t>Frimpong</t>
  </si>
  <si>
    <t>Alloula</t>
  </si>
  <si>
    <t>Buco</t>
  </si>
  <si>
    <t>Komondi</t>
  </si>
  <si>
    <t>Mkubwa</t>
  </si>
  <si>
    <t>Saunders</t>
  </si>
  <si>
    <t>Mulugeta</t>
  </si>
  <si>
    <t>Assefa</t>
  </si>
  <si>
    <t>Iskandar</t>
  </si>
  <si>
    <t>Hardja</t>
  </si>
  <si>
    <t>Gari</t>
  </si>
  <si>
    <t>Austria</t>
  </si>
  <si>
    <t>Jimenez</t>
  </si>
  <si>
    <t>Kula</t>
  </si>
  <si>
    <t>Taahir</t>
  </si>
  <si>
    <t>Larnach</t>
  </si>
  <si>
    <t>Paroa</t>
  </si>
  <si>
    <t>Salim</t>
  </si>
  <si>
    <t>Matihana</t>
  </si>
  <si>
    <t>Portus</t>
  </si>
  <si>
    <t>Sudjarwadi</t>
  </si>
  <si>
    <t>Maazin</t>
  </si>
  <si>
    <t>Mackinolty</t>
  </si>
  <si>
    <t>1. SF1</t>
  </si>
  <si>
    <t>1. SF2</t>
  </si>
  <si>
    <t>2. SF1</t>
  </si>
  <si>
    <t>2. SF2</t>
  </si>
  <si>
    <t>EUW Qualifier</t>
  </si>
  <si>
    <t>EUE Qualifier</t>
  </si>
  <si>
    <t>AS Qualifier</t>
  </si>
  <si>
    <t>ME Qualifier</t>
  </si>
  <si>
    <t>QFA</t>
  </si>
  <si>
    <t>QFD</t>
  </si>
  <si>
    <t>QFC</t>
  </si>
  <si>
    <t>QFB</t>
  </si>
  <si>
    <t>SFA</t>
  </si>
  <si>
    <t>SFB</t>
  </si>
  <si>
    <t>Name</t>
  </si>
  <si>
    <t>Country</t>
  </si>
  <si>
    <t>Region</t>
  </si>
  <si>
    <t>Qualified</t>
  </si>
  <si>
    <t>Bronze</t>
  </si>
  <si>
    <t>Silver</t>
  </si>
  <si>
    <t>Gold</t>
  </si>
  <si>
    <t>Ha Duy Cuong</t>
  </si>
  <si>
    <t>Vietnam</t>
  </si>
  <si>
    <t>Asia</t>
  </si>
  <si>
    <t>Nonggorr Gari</t>
  </si>
  <si>
    <t>Papua New Guinea</t>
  </si>
  <si>
    <t>Oceania</t>
  </si>
  <si>
    <t>Score</t>
  </si>
  <si>
    <t>Indonesia</t>
  </si>
  <si>
    <t>Guntur Hardja</t>
  </si>
  <si>
    <t>Agnung Benny Iskandar</t>
  </si>
  <si>
    <t>Burhaan al-Hariri</t>
  </si>
  <si>
    <t>Yemen</t>
  </si>
  <si>
    <t>Middle East</t>
  </si>
  <si>
    <t>Ignacio Gaos</t>
  </si>
  <si>
    <t>Panama</t>
  </si>
  <si>
    <t>North America</t>
  </si>
  <si>
    <t>Jwala Choraghad</t>
  </si>
  <si>
    <t>India</t>
  </si>
  <si>
    <t>Lwazi Mutanda</t>
  </si>
  <si>
    <t>DR Congo</t>
  </si>
  <si>
    <t>Africa</t>
  </si>
  <si>
    <t>Calle Jesus Montoya</t>
  </si>
  <si>
    <t>Venezuela</t>
  </si>
  <si>
    <t>South America</t>
  </si>
  <si>
    <t>Gerardo Arnal</t>
  </si>
  <si>
    <t>Colombia</t>
  </si>
  <si>
    <t>Abdul Kareem el-Taha</t>
  </si>
  <si>
    <t>Iraq</t>
  </si>
  <si>
    <t>Antonakis Christodoulou</t>
  </si>
  <si>
    <t>Cyprus</t>
  </si>
  <si>
    <t>Matteo Kareem Jimenez</t>
  </si>
  <si>
    <t>Phillippines</t>
  </si>
  <si>
    <t>Jaquez Austria</t>
  </si>
  <si>
    <t>Abdullah Yerbanga</t>
  </si>
  <si>
    <t>Burkina Faso</t>
  </si>
  <si>
    <t>Mathias Gonzalez</t>
  </si>
  <si>
    <t>Paraguay</t>
  </si>
  <si>
    <t>Shawn Gray</t>
  </si>
  <si>
    <t>USA</t>
  </si>
  <si>
    <t>Grigoriy Dragunov</t>
  </si>
  <si>
    <t>Russia</t>
  </si>
  <si>
    <t>Michel de Souza</t>
  </si>
  <si>
    <t>Brazil</t>
  </si>
  <si>
    <t>Yousef Harrachi</t>
  </si>
  <si>
    <t>Algeria</t>
  </si>
  <si>
    <t>Moswen Chisisi</t>
  </si>
  <si>
    <t>Egypt</t>
  </si>
  <si>
    <t>Lambert Bachelot</t>
  </si>
  <si>
    <t>France</t>
  </si>
  <si>
    <t>East Europe</t>
  </si>
  <si>
    <t>West Europe</t>
  </si>
  <si>
    <t>Vincent Mitchell</t>
  </si>
  <si>
    <t>Canada</t>
  </si>
  <si>
    <t>Puzhman Singapurwala</t>
  </si>
  <si>
    <t>Iran</t>
  </si>
  <si>
    <t>Angelo Regina</t>
  </si>
  <si>
    <t>Italy</t>
  </si>
  <si>
    <t>Roni Espinoza</t>
  </si>
  <si>
    <t>Spain</t>
  </si>
  <si>
    <t>Gilbert Joseph</t>
  </si>
  <si>
    <t>Haiti</t>
  </si>
  <si>
    <t>Achintya Dasgupta</t>
  </si>
  <si>
    <t>Bangladesh</t>
  </si>
  <si>
    <t>Min Pent-uau</t>
  </si>
  <si>
    <t>Tyler Spencer</t>
  </si>
  <si>
    <t>England</t>
  </si>
  <si>
    <t>Sérgio Carmo</t>
  </si>
  <si>
    <t>Moises Marti</t>
  </si>
  <si>
    <t>Puerto Rico</t>
  </si>
  <si>
    <t>Claveri</t>
  </si>
  <si>
    <t>Morstad</t>
  </si>
  <si>
    <t>Hamerling</t>
  </si>
  <si>
    <t>Verhesen</t>
  </si>
  <si>
    <t>Malmqvist</t>
  </si>
  <si>
    <t>Barbosa</t>
  </si>
  <si>
    <t>Paora</t>
  </si>
  <si>
    <t>Ahmad</t>
  </si>
  <si>
    <t>Botero</t>
  </si>
  <si>
    <t>Thamsatchanan</t>
  </si>
  <si>
    <t>Biskup</t>
  </si>
  <si>
    <t>Bajrami</t>
  </si>
  <si>
    <t>Ivanovich</t>
  </si>
  <si>
    <t>Popovici</t>
  </si>
  <si>
    <t>Samuilov</t>
  </si>
  <si>
    <t>Vergas</t>
  </si>
  <si>
    <t>Prokop</t>
  </si>
  <si>
    <t>Straigis</t>
  </si>
  <si>
    <t>Misic</t>
  </si>
  <si>
    <t>Moculescu</t>
  </si>
  <si>
    <t>al-Khalili</t>
  </si>
  <si>
    <t>Aghayev</t>
  </si>
  <si>
    <t>Calik</t>
  </si>
  <si>
    <t>el-Agha</t>
  </si>
  <si>
    <t>el-Momin</t>
  </si>
  <si>
    <t>Behcet</t>
  </si>
  <si>
    <t>Naser</t>
  </si>
  <si>
    <t>Benayoun</t>
  </si>
  <si>
    <t>al-Sadri</t>
  </si>
  <si>
    <t>Kankava</t>
  </si>
  <si>
    <t>Onyango</t>
  </si>
  <si>
    <t>Faras</t>
  </si>
  <si>
    <t>Mathlouthi</t>
  </si>
  <si>
    <t>Ardankin Ivanovich</t>
  </si>
  <si>
    <t>Zhen Wu</t>
  </si>
  <si>
    <t>China</t>
  </si>
  <si>
    <t>Juan Murillo</t>
  </si>
  <si>
    <t>Mexico</t>
  </si>
  <si>
    <t>Dalimil Biskup</t>
  </si>
  <si>
    <t>Slovakia</t>
  </si>
  <si>
    <t>Tairai Jokonya</t>
  </si>
  <si>
    <t>Zimbabwe</t>
  </si>
  <si>
    <t>Jokonoya</t>
  </si>
  <si>
    <t>Chand Tipanis</t>
  </si>
  <si>
    <t>Alexis Espinar</t>
  </si>
  <si>
    <t>Don McDougal</t>
  </si>
  <si>
    <t>Emil Lehr</t>
  </si>
  <si>
    <t>Germany</t>
  </si>
  <si>
    <t>Weza Buco</t>
  </si>
  <si>
    <t>Angola</t>
  </si>
  <si>
    <t>Alexander Correa</t>
  </si>
  <si>
    <t>Ecuador</t>
  </si>
  <si>
    <t>Lulor Bajrami</t>
  </si>
  <si>
    <t>Albania</t>
  </si>
  <si>
    <t>Sigbjorn Morstad</t>
  </si>
  <si>
    <t>Norway</t>
  </si>
  <si>
    <t>Number of WC's</t>
  </si>
  <si>
    <t>OCE</t>
  </si>
  <si>
    <t>AF</t>
  </si>
  <si>
    <t>SA</t>
  </si>
  <si>
    <t>EUE</t>
  </si>
  <si>
    <t>ME</t>
  </si>
  <si>
    <t>EUW</t>
  </si>
  <si>
    <t>AS</t>
  </si>
  <si>
    <t>NA</t>
  </si>
  <si>
    <t>x</t>
  </si>
  <si>
    <t>Continental Qualification</t>
  </si>
  <si>
    <t>Scandinavia</t>
  </si>
  <si>
    <t>Regional Qualifications</t>
  </si>
  <si>
    <t>Central Europe</t>
  </si>
  <si>
    <t>British Isles</t>
  </si>
  <si>
    <t>Iberia</t>
  </si>
  <si>
    <t>Soviet</t>
  </si>
  <si>
    <t>Westblock</t>
  </si>
  <si>
    <t>Yugoslavia</t>
  </si>
  <si>
    <t>Black Sea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</si>
</sst>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;\-0;\-;@"/>
    <numFmt numFmtId="165" formatCode="0.00_ ;\-0.00\ "/>
  </numFmts>
  <fonts count="6" x14ac:knownFonts="1"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2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40">
    <xf numFmtId="0" fontId="0" fillId="0" borderId="0" xfId="0"/>
    <xf numFmtId="0" fontId="1" fillId="0" borderId="0" xfId="1"/>
    <xf numFmtId="0" fontId="1" fillId="2" borderId="0" xfId="1" applyFill="1"/>
    <xf numFmtId="0" fontId="1" fillId="3" borderId="0" xfId="1" applyFill="1"/>
    <xf numFmtId="0" fontId="2" fillId="0" borderId="0" xfId="1" applyFont="1"/>
    <xf numFmtId="0" fontId="3" fillId="0" borderId="0" xfId="1" applyFont="1"/>
    <xf numFmtId="0" fontId="1" fillId="2" borderId="1" xfId="1" applyFill="1" applyBorder="1"/>
    <xf numFmtId="0" fontId="1" fillId="3" borderId="1" xfId="1" applyFill="1" applyBorder="1"/>
    <xf numFmtId="0" fontId="1" fillId="0" borderId="0" xfId="0" applyFont="1"/>
    <xf numFmtId="0" fontId="3" fillId="0" borderId="0" xfId="0" applyFont="1"/>
    <xf numFmtId="0" fontId="1" fillId="2" borderId="1" xfId="0" applyFont="1" applyFill="1" applyBorder="1"/>
    <xf numFmtId="0" fontId="1" fillId="2" borderId="0" xfId="0" applyFont="1" applyFill="1"/>
    <xf numFmtId="0" fontId="1" fillId="3" borderId="1" xfId="0" applyFont="1" applyFill="1" applyBorder="1"/>
    <xf numFmtId="0" fontId="1" fillId="3" borderId="0" xfId="0" applyFont="1" applyFill="1"/>
    <xf numFmtId="0" fontId="1" fillId="0" borderId="0" xfId="0" applyFont="1" applyFill="1" applyBorder="1"/>
    <xf numFmtId="0" fontId="1" fillId="4" borderId="1" xfId="1" applyFill="1" applyBorder="1"/>
    <xf numFmtId="0" fontId="1" fillId="4" borderId="0" xfId="1" applyFill="1"/>
    <xf numFmtId="0" fontId="1" fillId="5" borderId="1" xfId="1" applyFill="1" applyBorder="1"/>
    <xf numFmtId="0" fontId="1" fillId="5" borderId="0" xfId="1" applyFill="1"/>
    <xf numFmtId="0" fontId="1" fillId="6" borderId="1" xfId="1" applyFill="1" applyBorder="1"/>
    <xf numFmtId="0" fontId="1" fillId="6" borderId="0" xfId="1" applyFill="1"/>
    <xf numFmtId="0" fontId="1" fillId="0" borderId="0" xfId="1" applyFill="1" applyBorder="1"/>
    <xf numFmtId="0" fontId="0" fillId="0" borderId="0" xfId="0" applyFill="1" applyBorder="1"/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0" fontId="1" fillId="0" borderId="1" xfId="0" applyFont="1" applyBorder="1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0" xfId="0" applyFont="1" applyAlignment="1"/>
    <xf numFmtId="0" fontId="1" fillId="0" borderId="1" xfId="0" applyFont="1" applyBorder="1" applyAlignment="1"/>
    <xf numFmtId="164" fontId="0" fillId="7" borderId="0" xfId="0" applyNumberFormat="1" applyFill="1" applyAlignment="1">
      <alignment horizontal="center"/>
    </xf>
    <xf numFmtId="0" fontId="5" fillId="0" borderId="1" xfId="0" applyFont="1" applyBorder="1"/>
    <xf numFmtId="165" fontId="5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>
      <alignment horizontal="center"/>
    </xf>
  </cellXfs>
  <cellStyles count="2">
    <cellStyle name="Standard" xfId="0" builtinId="0"/>
    <cellStyle name="Standard 2" xfId="1"/>
  </cellStyles>
  <dxfs count="58"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9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9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</dxfs>
  <tableStyles count="0" defaultTableStyle="TableStyleMedium2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1"/>
  <sheetViews>
    <sheetView workbookViewId="0">
      <selection activeCell="L20" sqref="L20"/>
    </sheetView>
  </sheetViews>
  <sheetFormatPr baseColWidth="10" defaultRowHeight="14.25" x14ac:dyDescent="0.2"/>
  <cols>
    <col min="1" max="1" width="26.125" customWidth="1"/>
    <col min="2" max="2" width="21.875" customWidth="1"/>
    <col min="3" max="3" width="16.75" style="26" customWidth="1"/>
    <col min="4" max="10" width="11.875" style="27" customWidth="1"/>
    <col min="11" max="11" width="11" style="27"/>
  </cols>
  <sheetData>
    <row r="1" spans="1:11" s="24" customFormat="1" ht="15.75" thickBot="1" x14ac:dyDescent="0.3">
      <c r="A1" s="23" t="s">
        <v>194</v>
      </c>
      <c r="B1" s="24" t="s">
        <v>195</v>
      </c>
      <c r="C1" s="25" t="s">
        <v>196</v>
      </c>
      <c r="D1" s="24" t="s">
        <v>197</v>
      </c>
      <c r="E1" s="24" t="s">
        <v>7</v>
      </c>
      <c r="F1" s="24" t="s">
        <v>30</v>
      </c>
      <c r="G1" s="24" t="s">
        <v>41</v>
      </c>
      <c r="H1" s="24" t="s">
        <v>198</v>
      </c>
      <c r="I1" s="24" t="s">
        <v>199</v>
      </c>
      <c r="J1" s="24" t="s">
        <v>200</v>
      </c>
      <c r="K1" s="24" t="s">
        <v>207</v>
      </c>
    </row>
    <row r="2" spans="1:11" s="8" customFormat="1" ht="15" x14ac:dyDescent="0.25">
      <c r="A2" s="8" t="s">
        <v>201</v>
      </c>
      <c r="B2" s="8" t="s">
        <v>202</v>
      </c>
      <c r="C2" s="28" t="s">
        <v>203</v>
      </c>
      <c r="D2" s="30">
        <v>2</v>
      </c>
      <c r="E2" s="30">
        <v>2</v>
      </c>
      <c r="F2" s="30">
        <v>2</v>
      </c>
      <c r="G2" s="30">
        <v>2</v>
      </c>
      <c r="H2" s="30">
        <v>0</v>
      </c>
      <c r="I2" s="30">
        <v>1</v>
      </c>
      <c r="J2" s="30">
        <v>1</v>
      </c>
      <c r="K2" s="29">
        <f t="shared" ref="K2:K46" si="0">D2+E2+F2+G2+H2+2*I2+3*J2</f>
        <v>13</v>
      </c>
    </row>
    <row r="3" spans="1:11" s="8" customFormat="1" ht="15" x14ac:dyDescent="0.25">
      <c r="A3" s="8" t="s">
        <v>204</v>
      </c>
      <c r="B3" s="8" t="s">
        <v>205</v>
      </c>
      <c r="C3" s="28" t="s">
        <v>206</v>
      </c>
      <c r="D3" s="30">
        <v>2</v>
      </c>
      <c r="E3" s="30">
        <v>2</v>
      </c>
      <c r="F3" s="30">
        <v>2</v>
      </c>
      <c r="G3" s="30">
        <v>2</v>
      </c>
      <c r="H3" s="30">
        <v>0</v>
      </c>
      <c r="I3" s="30">
        <v>1</v>
      </c>
      <c r="J3" s="30">
        <v>1</v>
      </c>
      <c r="K3" s="29">
        <f t="shared" si="0"/>
        <v>13</v>
      </c>
    </row>
    <row r="4" spans="1:11" s="8" customFormat="1" ht="15" x14ac:dyDescent="0.25">
      <c r="A4" s="8" t="s">
        <v>210</v>
      </c>
      <c r="B4" s="8" t="s">
        <v>208</v>
      </c>
      <c r="C4" s="28" t="s">
        <v>206</v>
      </c>
      <c r="D4" s="30">
        <v>2</v>
      </c>
      <c r="E4" s="30">
        <v>2</v>
      </c>
      <c r="F4" s="30">
        <v>2</v>
      </c>
      <c r="G4" s="30">
        <v>2</v>
      </c>
      <c r="H4" s="30">
        <v>2</v>
      </c>
      <c r="I4" s="30">
        <v>0</v>
      </c>
      <c r="J4" s="30">
        <v>0</v>
      </c>
      <c r="K4" s="29">
        <f t="shared" si="0"/>
        <v>10</v>
      </c>
    </row>
    <row r="5" spans="1:11" s="8" customFormat="1" ht="15" x14ac:dyDescent="0.25">
      <c r="A5" s="8" t="s">
        <v>209</v>
      </c>
      <c r="B5" s="8" t="s">
        <v>208</v>
      </c>
      <c r="C5" s="28" t="s">
        <v>206</v>
      </c>
      <c r="D5" s="30">
        <v>2</v>
      </c>
      <c r="E5" s="30">
        <v>2</v>
      </c>
      <c r="F5" s="30">
        <v>2</v>
      </c>
      <c r="G5" s="30">
        <v>2</v>
      </c>
      <c r="H5" s="30">
        <v>0</v>
      </c>
      <c r="I5" s="30">
        <v>0</v>
      </c>
      <c r="J5" s="30">
        <v>0</v>
      </c>
      <c r="K5" s="29">
        <f t="shared" si="0"/>
        <v>8</v>
      </c>
    </row>
    <row r="6" spans="1:11" s="8" customFormat="1" ht="15" x14ac:dyDescent="0.25">
      <c r="A6" s="8" t="s">
        <v>211</v>
      </c>
      <c r="B6" s="8" t="s">
        <v>212</v>
      </c>
      <c r="C6" s="28" t="s">
        <v>213</v>
      </c>
      <c r="D6" s="30">
        <v>2</v>
      </c>
      <c r="E6" s="30">
        <v>2</v>
      </c>
      <c r="F6" s="30">
        <v>2</v>
      </c>
      <c r="G6" s="30">
        <v>0</v>
      </c>
      <c r="H6" s="30">
        <v>0</v>
      </c>
      <c r="I6" s="30">
        <v>0</v>
      </c>
      <c r="J6" s="30">
        <v>0</v>
      </c>
      <c r="K6" s="29">
        <f t="shared" si="0"/>
        <v>6</v>
      </c>
    </row>
    <row r="7" spans="1:11" s="8" customFormat="1" ht="15" x14ac:dyDescent="0.25">
      <c r="A7" s="8" t="s">
        <v>217</v>
      </c>
      <c r="B7" s="8" t="s">
        <v>218</v>
      </c>
      <c r="C7" s="28" t="s">
        <v>203</v>
      </c>
      <c r="D7" s="30">
        <v>2</v>
      </c>
      <c r="E7" s="30">
        <v>2</v>
      </c>
      <c r="F7" s="30">
        <v>1</v>
      </c>
      <c r="G7" s="30">
        <v>0</v>
      </c>
      <c r="H7" s="30">
        <v>0</v>
      </c>
      <c r="I7" s="30">
        <v>0</v>
      </c>
      <c r="J7" s="30">
        <v>0</v>
      </c>
      <c r="K7" s="29">
        <f t="shared" si="0"/>
        <v>5</v>
      </c>
    </row>
    <row r="8" spans="1:11" s="8" customFormat="1" ht="15" x14ac:dyDescent="0.25">
      <c r="A8" s="8" t="s">
        <v>219</v>
      </c>
      <c r="B8" s="8" t="s">
        <v>220</v>
      </c>
      <c r="C8" s="28" t="s">
        <v>221</v>
      </c>
      <c r="D8" s="30">
        <v>2</v>
      </c>
      <c r="E8" s="30">
        <v>2</v>
      </c>
      <c r="F8" s="30">
        <v>1</v>
      </c>
      <c r="G8" s="30">
        <v>0</v>
      </c>
      <c r="H8" s="30">
        <v>0</v>
      </c>
      <c r="I8" s="30">
        <v>0</v>
      </c>
      <c r="J8" s="30">
        <v>0</v>
      </c>
      <c r="K8" s="29">
        <f t="shared" si="0"/>
        <v>5</v>
      </c>
    </row>
    <row r="9" spans="1:11" s="8" customFormat="1" ht="15" x14ac:dyDescent="0.25">
      <c r="A9" s="8" t="s">
        <v>225</v>
      </c>
      <c r="B9" s="8" t="s">
        <v>226</v>
      </c>
      <c r="C9" s="28" t="s">
        <v>224</v>
      </c>
      <c r="D9" s="30">
        <v>2</v>
      </c>
      <c r="E9" s="30">
        <v>2</v>
      </c>
      <c r="F9" s="30">
        <v>1</v>
      </c>
      <c r="G9" s="30">
        <v>0</v>
      </c>
      <c r="H9" s="30">
        <v>0</v>
      </c>
      <c r="I9" s="30">
        <v>0</v>
      </c>
      <c r="J9" s="30">
        <v>0</v>
      </c>
      <c r="K9" s="29">
        <f t="shared" si="0"/>
        <v>5</v>
      </c>
    </row>
    <row r="10" spans="1:11" s="8" customFormat="1" ht="15" x14ac:dyDescent="0.25">
      <c r="A10" s="8" t="s">
        <v>222</v>
      </c>
      <c r="B10" s="8" t="s">
        <v>223</v>
      </c>
      <c r="C10" s="28" t="s">
        <v>224</v>
      </c>
      <c r="D10" s="30">
        <v>2</v>
      </c>
      <c r="E10" s="30">
        <v>2</v>
      </c>
      <c r="F10" s="30">
        <v>0</v>
      </c>
      <c r="G10" s="30">
        <v>0</v>
      </c>
      <c r="H10" s="30">
        <v>0</v>
      </c>
      <c r="I10" s="30">
        <v>0</v>
      </c>
      <c r="J10" s="30">
        <v>0</v>
      </c>
      <c r="K10" s="29">
        <f t="shared" si="0"/>
        <v>4</v>
      </c>
    </row>
    <row r="11" spans="1:11" s="8" customFormat="1" ht="15" x14ac:dyDescent="0.25">
      <c r="A11" s="8" t="s">
        <v>233</v>
      </c>
      <c r="B11" s="8" t="s">
        <v>232</v>
      </c>
      <c r="C11" s="28" t="s">
        <v>206</v>
      </c>
      <c r="D11" s="30">
        <v>2</v>
      </c>
      <c r="E11" s="30">
        <v>2</v>
      </c>
      <c r="F11" s="30">
        <v>0</v>
      </c>
      <c r="G11" s="30">
        <v>0</v>
      </c>
      <c r="H11" s="30">
        <v>0</v>
      </c>
      <c r="I11" s="30">
        <v>0</v>
      </c>
      <c r="J11" s="30">
        <v>0</v>
      </c>
      <c r="K11" s="29">
        <f t="shared" si="0"/>
        <v>4</v>
      </c>
    </row>
    <row r="12" spans="1:11" s="8" customFormat="1" ht="15" x14ac:dyDescent="0.25">
      <c r="A12" s="8" t="s">
        <v>234</v>
      </c>
      <c r="B12" s="8" t="s">
        <v>235</v>
      </c>
      <c r="C12" s="28" t="s">
        <v>221</v>
      </c>
      <c r="D12" s="30">
        <v>2</v>
      </c>
      <c r="E12" s="30">
        <v>2</v>
      </c>
      <c r="F12" s="30">
        <v>0</v>
      </c>
      <c r="G12" s="30">
        <v>0</v>
      </c>
      <c r="H12" s="30">
        <v>0</v>
      </c>
      <c r="I12" s="30">
        <v>0</v>
      </c>
      <c r="J12" s="30">
        <v>0</v>
      </c>
      <c r="K12" s="29">
        <f t="shared" si="0"/>
        <v>4</v>
      </c>
    </row>
    <row r="13" spans="1:11" s="8" customFormat="1" ht="15" x14ac:dyDescent="0.25">
      <c r="A13" s="8" t="s">
        <v>264</v>
      </c>
      <c r="B13" s="8" t="s">
        <v>247</v>
      </c>
      <c r="C13" s="28" t="s">
        <v>213</v>
      </c>
      <c r="D13" s="30">
        <v>2</v>
      </c>
      <c r="E13" s="30">
        <v>1</v>
      </c>
      <c r="F13" s="30">
        <v>1</v>
      </c>
      <c r="G13" s="30">
        <v>0</v>
      </c>
      <c r="H13" s="30">
        <v>0</v>
      </c>
      <c r="I13" s="30">
        <v>0</v>
      </c>
      <c r="J13" s="30">
        <v>0</v>
      </c>
      <c r="K13" s="29">
        <f t="shared" si="0"/>
        <v>4</v>
      </c>
    </row>
    <row r="14" spans="1:11" s="8" customFormat="1" ht="15" x14ac:dyDescent="0.25">
      <c r="A14" s="8" t="s">
        <v>214</v>
      </c>
      <c r="B14" s="8" t="s">
        <v>215</v>
      </c>
      <c r="C14" s="28" t="s">
        <v>216</v>
      </c>
      <c r="D14" s="30">
        <v>1</v>
      </c>
      <c r="E14" s="30">
        <v>1</v>
      </c>
      <c r="F14" s="30">
        <v>1</v>
      </c>
      <c r="G14" s="30">
        <v>0</v>
      </c>
      <c r="H14" s="30">
        <v>0</v>
      </c>
      <c r="I14" s="30">
        <v>0</v>
      </c>
      <c r="J14" s="30">
        <v>0</v>
      </c>
      <c r="K14" s="29">
        <f t="shared" si="0"/>
        <v>3</v>
      </c>
    </row>
    <row r="15" spans="1:11" s="8" customFormat="1" ht="15" x14ac:dyDescent="0.25">
      <c r="A15" s="8" t="s">
        <v>227</v>
      </c>
      <c r="B15" s="8" t="s">
        <v>228</v>
      </c>
      <c r="C15" s="28" t="s">
        <v>213</v>
      </c>
      <c r="D15" s="30">
        <v>2</v>
      </c>
      <c r="E15" s="30">
        <v>1</v>
      </c>
      <c r="F15" s="30">
        <v>0</v>
      </c>
      <c r="G15" s="30">
        <v>0</v>
      </c>
      <c r="H15" s="30">
        <v>0</v>
      </c>
      <c r="I15" s="30">
        <v>0</v>
      </c>
      <c r="J15" s="30">
        <v>0</v>
      </c>
      <c r="K15" s="29">
        <f t="shared" si="0"/>
        <v>3</v>
      </c>
    </row>
    <row r="16" spans="1:11" s="8" customFormat="1" ht="15" x14ac:dyDescent="0.25">
      <c r="A16" s="8" t="s">
        <v>242</v>
      </c>
      <c r="B16" s="8" t="s">
        <v>243</v>
      </c>
      <c r="C16" s="28" t="s">
        <v>224</v>
      </c>
      <c r="D16" s="30">
        <v>2</v>
      </c>
      <c r="E16" s="30">
        <v>1</v>
      </c>
      <c r="F16" s="30">
        <v>0</v>
      </c>
      <c r="G16" s="30">
        <v>0</v>
      </c>
      <c r="H16" s="30">
        <v>0</v>
      </c>
      <c r="I16" s="30">
        <v>0</v>
      </c>
      <c r="J16" s="30">
        <v>0</v>
      </c>
      <c r="K16" s="29">
        <f t="shared" si="0"/>
        <v>3</v>
      </c>
    </row>
    <row r="17" spans="1:11" s="8" customFormat="1" ht="15" x14ac:dyDescent="0.25">
      <c r="A17" s="8" t="s">
        <v>310</v>
      </c>
      <c r="B17" s="8" t="s">
        <v>311</v>
      </c>
      <c r="C17" s="26" t="s">
        <v>221</v>
      </c>
      <c r="D17" s="30">
        <v>1</v>
      </c>
      <c r="E17" s="30">
        <v>1</v>
      </c>
      <c r="F17" s="30">
        <v>1</v>
      </c>
      <c r="G17" s="30">
        <v>0</v>
      </c>
      <c r="H17" s="30">
        <v>0</v>
      </c>
      <c r="I17" s="30">
        <v>0</v>
      </c>
      <c r="J17" s="30">
        <v>0</v>
      </c>
      <c r="K17" s="29">
        <f t="shared" si="0"/>
        <v>3</v>
      </c>
    </row>
    <row r="18" spans="1:11" s="8" customFormat="1" ht="15" x14ac:dyDescent="0.25">
      <c r="A18" s="8" t="s">
        <v>229</v>
      </c>
      <c r="B18" s="8" t="s">
        <v>230</v>
      </c>
      <c r="C18" s="28" t="s">
        <v>213</v>
      </c>
      <c r="D18" s="30">
        <v>1</v>
      </c>
      <c r="E18" s="30">
        <v>1</v>
      </c>
      <c r="F18" s="30">
        <v>0</v>
      </c>
      <c r="G18" s="30">
        <v>0</v>
      </c>
      <c r="H18" s="30">
        <v>0</v>
      </c>
      <c r="I18" s="30">
        <v>0</v>
      </c>
      <c r="J18" s="30">
        <v>0</v>
      </c>
      <c r="K18" s="29">
        <f t="shared" si="0"/>
        <v>2</v>
      </c>
    </row>
    <row r="19" spans="1:11" s="8" customFormat="1" ht="15" x14ac:dyDescent="0.25">
      <c r="A19" s="8" t="s">
        <v>231</v>
      </c>
      <c r="B19" s="8" t="s">
        <v>232</v>
      </c>
      <c r="C19" s="28" t="s">
        <v>206</v>
      </c>
      <c r="D19" s="30">
        <v>1</v>
      </c>
      <c r="E19" s="30">
        <v>1</v>
      </c>
      <c r="F19" s="30">
        <v>0</v>
      </c>
      <c r="G19" s="30">
        <v>0</v>
      </c>
      <c r="H19" s="30">
        <v>0</v>
      </c>
      <c r="I19" s="30">
        <v>0</v>
      </c>
      <c r="J19" s="30">
        <v>0</v>
      </c>
      <c r="K19" s="29">
        <f t="shared" si="0"/>
        <v>2</v>
      </c>
    </row>
    <row r="20" spans="1:11" s="8" customFormat="1" ht="15" x14ac:dyDescent="0.25">
      <c r="A20" s="8" t="s">
        <v>236</v>
      </c>
      <c r="B20" s="8" t="s">
        <v>237</v>
      </c>
      <c r="C20" s="28" t="s">
        <v>224</v>
      </c>
      <c r="D20" s="30">
        <v>1</v>
      </c>
      <c r="E20" s="30">
        <v>1</v>
      </c>
      <c r="F20" s="30">
        <v>0</v>
      </c>
      <c r="G20" s="30">
        <v>0</v>
      </c>
      <c r="H20" s="30">
        <v>0</v>
      </c>
      <c r="I20" s="30">
        <v>0</v>
      </c>
      <c r="J20" s="30">
        <v>0</v>
      </c>
      <c r="K20" s="29">
        <f t="shared" si="0"/>
        <v>2</v>
      </c>
    </row>
    <row r="21" spans="1:11" s="8" customFormat="1" ht="15" x14ac:dyDescent="0.25">
      <c r="A21" s="8" t="s">
        <v>238</v>
      </c>
      <c r="B21" s="8" t="s">
        <v>239</v>
      </c>
      <c r="C21" s="28" t="s">
        <v>216</v>
      </c>
      <c r="D21" s="30">
        <v>2</v>
      </c>
      <c r="E21" s="30">
        <v>0</v>
      </c>
      <c r="F21" s="30">
        <v>0</v>
      </c>
      <c r="G21" s="30">
        <v>0</v>
      </c>
      <c r="H21" s="30">
        <v>0</v>
      </c>
      <c r="I21" s="30">
        <v>0</v>
      </c>
      <c r="J21" s="30">
        <v>0</v>
      </c>
      <c r="K21" s="29">
        <f t="shared" si="0"/>
        <v>2</v>
      </c>
    </row>
    <row r="22" spans="1:11" s="8" customFormat="1" ht="15" x14ac:dyDescent="0.25">
      <c r="A22" s="8" t="s">
        <v>240</v>
      </c>
      <c r="B22" s="8" t="s">
        <v>241</v>
      </c>
      <c r="C22" s="28" t="s">
        <v>250</v>
      </c>
      <c r="D22" s="30">
        <v>2</v>
      </c>
      <c r="E22" s="30">
        <v>0</v>
      </c>
      <c r="F22" s="30">
        <v>0</v>
      </c>
      <c r="G22" s="30">
        <v>0</v>
      </c>
      <c r="H22" s="30">
        <v>0</v>
      </c>
      <c r="I22" s="30">
        <v>0</v>
      </c>
      <c r="J22" s="30">
        <v>0</v>
      </c>
      <c r="K22" s="29">
        <f t="shared" si="0"/>
        <v>2</v>
      </c>
    </row>
    <row r="23" spans="1:11" s="8" customFormat="1" ht="15" x14ac:dyDescent="0.25">
      <c r="A23" s="8" t="s">
        <v>254</v>
      </c>
      <c r="B23" s="8" t="s">
        <v>255</v>
      </c>
      <c r="C23" s="28" t="s">
        <v>213</v>
      </c>
      <c r="D23" s="30">
        <v>2</v>
      </c>
      <c r="E23" s="30">
        <v>0</v>
      </c>
      <c r="F23" s="30">
        <v>0</v>
      </c>
      <c r="G23" s="30">
        <v>0</v>
      </c>
      <c r="H23" s="30">
        <v>0</v>
      </c>
      <c r="I23" s="30">
        <v>0</v>
      </c>
      <c r="J23" s="30">
        <v>0</v>
      </c>
      <c r="K23" s="29">
        <f t="shared" si="0"/>
        <v>2</v>
      </c>
    </row>
    <row r="24" spans="1:11" s="8" customFormat="1" ht="15" x14ac:dyDescent="0.25">
      <c r="A24" s="8" t="s">
        <v>256</v>
      </c>
      <c r="B24" s="8" t="s">
        <v>257</v>
      </c>
      <c r="C24" s="28" t="s">
        <v>251</v>
      </c>
      <c r="D24" s="30">
        <v>2</v>
      </c>
      <c r="E24" s="30">
        <v>0</v>
      </c>
      <c r="F24" s="30">
        <v>0</v>
      </c>
      <c r="G24" s="30">
        <v>0</v>
      </c>
      <c r="H24" s="30">
        <v>0</v>
      </c>
      <c r="I24" s="30">
        <v>0</v>
      </c>
      <c r="J24" s="30">
        <v>0</v>
      </c>
      <c r="K24" s="29">
        <f t="shared" si="0"/>
        <v>2</v>
      </c>
    </row>
    <row r="25" spans="1:11" s="8" customFormat="1" ht="15" x14ac:dyDescent="0.25">
      <c r="A25" s="8" t="s">
        <v>258</v>
      </c>
      <c r="B25" s="8" t="s">
        <v>259</v>
      </c>
      <c r="C25" s="28" t="s">
        <v>251</v>
      </c>
      <c r="D25" s="30">
        <v>2</v>
      </c>
      <c r="E25" s="30">
        <v>0</v>
      </c>
      <c r="F25" s="30">
        <v>0</v>
      </c>
      <c r="G25" s="30">
        <v>0</v>
      </c>
      <c r="H25" s="30">
        <v>0</v>
      </c>
      <c r="I25" s="30">
        <v>0</v>
      </c>
      <c r="J25" s="30">
        <v>0</v>
      </c>
      <c r="K25" s="29">
        <f t="shared" si="0"/>
        <v>2</v>
      </c>
    </row>
    <row r="26" spans="1:11" s="8" customFormat="1" ht="15" x14ac:dyDescent="0.25">
      <c r="A26" s="8" t="s">
        <v>303</v>
      </c>
      <c r="B26" s="8" t="s">
        <v>241</v>
      </c>
      <c r="C26" s="28" t="s">
        <v>250</v>
      </c>
      <c r="D26" s="30">
        <v>1</v>
      </c>
      <c r="E26" s="30">
        <v>1</v>
      </c>
      <c r="F26" s="30">
        <v>0</v>
      </c>
      <c r="G26" s="30">
        <v>0</v>
      </c>
      <c r="H26" s="30">
        <v>0</v>
      </c>
      <c r="I26" s="30">
        <v>0</v>
      </c>
      <c r="J26" s="30">
        <v>0</v>
      </c>
      <c r="K26" s="29">
        <f t="shared" si="0"/>
        <v>2</v>
      </c>
    </row>
    <row r="27" spans="1:11" s="8" customFormat="1" ht="15" x14ac:dyDescent="0.25">
      <c r="A27" s="8" t="s">
        <v>315</v>
      </c>
      <c r="B27" s="8" t="s">
        <v>239</v>
      </c>
      <c r="C27" s="26" t="s">
        <v>216</v>
      </c>
      <c r="D27" s="30">
        <v>1</v>
      </c>
      <c r="E27" s="30">
        <v>1</v>
      </c>
      <c r="F27" s="30">
        <v>0</v>
      </c>
      <c r="G27" s="30">
        <v>0</v>
      </c>
      <c r="H27" s="30">
        <v>0</v>
      </c>
      <c r="I27" s="30">
        <v>0</v>
      </c>
      <c r="J27" s="30">
        <v>0</v>
      </c>
      <c r="K27" s="29">
        <f t="shared" si="0"/>
        <v>2</v>
      </c>
    </row>
    <row r="28" spans="1:11" s="8" customFormat="1" ht="15" x14ac:dyDescent="0.25">
      <c r="A28" s="8" t="s">
        <v>244</v>
      </c>
      <c r="B28" s="8" t="s">
        <v>245</v>
      </c>
      <c r="C28" s="28" t="s">
        <v>221</v>
      </c>
      <c r="D28" s="30">
        <v>1</v>
      </c>
      <c r="E28" s="30">
        <v>0</v>
      </c>
      <c r="F28" s="30">
        <v>0</v>
      </c>
      <c r="G28" s="30">
        <v>0</v>
      </c>
      <c r="H28" s="30">
        <v>0</v>
      </c>
      <c r="I28" s="30">
        <v>0</v>
      </c>
      <c r="J28" s="30">
        <v>0</v>
      </c>
      <c r="K28" s="29">
        <f t="shared" si="0"/>
        <v>1</v>
      </c>
    </row>
    <row r="29" spans="1:11" s="8" customFormat="1" ht="15" x14ac:dyDescent="0.25">
      <c r="A29" s="8" t="s">
        <v>246</v>
      </c>
      <c r="B29" s="8" t="s">
        <v>247</v>
      </c>
      <c r="C29" s="28" t="s">
        <v>213</v>
      </c>
      <c r="D29" s="30">
        <v>1</v>
      </c>
      <c r="E29" s="30">
        <v>0</v>
      </c>
      <c r="F29" s="30">
        <v>0</v>
      </c>
      <c r="G29" s="30">
        <v>0</v>
      </c>
      <c r="H29" s="30">
        <v>0</v>
      </c>
      <c r="I29" s="30">
        <v>0</v>
      </c>
      <c r="J29" s="30">
        <v>0</v>
      </c>
      <c r="K29" s="29">
        <f t="shared" si="0"/>
        <v>1</v>
      </c>
    </row>
    <row r="30" spans="1:11" s="8" customFormat="1" ht="15" x14ac:dyDescent="0.25">
      <c r="A30" s="8" t="s">
        <v>248</v>
      </c>
      <c r="B30" s="8" t="s">
        <v>249</v>
      </c>
      <c r="C30" s="28" t="s">
        <v>251</v>
      </c>
      <c r="D30" s="30">
        <v>1</v>
      </c>
      <c r="E30" s="30">
        <v>0</v>
      </c>
      <c r="F30" s="30">
        <v>0</v>
      </c>
      <c r="G30" s="30">
        <v>0</v>
      </c>
      <c r="H30" s="30">
        <v>0</v>
      </c>
      <c r="I30" s="30">
        <v>0</v>
      </c>
      <c r="J30" s="30">
        <v>0</v>
      </c>
      <c r="K30" s="29">
        <f t="shared" si="0"/>
        <v>1</v>
      </c>
    </row>
    <row r="31" spans="1:11" s="8" customFormat="1" ht="15" x14ac:dyDescent="0.25">
      <c r="A31" s="8" t="s">
        <v>252</v>
      </c>
      <c r="B31" s="8" t="s">
        <v>253</v>
      </c>
      <c r="C31" s="28" t="s">
        <v>216</v>
      </c>
      <c r="D31" s="30">
        <v>1</v>
      </c>
      <c r="E31" s="30">
        <v>0</v>
      </c>
      <c r="F31" s="30">
        <v>0</v>
      </c>
      <c r="G31" s="30">
        <v>0</v>
      </c>
      <c r="H31" s="30">
        <v>0</v>
      </c>
      <c r="I31" s="30">
        <v>0</v>
      </c>
      <c r="J31" s="30">
        <v>0</v>
      </c>
      <c r="K31" s="29">
        <f t="shared" si="0"/>
        <v>1</v>
      </c>
    </row>
    <row r="32" spans="1:11" s="8" customFormat="1" ht="15" x14ac:dyDescent="0.25">
      <c r="A32" s="8" t="s">
        <v>260</v>
      </c>
      <c r="B32" s="8" t="s">
        <v>261</v>
      </c>
      <c r="C32" s="28" t="s">
        <v>216</v>
      </c>
      <c r="D32" s="30">
        <v>1</v>
      </c>
      <c r="E32" s="30">
        <v>0</v>
      </c>
      <c r="F32" s="30">
        <v>0</v>
      </c>
      <c r="G32" s="30">
        <v>0</v>
      </c>
      <c r="H32" s="30">
        <v>0</v>
      </c>
      <c r="I32" s="30">
        <v>0</v>
      </c>
      <c r="J32" s="30">
        <v>0</v>
      </c>
      <c r="K32" s="29">
        <f t="shared" si="0"/>
        <v>1</v>
      </c>
    </row>
    <row r="33" spans="1:11" s="8" customFormat="1" ht="15" x14ac:dyDescent="0.25">
      <c r="A33" s="8" t="s">
        <v>262</v>
      </c>
      <c r="B33" s="8" t="s">
        <v>263</v>
      </c>
      <c r="C33" s="28" t="s">
        <v>203</v>
      </c>
      <c r="D33" s="30">
        <v>1</v>
      </c>
      <c r="E33" s="30">
        <v>0</v>
      </c>
      <c r="F33" s="30">
        <v>0</v>
      </c>
      <c r="G33" s="30">
        <v>0</v>
      </c>
      <c r="H33" s="30">
        <v>0</v>
      </c>
      <c r="I33" s="30">
        <v>0</v>
      </c>
      <c r="J33" s="30">
        <v>0</v>
      </c>
      <c r="K33" s="29">
        <f t="shared" si="0"/>
        <v>1</v>
      </c>
    </row>
    <row r="34" spans="1:11" s="8" customFormat="1" ht="15" x14ac:dyDescent="0.25">
      <c r="A34" s="8" t="s">
        <v>265</v>
      </c>
      <c r="B34" s="8" t="s">
        <v>266</v>
      </c>
      <c r="C34" s="28" t="s">
        <v>251</v>
      </c>
      <c r="D34" s="30">
        <v>1</v>
      </c>
      <c r="E34" s="30">
        <v>0</v>
      </c>
      <c r="F34" s="30">
        <v>0</v>
      </c>
      <c r="G34" s="30">
        <v>0</v>
      </c>
      <c r="H34" s="30">
        <v>0</v>
      </c>
      <c r="I34" s="30">
        <v>0</v>
      </c>
      <c r="J34" s="30">
        <v>0</v>
      </c>
      <c r="K34" s="29">
        <f t="shared" si="0"/>
        <v>1</v>
      </c>
    </row>
    <row r="35" spans="1:11" s="8" customFormat="1" ht="15" x14ac:dyDescent="0.25">
      <c r="A35" s="8" t="s">
        <v>267</v>
      </c>
      <c r="B35" s="8" t="s">
        <v>243</v>
      </c>
      <c r="C35" s="28" t="s">
        <v>224</v>
      </c>
      <c r="D35" s="30">
        <v>1</v>
      </c>
      <c r="E35" s="30">
        <v>0</v>
      </c>
      <c r="F35" s="30">
        <v>0</v>
      </c>
      <c r="G35" s="30">
        <v>0</v>
      </c>
      <c r="H35" s="30">
        <v>0</v>
      </c>
      <c r="I35" s="30">
        <v>0</v>
      </c>
      <c r="J35" s="30">
        <v>0</v>
      </c>
      <c r="K35" s="29">
        <f t="shared" si="0"/>
        <v>1</v>
      </c>
    </row>
    <row r="36" spans="1:11" ht="15" x14ac:dyDescent="0.25">
      <c r="A36" s="8" t="s">
        <v>268</v>
      </c>
      <c r="B36" s="8" t="s">
        <v>269</v>
      </c>
      <c r="C36" s="28" t="s">
        <v>216</v>
      </c>
      <c r="D36" s="30">
        <v>1</v>
      </c>
      <c r="E36" s="30">
        <v>0</v>
      </c>
      <c r="F36" s="30">
        <v>0</v>
      </c>
      <c r="G36" s="30">
        <v>0</v>
      </c>
      <c r="H36" s="30">
        <v>0</v>
      </c>
      <c r="I36" s="30">
        <v>0</v>
      </c>
      <c r="J36" s="30">
        <v>0</v>
      </c>
      <c r="K36" s="29">
        <f t="shared" si="0"/>
        <v>1</v>
      </c>
    </row>
    <row r="37" spans="1:11" ht="15" x14ac:dyDescent="0.25">
      <c r="A37" s="8" t="s">
        <v>304</v>
      </c>
      <c r="B37" s="8" t="s">
        <v>305</v>
      </c>
      <c r="C37" s="28" t="s">
        <v>203</v>
      </c>
      <c r="D37" s="30">
        <v>1</v>
      </c>
      <c r="E37" s="30">
        <v>0</v>
      </c>
      <c r="F37" s="30">
        <v>0</v>
      </c>
      <c r="G37" s="30">
        <v>0</v>
      </c>
      <c r="H37" s="30">
        <v>0</v>
      </c>
      <c r="I37" s="30">
        <v>0</v>
      </c>
      <c r="J37" s="30">
        <v>0</v>
      </c>
      <c r="K37" s="29">
        <f t="shared" si="0"/>
        <v>1</v>
      </c>
    </row>
    <row r="38" spans="1:11" ht="15" x14ac:dyDescent="0.25">
      <c r="A38" s="8" t="s">
        <v>306</v>
      </c>
      <c r="B38" s="8" t="s">
        <v>307</v>
      </c>
      <c r="C38" s="26" t="s">
        <v>216</v>
      </c>
      <c r="D38" s="30">
        <v>1</v>
      </c>
      <c r="E38" s="30">
        <v>0</v>
      </c>
      <c r="F38" s="30">
        <v>0</v>
      </c>
      <c r="G38" s="30">
        <v>0</v>
      </c>
      <c r="H38" s="30">
        <v>0</v>
      </c>
      <c r="I38" s="30">
        <v>0</v>
      </c>
      <c r="J38" s="30">
        <v>0</v>
      </c>
      <c r="K38" s="29">
        <f t="shared" si="0"/>
        <v>1</v>
      </c>
    </row>
    <row r="39" spans="1:11" ht="15" x14ac:dyDescent="0.25">
      <c r="A39" s="8" t="s">
        <v>308</v>
      </c>
      <c r="B39" s="8" t="s">
        <v>309</v>
      </c>
      <c r="C39" s="26" t="s">
        <v>250</v>
      </c>
      <c r="D39" s="30">
        <v>1</v>
      </c>
      <c r="E39" s="30">
        <v>0</v>
      </c>
      <c r="F39" s="30">
        <v>0</v>
      </c>
      <c r="G39" s="30">
        <v>0</v>
      </c>
      <c r="H39" s="30">
        <v>0</v>
      </c>
      <c r="I39" s="30">
        <v>0</v>
      </c>
      <c r="J39" s="30">
        <v>0</v>
      </c>
      <c r="K39" s="29">
        <f t="shared" si="0"/>
        <v>1</v>
      </c>
    </row>
    <row r="40" spans="1:11" ht="15" x14ac:dyDescent="0.25">
      <c r="A40" s="8" t="s">
        <v>313</v>
      </c>
      <c r="B40" s="8" t="s">
        <v>218</v>
      </c>
      <c r="C40" s="26" t="s">
        <v>203</v>
      </c>
      <c r="D40" s="30">
        <v>1</v>
      </c>
      <c r="E40" s="30">
        <v>0</v>
      </c>
      <c r="F40" s="30">
        <v>0</v>
      </c>
      <c r="G40" s="30">
        <v>0</v>
      </c>
      <c r="H40" s="30">
        <v>0</v>
      </c>
      <c r="I40" s="30">
        <v>0</v>
      </c>
      <c r="J40" s="30">
        <v>0</v>
      </c>
      <c r="K40" s="29">
        <f t="shared" si="0"/>
        <v>1</v>
      </c>
    </row>
    <row r="41" spans="1:11" ht="15" x14ac:dyDescent="0.25">
      <c r="A41" s="8" t="s">
        <v>314</v>
      </c>
      <c r="B41" s="8" t="s">
        <v>307</v>
      </c>
      <c r="C41" s="26" t="s">
        <v>216</v>
      </c>
      <c r="D41" s="30">
        <v>1</v>
      </c>
      <c r="E41" s="30">
        <v>0</v>
      </c>
      <c r="F41" s="30">
        <v>0</v>
      </c>
      <c r="G41" s="30">
        <v>0</v>
      </c>
      <c r="H41" s="30">
        <v>0</v>
      </c>
      <c r="I41" s="30">
        <v>0</v>
      </c>
      <c r="J41" s="30">
        <v>0</v>
      </c>
      <c r="K41" s="29">
        <f t="shared" si="0"/>
        <v>1</v>
      </c>
    </row>
    <row r="42" spans="1:11" ht="15" x14ac:dyDescent="0.25">
      <c r="A42" s="8" t="s">
        <v>316</v>
      </c>
      <c r="B42" s="8" t="s">
        <v>317</v>
      </c>
      <c r="C42" s="26" t="s">
        <v>251</v>
      </c>
      <c r="D42" s="30">
        <v>1</v>
      </c>
      <c r="E42" s="30">
        <v>0</v>
      </c>
      <c r="F42" s="30">
        <v>0</v>
      </c>
      <c r="G42" s="30">
        <v>0</v>
      </c>
      <c r="H42" s="30">
        <v>0</v>
      </c>
      <c r="I42" s="30">
        <v>0</v>
      </c>
      <c r="J42" s="30">
        <v>0</v>
      </c>
      <c r="K42" s="29">
        <f t="shared" si="0"/>
        <v>1</v>
      </c>
    </row>
    <row r="43" spans="1:11" ht="15" x14ac:dyDescent="0.25">
      <c r="A43" s="8" t="s">
        <v>318</v>
      </c>
      <c r="B43" s="8" t="s">
        <v>319</v>
      </c>
      <c r="C43" s="26" t="s">
        <v>221</v>
      </c>
      <c r="D43" s="30">
        <v>1</v>
      </c>
      <c r="E43" s="30">
        <v>0</v>
      </c>
      <c r="F43" s="30">
        <v>0</v>
      </c>
      <c r="G43" s="30">
        <v>0</v>
      </c>
      <c r="H43" s="30">
        <v>0</v>
      </c>
      <c r="I43" s="30">
        <v>0</v>
      </c>
      <c r="J43" s="30">
        <v>0</v>
      </c>
      <c r="K43" s="29">
        <f t="shared" si="0"/>
        <v>1</v>
      </c>
    </row>
    <row r="44" spans="1:11" ht="15" x14ac:dyDescent="0.25">
      <c r="A44" s="8" t="s">
        <v>320</v>
      </c>
      <c r="B44" s="8" t="s">
        <v>321</v>
      </c>
      <c r="C44" s="26" t="s">
        <v>224</v>
      </c>
      <c r="D44" s="30">
        <v>1</v>
      </c>
      <c r="E44" s="30">
        <v>0</v>
      </c>
      <c r="F44" s="30">
        <v>0</v>
      </c>
      <c r="G44" s="30">
        <v>0</v>
      </c>
      <c r="H44" s="30">
        <v>0</v>
      </c>
      <c r="I44" s="30">
        <v>0</v>
      </c>
      <c r="J44" s="30">
        <v>0</v>
      </c>
      <c r="K44" s="29">
        <f t="shared" si="0"/>
        <v>1</v>
      </c>
    </row>
    <row r="45" spans="1:11" ht="15" x14ac:dyDescent="0.25">
      <c r="A45" s="8" t="s">
        <v>322</v>
      </c>
      <c r="B45" s="8" t="s">
        <v>323</v>
      </c>
      <c r="C45" s="26" t="s">
        <v>250</v>
      </c>
      <c r="D45" s="30">
        <v>1</v>
      </c>
      <c r="E45" s="30">
        <v>0</v>
      </c>
      <c r="F45" s="30">
        <v>0</v>
      </c>
      <c r="G45" s="30">
        <v>0</v>
      </c>
      <c r="H45" s="30">
        <v>0</v>
      </c>
      <c r="I45" s="30">
        <v>0</v>
      </c>
      <c r="J45" s="30">
        <v>0</v>
      </c>
      <c r="K45" s="29">
        <f t="shared" si="0"/>
        <v>1</v>
      </c>
    </row>
    <row r="46" spans="1:11" ht="15" x14ac:dyDescent="0.25">
      <c r="A46" s="8" t="s">
        <v>324</v>
      </c>
      <c r="B46" s="8" t="s">
        <v>325</v>
      </c>
      <c r="C46" s="26" t="s">
        <v>251</v>
      </c>
      <c r="D46" s="30">
        <v>1</v>
      </c>
      <c r="E46" s="30">
        <v>0</v>
      </c>
      <c r="F46" s="30">
        <v>0</v>
      </c>
      <c r="G46" s="30">
        <v>0</v>
      </c>
      <c r="H46" s="30">
        <v>0</v>
      </c>
      <c r="I46" s="30">
        <v>0</v>
      </c>
      <c r="J46" s="30">
        <v>0</v>
      </c>
      <c r="K46" s="29">
        <f t="shared" si="0"/>
        <v>1</v>
      </c>
    </row>
    <row r="47" spans="1:11" ht="15" x14ac:dyDescent="0.25">
      <c r="A47" s="8"/>
      <c r="B47" s="8"/>
      <c r="D47" s="30"/>
      <c r="E47" s="30"/>
      <c r="F47" s="30"/>
      <c r="G47" s="30"/>
      <c r="H47" s="30"/>
      <c r="I47" s="30"/>
      <c r="J47" s="30"/>
      <c r="K47" s="29"/>
    </row>
    <row r="48" spans="1:11" x14ac:dyDescent="0.2">
      <c r="D48" s="31"/>
      <c r="E48" s="31"/>
      <c r="F48" s="31"/>
      <c r="G48" s="31"/>
      <c r="H48" s="31"/>
      <c r="I48" s="31"/>
      <c r="J48" s="31"/>
    </row>
    <row r="49" spans="2:11" x14ac:dyDescent="0.2">
      <c r="D49" s="31"/>
      <c r="E49" s="31"/>
      <c r="F49" s="31"/>
      <c r="G49" s="31"/>
      <c r="H49" s="31"/>
      <c r="I49" s="31"/>
      <c r="J49" s="31"/>
    </row>
    <row r="50" spans="2:11" ht="15" x14ac:dyDescent="0.25">
      <c r="D50" s="31"/>
      <c r="E50" s="31"/>
      <c r="F50" s="31"/>
      <c r="G50" s="31"/>
      <c r="H50" s="31"/>
      <c r="I50" s="31"/>
      <c r="J50" s="31"/>
      <c r="K50" s="29"/>
    </row>
    <row r="51" spans="2:11" ht="15" x14ac:dyDescent="0.25">
      <c r="B51" s="32"/>
      <c r="C51" s="33" t="s">
        <v>203</v>
      </c>
      <c r="D51" s="34">
        <f>SUMIF($C2:$C50,$C$51,D2:D50)</f>
        <v>7</v>
      </c>
      <c r="E51" s="31">
        <f t="shared" ref="E51:J51" si="1">SUMIF($C2:$C50,$C51,E2:E50)</f>
        <v>4</v>
      </c>
      <c r="F51" s="31">
        <f t="shared" si="1"/>
        <v>3</v>
      </c>
      <c r="G51" s="31">
        <f t="shared" si="1"/>
        <v>2</v>
      </c>
      <c r="H51" s="31">
        <f t="shared" si="1"/>
        <v>0</v>
      </c>
      <c r="I51" s="31">
        <f t="shared" si="1"/>
        <v>1</v>
      </c>
      <c r="J51" s="31">
        <f t="shared" si="1"/>
        <v>1</v>
      </c>
      <c r="K51" s="29">
        <f>E51+F51+G51+H51+2*I51+3*J51</f>
        <v>14</v>
      </c>
    </row>
    <row r="52" spans="2:11" ht="15" x14ac:dyDescent="0.25">
      <c r="B52" s="32"/>
      <c r="C52" s="33" t="s">
        <v>206</v>
      </c>
      <c r="D52" s="34">
        <f t="shared" ref="D52:J52" si="2">SUMIF($C3:$C50,$C52,D3:D51)</f>
        <v>9</v>
      </c>
      <c r="E52" s="31">
        <f t="shared" si="2"/>
        <v>9</v>
      </c>
      <c r="F52" s="31">
        <f t="shared" si="2"/>
        <v>6</v>
      </c>
      <c r="G52" s="31">
        <f t="shared" si="2"/>
        <v>6</v>
      </c>
      <c r="H52" s="31">
        <f t="shared" si="2"/>
        <v>2</v>
      </c>
      <c r="I52" s="31">
        <f t="shared" si="2"/>
        <v>1</v>
      </c>
      <c r="J52" s="31">
        <f t="shared" si="2"/>
        <v>1</v>
      </c>
      <c r="K52" s="29">
        <f t="shared" ref="K52:K58" si="3">E52+F52+G52+H52+2*I52+3*J52</f>
        <v>28</v>
      </c>
    </row>
    <row r="53" spans="2:11" ht="15" x14ac:dyDescent="0.25">
      <c r="B53" s="32"/>
      <c r="C53" s="33" t="s">
        <v>224</v>
      </c>
      <c r="D53" s="34">
        <f t="shared" ref="D53:J53" si="4">SUMIF($C4:$C50,$C53,D4:D52)</f>
        <v>9</v>
      </c>
      <c r="E53" s="31">
        <f t="shared" si="4"/>
        <v>6</v>
      </c>
      <c r="F53" s="31">
        <f t="shared" si="4"/>
        <v>1</v>
      </c>
      <c r="G53" s="31">
        <f t="shared" si="4"/>
        <v>0</v>
      </c>
      <c r="H53" s="31">
        <f t="shared" si="4"/>
        <v>0</v>
      </c>
      <c r="I53" s="31">
        <f t="shared" si="4"/>
        <v>0</v>
      </c>
      <c r="J53" s="31">
        <f t="shared" si="4"/>
        <v>0</v>
      </c>
      <c r="K53" s="29">
        <f t="shared" si="3"/>
        <v>7</v>
      </c>
    </row>
    <row r="54" spans="2:11" ht="15" x14ac:dyDescent="0.25">
      <c r="B54" s="32"/>
      <c r="C54" s="33" t="s">
        <v>216</v>
      </c>
      <c r="D54" s="34">
        <f t="shared" ref="D54:J54" si="5">SUMIF($C5:$C50,$C54,D5:D53)</f>
        <v>9</v>
      </c>
      <c r="E54" s="31">
        <f t="shared" si="5"/>
        <v>2</v>
      </c>
      <c r="F54" s="31">
        <f t="shared" si="5"/>
        <v>1</v>
      </c>
      <c r="G54" s="31">
        <f t="shared" si="5"/>
        <v>0</v>
      </c>
      <c r="H54" s="31">
        <f t="shared" si="5"/>
        <v>0</v>
      </c>
      <c r="I54" s="31">
        <f t="shared" si="5"/>
        <v>0</v>
      </c>
      <c r="J54" s="31">
        <f t="shared" si="5"/>
        <v>0</v>
      </c>
      <c r="K54" s="29">
        <f t="shared" si="3"/>
        <v>3</v>
      </c>
    </row>
    <row r="55" spans="2:11" ht="15" x14ac:dyDescent="0.25">
      <c r="B55" s="32"/>
      <c r="C55" s="33" t="s">
        <v>213</v>
      </c>
      <c r="D55" s="34">
        <f t="shared" ref="D55:J55" si="6">SUMIF($C6:$C50,$C55,D6:D54)</f>
        <v>10</v>
      </c>
      <c r="E55" s="31">
        <f t="shared" si="6"/>
        <v>5</v>
      </c>
      <c r="F55" s="31">
        <f t="shared" si="6"/>
        <v>3</v>
      </c>
      <c r="G55" s="31">
        <f t="shared" si="6"/>
        <v>0</v>
      </c>
      <c r="H55" s="31">
        <f t="shared" si="6"/>
        <v>0</v>
      </c>
      <c r="I55" s="31">
        <f t="shared" si="6"/>
        <v>0</v>
      </c>
      <c r="J55" s="31">
        <f t="shared" si="6"/>
        <v>0</v>
      </c>
      <c r="K55" s="29">
        <f t="shared" si="3"/>
        <v>8</v>
      </c>
    </row>
    <row r="56" spans="2:11" ht="15" x14ac:dyDescent="0.25">
      <c r="B56" s="32"/>
      <c r="C56" s="33" t="s">
        <v>221</v>
      </c>
      <c r="D56" s="34">
        <f t="shared" ref="D56:J56" si="7">SUMIF($C7:$C50,$C56,D7:D55)</f>
        <v>7</v>
      </c>
      <c r="E56" s="31">
        <f t="shared" si="7"/>
        <v>5</v>
      </c>
      <c r="F56" s="31">
        <f t="shared" si="7"/>
        <v>2</v>
      </c>
      <c r="G56" s="31">
        <f t="shared" si="7"/>
        <v>0</v>
      </c>
      <c r="H56" s="31">
        <f t="shared" si="7"/>
        <v>0</v>
      </c>
      <c r="I56" s="31">
        <f t="shared" si="7"/>
        <v>0</v>
      </c>
      <c r="J56" s="31">
        <f t="shared" si="7"/>
        <v>0</v>
      </c>
      <c r="K56" s="29">
        <f t="shared" si="3"/>
        <v>7</v>
      </c>
    </row>
    <row r="57" spans="2:11" ht="15" x14ac:dyDescent="0.25">
      <c r="B57" s="32"/>
      <c r="C57" s="33" t="s">
        <v>251</v>
      </c>
      <c r="D57" s="34">
        <f t="shared" ref="D57:J57" si="8">SUMIF($C8:$C50,$C57,D8:D56)</f>
        <v>8</v>
      </c>
      <c r="E57" s="31">
        <f t="shared" si="8"/>
        <v>0</v>
      </c>
      <c r="F57" s="31">
        <f t="shared" si="8"/>
        <v>0</v>
      </c>
      <c r="G57" s="31">
        <f t="shared" si="8"/>
        <v>0</v>
      </c>
      <c r="H57" s="31">
        <f t="shared" si="8"/>
        <v>0</v>
      </c>
      <c r="I57" s="31">
        <f t="shared" si="8"/>
        <v>0</v>
      </c>
      <c r="J57" s="31">
        <f t="shared" si="8"/>
        <v>0</v>
      </c>
      <c r="K57" s="29">
        <f t="shared" si="3"/>
        <v>0</v>
      </c>
    </row>
    <row r="58" spans="2:11" ht="15" x14ac:dyDescent="0.25">
      <c r="B58" s="32"/>
      <c r="C58" s="33" t="s">
        <v>250</v>
      </c>
      <c r="D58" s="34">
        <f t="shared" ref="D58:J58" si="9">SUMIF($C9:$C50,$C58,D9:D57)</f>
        <v>5</v>
      </c>
      <c r="E58" s="31">
        <f t="shared" si="9"/>
        <v>1</v>
      </c>
      <c r="F58" s="31">
        <f t="shared" si="9"/>
        <v>0</v>
      </c>
      <c r="G58" s="31">
        <f t="shared" si="9"/>
        <v>0</v>
      </c>
      <c r="H58" s="31">
        <f t="shared" si="9"/>
        <v>0</v>
      </c>
      <c r="I58" s="31">
        <f t="shared" si="9"/>
        <v>0</v>
      </c>
      <c r="J58" s="31">
        <f t="shared" si="9"/>
        <v>0</v>
      </c>
      <c r="K58" s="29">
        <f t="shared" si="3"/>
        <v>1</v>
      </c>
    </row>
    <row r="59" spans="2:11" ht="15.75" x14ac:dyDescent="0.25">
      <c r="C59" s="35" t="s">
        <v>326</v>
      </c>
      <c r="D59" s="36">
        <f>SUM(D51:D58)/32</f>
        <v>2</v>
      </c>
      <c r="E59" s="36">
        <f>SUM(E51:E58)/16</f>
        <v>2</v>
      </c>
      <c r="F59" s="36">
        <f>SUM(F51:F58)/8</f>
        <v>2</v>
      </c>
      <c r="G59" s="36">
        <f>SUM(G51:G58)/4</f>
        <v>2</v>
      </c>
      <c r="H59" s="36">
        <f t="shared" ref="H59:J59" si="10">SUM(H51:H58)</f>
        <v>2</v>
      </c>
      <c r="I59" s="36">
        <f t="shared" si="10"/>
        <v>2</v>
      </c>
      <c r="J59" s="36">
        <f t="shared" si="10"/>
        <v>2</v>
      </c>
      <c r="K59" s="36">
        <f>SUM(K51:K58)/34</f>
        <v>2</v>
      </c>
    </row>
    <row r="60" spans="2:11" x14ac:dyDescent="0.2">
      <c r="D60" s="31"/>
      <c r="E60" s="31"/>
      <c r="F60" s="31"/>
      <c r="G60" s="31"/>
      <c r="H60" s="31"/>
      <c r="I60" s="31"/>
      <c r="J60" s="31"/>
    </row>
    <row r="61" spans="2:11" x14ac:dyDescent="0.2">
      <c r="D61" s="31"/>
      <c r="E61" s="31"/>
      <c r="F61" s="31"/>
      <c r="G61" s="31"/>
      <c r="H61" s="31"/>
      <c r="I61" s="31"/>
      <c r="J61" s="31"/>
    </row>
  </sheetData>
  <sortState ref="A2:K46">
    <sortCondition descending="1" ref="K2:K46"/>
  </sortState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9"/>
  <sheetViews>
    <sheetView workbookViewId="0">
      <selection activeCell="A51" sqref="A51"/>
    </sheetView>
  </sheetViews>
  <sheetFormatPr baseColWidth="10" defaultRowHeight="14.25" x14ac:dyDescent="0.2"/>
  <cols>
    <col min="1" max="1" width="19.125" bestFit="1" customWidth="1"/>
    <col min="2" max="2" width="15" customWidth="1"/>
    <col min="3" max="3" width="6.25" customWidth="1"/>
    <col min="5" max="5" width="15" customWidth="1"/>
    <col min="6" max="6" width="6.25" customWidth="1"/>
    <col min="7" max="7" width="11" customWidth="1"/>
    <col min="8" max="8" width="15" customWidth="1"/>
    <col min="9" max="9" width="6.25" customWidth="1"/>
    <col min="11" max="11" width="15" customWidth="1"/>
    <col min="12" max="12" width="6.25" customWidth="1"/>
    <col min="14" max="14" width="15" customWidth="1"/>
    <col min="15" max="15" width="6.25" customWidth="1"/>
    <col min="17" max="17" width="15" customWidth="1"/>
    <col min="18" max="18" width="6.25" customWidth="1"/>
  </cols>
  <sheetData>
    <row r="1" spans="1:18" s="8" customFormat="1" ht="15" x14ac:dyDescent="0.25">
      <c r="A1" s="4" t="s">
        <v>43</v>
      </c>
      <c r="B1" s="10"/>
      <c r="C1" s="11"/>
      <c r="E1" s="10"/>
      <c r="F1" s="11"/>
      <c r="H1" s="10"/>
      <c r="I1" s="11"/>
      <c r="K1" s="10"/>
      <c r="L1" s="11"/>
      <c r="N1" s="10"/>
      <c r="O1" s="11"/>
      <c r="Q1" s="10"/>
      <c r="R1" s="11"/>
    </row>
    <row r="2" spans="1:18" s="8" customFormat="1" ht="15" x14ac:dyDescent="0.25">
      <c r="A2" s="8" t="s">
        <v>51</v>
      </c>
      <c r="B2" s="10"/>
      <c r="C2" s="11"/>
      <c r="E2" s="10"/>
      <c r="F2" s="11"/>
      <c r="H2" s="10"/>
      <c r="I2" s="11"/>
      <c r="K2" s="10"/>
      <c r="L2" s="11"/>
      <c r="N2" s="10"/>
      <c r="O2" s="11"/>
      <c r="Q2" s="10"/>
      <c r="R2" s="11"/>
    </row>
    <row r="3" spans="1:18" s="8" customFormat="1" ht="15" x14ac:dyDescent="0.25">
      <c r="A3" s="9" t="s">
        <v>50</v>
      </c>
      <c r="B3" s="10"/>
      <c r="C3" s="11"/>
      <c r="E3" s="10"/>
      <c r="F3" s="11"/>
      <c r="H3" s="10"/>
      <c r="I3" s="11"/>
      <c r="K3" s="10"/>
      <c r="L3" s="11"/>
      <c r="N3" s="10"/>
      <c r="O3" s="11"/>
      <c r="Q3" s="10"/>
      <c r="R3" s="11"/>
    </row>
    <row r="4" spans="1:18" s="8" customFormat="1" ht="15" x14ac:dyDescent="0.25">
      <c r="B4" s="10"/>
      <c r="C4" s="11"/>
      <c r="E4" s="10"/>
      <c r="F4" s="11"/>
      <c r="H4" s="10"/>
      <c r="I4" s="11"/>
      <c r="K4" s="10"/>
      <c r="L4" s="11"/>
      <c r="N4" s="10"/>
      <c r="O4" s="11"/>
      <c r="Q4" s="10"/>
      <c r="R4" s="11"/>
    </row>
    <row r="5" spans="1:18" s="8" customFormat="1" ht="15" x14ac:dyDescent="0.25">
      <c r="B5" s="10"/>
      <c r="C5" s="11"/>
      <c r="E5" s="10"/>
      <c r="F5" s="11"/>
      <c r="H5" s="10"/>
      <c r="I5" s="11"/>
      <c r="K5" s="10"/>
      <c r="L5" s="11"/>
      <c r="N5" s="10"/>
      <c r="O5" s="11"/>
      <c r="Q5" s="10"/>
      <c r="R5" s="11"/>
    </row>
    <row r="6" spans="1:18" s="8" customFormat="1" ht="15" x14ac:dyDescent="0.25">
      <c r="B6" s="10"/>
      <c r="C6" s="11"/>
      <c r="E6" s="10"/>
      <c r="F6" s="11"/>
      <c r="H6" s="12"/>
      <c r="I6" s="13"/>
      <c r="K6" s="12"/>
      <c r="L6" s="13"/>
      <c r="N6" s="12"/>
      <c r="O6" s="13"/>
      <c r="Q6" s="12"/>
      <c r="R6" s="13"/>
    </row>
    <row r="7" spans="1:18" s="8" customFormat="1" ht="15" x14ac:dyDescent="0.25">
      <c r="B7" s="12"/>
      <c r="C7" s="13"/>
      <c r="E7" s="12"/>
      <c r="F7" s="13"/>
      <c r="H7" s="12"/>
      <c r="I7" s="13"/>
      <c r="K7" s="12"/>
      <c r="L7" s="13"/>
      <c r="N7" s="12"/>
      <c r="O7" s="13"/>
      <c r="Q7" s="12"/>
      <c r="R7" s="13"/>
    </row>
    <row r="8" spans="1:18" s="8" customFormat="1" ht="15" x14ac:dyDescent="0.25">
      <c r="B8" s="12"/>
      <c r="C8" s="13"/>
      <c r="E8" s="12"/>
      <c r="F8" s="13"/>
      <c r="H8" s="12"/>
      <c r="I8" s="13"/>
      <c r="K8" s="12"/>
      <c r="L8" s="13"/>
      <c r="N8" s="12"/>
      <c r="O8" s="13"/>
      <c r="Q8" s="12"/>
      <c r="R8" s="13"/>
    </row>
    <row r="9" spans="1:18" s="8" customFormat="1" ht="15" x14ac:dyDescent="0.25">
      <c r="B9" s="12"/>
      <c r="C9" s="13"/>
      <c r="E9" s="12"/>
      <c r="F9" s="13"/>
      <c r="H9" s="12"/>
      <c r="I9" s="13"/>
      <c r="K9" s="12"/>
      <c r="L9" s="13"/>
      <c r="N9" s="12"/>
      <c r="O9" s="13"/>
      <c r="Q9" s="12"/>
      <c r="R9" s="13"/>
    </row>
    <row r="10" spans="1:18" s="8" customFormat="1" ht="15" x14ac:dyDescent="0.25">
      <c r="B10" s="12"/>
      <c r="C10" s="13"/>
      <c r="E10" s="12"/>
      <c r="F10" s="13"/>
      <c r="H10" s="12"/>
      <c r="I10" s="13"/>
      <c r="K10" s="12"/>
      <c r="L10" s="13"/>
      <c r="N10" s="12"/>
      <c r="O10" s="13"/>
      <c r="Q10" s="12"/>
      <c r="R10" s="13"/>
    </row>
    <row r="11" spans="1:18" s="8" customFormat="1" ht="15" x14ac:dyDescent="0.25">
      <c r="B11" s="12"/>
      <c r="C11" s="13"/>
      <c r="E11" s="12"/>
      <c r="F11" s="13"/>
      <c r="H11" s="12"/>
      <c r="I11" s="13"/>
      <c r="K11" s="12"/>
      <c r="L11" s="13"/>
      <c r="N11" s="12"/>
      <c r="O11" s="13"/>
      <c r="Q11" s="12"/>
      <c r="R11" s="13"/>
    </row>
    <row r="12" spans="1:18" s="8" customFormat="1" ht="15" x14ac:dyDescent="0.25">
      <c r="B12" s="12"/>
      <c r="C12" s="13"/>
      <c r="E12" s="12"/>
      <c r="F12" s="13"/>
      <c r="H12" s="12"/>
      <c r="I12" s="13"/>
      <c r="K12" s="12"/>
      <c r="L12" s="13"/>
      <c r="N12" s="12"/>
      <c r="O12" s="13"/>
      <c r="Q12" s="12"/>
      <c r="R12" s="13"/>
    </row>
    <row r="13" spans="1:18" s="8" customFormat="1" ht="15" x14ac:dyDescent="0.25">
      <c r="B13" s="12"/>
      <c r="C13" s="13"/>
      <c r="E13" s="12"/>
      <c r="F13" s="13"/>
      <c r="H13" s="12"/>
      <c r="I13" s="13"/>
      <c r="K13" s="12"/>
      <c r="L13" s="13"/>
      <c r="N13" s="12"/>
      <c r="O13" s="13"/>
      <c r="Q13" s="12"/>
      <c r="R13" s="13"/>
    </row>
    <row r="14" spans="1:18" s="8" customFormat="1" ht="15" x14ac:dyDescent="0.25">
      <c r="B14" s="12"/>
      <c r="C14" s="13"/>
      <c r="E14" s="12"/>
      <c r="F14" s="13"/>
      <c r="H14" s="12"/>
      <c r="I14" s="13"/>
      <c r="K14" s="12"/>
      <c r="L14" s="13"/>
      <c r="N14" s="12"/>
      <c r="O14" s="13"/>
      <c r="Q14" s="12"/>
      <c r="R14" s="13"/>
    </row>
    <row r="15" spans="1:18" s="8" customFormat="1" ht="15" x14ac:dyDescent="0.25">
      <c r="B15" s="12"/>
      <c r="C15" s="13"/>
      <c r="E15" s="12"/>
      <c r="F15" s="13"/>
      <c r="H15" s="12"/>
      <c r="I15" s="13"/>
      <c r="K15" s="12"/>
      <c r="L15" s="13"/>
      <c r="N15" s="12"/>
      <c r="O15" s="13"/>
      <c r="Q15" s="12"/>
      <c r="R15" s="13"/>
    </row>
    <row r="16" spans="1:18" s="8" customFormat="1" ht="15" x14ac:dyDescent="0.25">
      <c r="B16" s="12"/>
      <c r="C16" s="13"/>
      <c r="E16" s="12"/>
      <c r="F16" s="13"/>
      <c r="H16" s="14" t="s">
        <v>45</v>
      </c>
      <c r="I16" s="14"/>
      <c r="K16" s="14" t="s">
        <v>46</v>
      </c>
      <c r="L16" s="14"/>
      <c r="N16" s="14" t="s">
        <v>48</v>
      </c>
      <c r="O16" s="14"/>
      <c r="Q16" s="14" t="s">
        <v>47</v>
      </c>
      <c r="R16" s="14"/>
    </row>
    <row r="17" spans="1:12" s="8" customFormat="1" ht="15" x14ac:dyDescent="0.25">
      <c r="B17" s="12"/>
      <c r="C17" s="13"/>
      <c r="E17" s="12"/>
      <c r="F17" s="13"/>
      <c r="H17" s="14"/>
      <c r="I17" s="14"/>
    </row>
    <row r="18" spans="1:12" s="8" customFormat="1" ht="15" x14ac:dyDescent="0.25">
      <c r="B18" s="12"/>
      <c r="C18" s="13"/>
      <c r="E18" s="12"/>
      <c r="F18" s="13"/>
    </row>
    <row r="19" spans="1:12" s="8" customFormat="1" ht="15" x14ac:dyDescent="0.25">
      <c r="B19" s="14" t="s">
        <v>44</v>
      </c>
      <c r="C19" s="14"/>
      <c r="E19" s="14" t="s">
        <v>49</v>
      </c>
      <c r="F19" s="14"/>
    </row>
    <row r="23" spans="1:12" ht="15" x14ac:dyDescent="0.25">
      <c r="A23" s="4" t="s">
        <v>0</v>
      </c>
      <c r="B23" s="6" t="s">
        <v>52</v>
      </c>
      <c r="C23" s="2"/>
      <c r="D23" s="1"/>
      <c r="E23" s="6" t="s">
        <v>55</v>
      </c>
      <c r="F23" s="2"/>
      <c r="G23" s="1"/>
      <c r="H23" s="6" t="s">
        <v>56</v>
      </c>
      <c r="I23" s="2"/>
      <c r="J23" s="1"/>
      <c r="K23" s="6" t="s">
        <v>57</v>
      </c>
      <c r="L23" s="2"/>
    </row>
    <row r="24" spans="1:12" ht="15" x14ac:dyDescent="0.25">
      <c r="A24" s="1" t="s">
        <v>1</v>
      </c>
      <c r="B24" s="6" t="s">
        <v>58</v>
      </c>
      <c r="C24" s="2"/>
      <c r="D24" s="1"/>
      <c r="E24" s="6" t="s">
        <v>59</v>
      </c>
      <c r="F24" s="2"/>
      <c r="G24" s="1"/>
      <c r="H24" s="6" t="s">
        <v>53</v>
      </c>
      <c r="I24" s="2"/>
      <c r="J24" s="1"/>
      <c r="K24" s="6" t="s">
        <v>60</v>
      </c>
      <c r="L24" s="2"/>
    </row>
    <row r="25" spans="1:12" ht="15" x14ac:dyDescent="0.25">
      <c r="A25" s="5" t="s">
        <v>2</v>
      </c>
      <c r="B25" s="6" t="s">
        <v>61</v>
      </c>
      <c r="C25" s="2"/>
      <c r="D25" s="1"/>
      <c r="E25" s="6" t="s">
        <v>64</v>
      </c>
      <c r="F25" s="2"/>
      <c r="G25" s="1"/>
      <c r="H25" s="6" t="s">
        <v>63</v>
      </c>
      <c r="I25" s="2"/>
      <c r="J25" s="1"/>
      <c r="K25" s="6" t="s">
        <v>62</v>
      </c>
      <c r="L25" s="2"/>
    </row>
    <row r="26" spans="1:12" ht="15" x14ac:dyDescent="0.25">
      <c r="A26" s="1"/>
      <c r="B26" s="6" t="s">
        <v>65</v>
      </c>
      <c r="C26" s="2"/>
      <c r="D26" s="1"/>
      <c r="E26" s="6" t="s">
        <v>66</v>
      </c>
      <c r="F26" s="2"/>
      <c r="G26" s="1"/>
      <c r="H26" s="6" t="s">
        <v>67</v>
      </c>
      <c r="I26" s="2"/>
      <c r="J26" s="1"/>
      <c r="K26" s="6" t="s">
        <v>68</v>
      </c>
      <c r="L26" s="2"/>
    </row>
    <row r="27" spans="1:12" ht="15" x14ac:dyDescent="0.25">
      <c r="A27" s="1"/>
      <c r="B27" s="7" t="s">
        <v>69</v>
      </c>
      <c r="C27" s="3"/>
      <c r="D27" s="1"/>
      <c r="E27" s="7" t="s">
        <v>54</v>
      </c>
      <c r="F27" s="3"/>
      <c r="G27" s="1"/>
      <c r="H27" s="7" t="s">
        <v>70</v>
      </c>
      <c r="I27" s="3"/>
      <c r="J27" s="1"/>
      <c r="K27" s="7" t="s">
        <v>71</v>
      </c>
      <c r="L27" s="3"/>
    </row>
    <row r="28" spans="1:12" ht="15" x14ac:dyDescent="0.25">
      <c r="A28" s="1"/>
      <c r="B28" s="7" t="s">
        <v>72</v>
      </c>
      <c r="C28" s="3"/>
      <c r="D28" s="1"/>
      <c r="E28" s="7" t="s">
        <v>73</v>
      </c>
      <c r="F28" s="3"/>
      <c r="G28" s="1"/>
      <c r="H28" s="7" t="s">
        <v>74</v>
      </c>
      <c r="I28" s="3"/>
      <c r="J28" s="1"/>
      <c r="K28" s="7" t="s">
        <v>75</v>
      </c>
      <c r="L28" s="3"/>
    </row>
    <row r="29" spans="1:12" ht="15" x14ac:dyDescent="0.25">
      <c r="A29" s="1"/>
      <c r="B29" s="7" t="s">
        <v>80</v>
      </c>
      <c r="C29" s="3"/>
      <c r="D29" s="1"/>
      <c r="E29" s="7" t="s">
        <v>81</v>
      </c>
      <c r="F29" s="3"/>
      <c r="G29" s="1"/>
      <c r="H29" s="7" t="s">
        <v>78</v>
      </c>
      <c r="I29" s="3"/>
      <c r="J29" s="1"/>
      <c r="K29" s="7" t="s">
        <v>79</v>
      </c>
      <c r="L29" s="3"/>
    </row>
    <row r="30" spans="1:12" ht="15" x14ac:dyDescent="0.25">
      <c r="A30" s="1"/>
      <c r="B30" s="7" t="s">
        <v>82</v>
      </c>
      <c r="C30" s="3"/>
      <c r="D30" s="1"/>
      <c r="E30" s="7" t="s">
        <v>83</v>
      </c>
      <c r="F30" s="3"/>
      <c r="G30" s="1"/>
      <c r="H30" s="7" t="s">
        <v>76</v>
      </c>
      <c r="I30" s="3"/>
      <c r="J30" s="1"/>
      <c r="K30" s="7" t="s">
        <v>77</v>
      </c>
      <c r="L30" s="3"/>
    </row>
    <row r="31" spans="1:12" ht="15" x14ac:dyDescent="0.25">
      <c r="A31" s="1"/>
      <c r="B31" s="1" t="s">
        <v>3</v>
      </c>
      <c r="C31" s="1"/>
      <c r="D31" s="1"/>
      <c r="E31" s="1" t="s">
        <v>4</v>
      </c>
      <c r="F31" s="1"/>
      <c r="G31" s="1"/>
      <c r="H31" s="1" t="s">
        <v>5</v>
      </c>
      <c r="I31" s="1"/>
      <c r="J31" s="1"/>
      <c r="K31" s="1" t="s">
        <v>6</v>
      </c>
      <c r="L31" s="1"/>
    </row>
    <row r="33" spans="1:12" ht="15" x14ac:dyDescent="0.25">
      <c r="A33" s="4" t="s">
        <v>7</v>
      </c>
      <c r="B33" s="6" t="s">
        <v>8</v>
      </c>
      <c r="C33" s="2"/>
      <c r="D33" s="1"/>
      <c r="E33" s="6" t="s">
        <v>9</v>
      </c>
      <c r="F33" s="2"/>
      <c r="G33" s="1"/>
      <c r="H33" s="6" t="s">
        <v>10</v>
      </c>
      <c r="I33" s="2"/>
      <c r="J33" s="1"/>
      <c r="K33" s="6" t="s">
        <v>11</v>
      </c>
      <c r="L33" s="2"/>
    </row>
    <row r="34" spans="1:12" ht="15" x14ac:dyDescent="0.25">
      <c r="A34" s="1" t="s">
        <v>12</v>
      </c>
      <c r="B34" s="6" t="s">
        <v>13</v>
      </c>
      <c r="C34" s="2"/>
      <c r="D34" s="1"/>
      <c r="E34" s="6" t="s">
        <v>14</v>
      </c>
      <c r="F34" s="2"/>
      <c r="G34" s="1"/>
      <c r="H34" s="6" t="s">
        <v>15</v>
      </c>
      <c r="I34" s="2"/>
      <c r="J34" s="1"/>
      <c r="K34" s="6" t="s">
        <v>16</v>
      </c>
      <c r="L34" s="2"/>
    </row>
    <row r="35" spans="1:12" ht="15" x14ac:dyDescent="0.25">
      <c r="A35" s="5" t="s">
        <v>17</v>
      </c>
      <c r="B35" s="7" t="s">
        <v>18</v>
      </c>
      <c r="C35" s="3"/>
      <c r="D35" s="1"/>
      <c r="E35" s="7" t="s">
        <v>19</v>
      </c>
      <c r="F35" s="3"/>
      <c r="G35" s="1"/>
      <c r="H35" s="7" t="s">
        <v>20</v>
      </c>
      <c r="I35" s="3"/>
      <c r="J35" s="1"/>
      <c r="K35" s="7" t="s">
        <v>21</v>
      </c>
      <c r="L35" s="3"/>
    </row>
    <row r="36" spans="1:12" ht="15" x14ac:dyDescent="0.25">
      <c r="A36" s="1"/>
      <c r="B36" s="7" t="s">
        <v>22</v>
      </c>
      <c r="C36" s="3"/>
      <c r="D36" s="1"/>
      <c r="E36" s="7" t="s">
        <v>23</v>
      </c>
      <c r="F36" s="3"/>
      <c r="G36" s="1"/>
      <c r="H36" s="7" t="s">
        <v>24</v>
      </c>
      <c r="I36" s="3"/>
      <c r="J36" s="1"/>
      <c r="K36" s="7" t="s">
        <v>25</v>
      </c>
      <c r="L36" s="3"/>
    </row>
    <row r="37" spans="1:12" ht="15" x14ac:dyDescent="0.25">
      <c r="A37" s="1"/>
      <c r="B37" s="1" t="s">
        <v>26</v>
      </c>
      <c r="C37" s="1"/>
      <c r="D37" s="1"/>
      <c r="E37" s="1" t="s">
        <v>27</v>
      </c>
      <c r="F37" s="1"/>
      <c r="G37" s="1"/>
      <c r="H37" s="1" t="s">
        <v>28</v>
      </c>
      <c r="I37" s="1"/>
      <c r="J37" s="1"/>
      <c r="K37" s="1" t="s">
        <v>29</v>
      </c>
      <c r="L37" s="1"/>
    </row>
    <row r="39" spans="1:12" ht="15" x14ac:dyDescent="0.25">
      <c r="A39" s="4" t="s">
        <v>30</v>
      </c>
      <c r="B39" s="1"/>
      <c r="C39" s="1"/>
      <c r="D39" s="1"/>
      <c r="E39" s="6" t="s">
        <v>31</v>
      </c>
      <c r="F39" s="2"/>
      <c r="G39" s="1"/>
      <c r="H39" s="6" t="s">
        <v>32</v>
      </c>
      <c r="I39" s="2"/>
    </row>
    <row r="40" spans="1:12" ht="15" x14ac:dyDescent="0.25">
      <c r="A40" s="1" t="s">
        <v>12</v>
      </c>
      <c r="B40" s="1"/>
      <c r="C40" s="1"/>
      <c r="D40" s="1"/>
      <c r="E40" s="6" t="s">
        <v>33</v>
      </c>
      <c r="F40" s="2"/>
      <c r="G40" s="1"/>
      <c r="H40" s="6" t="s">
        <v>34</v>
      </c>
      <c r="I40" s="2"/>
    </row>
    <row r="41" spans="1:12" ht="15" x14ac:dyDescent="0.25">
      <c r="A41" s="5" t="s">
        <v>17</v>
      </c>
      <c r="B41" s="1"/>
      <c r="C41" s="1"/>
      <c r="D41" s="1"/>
      <c r="E41" s="7" t="s">
        <v>35</v>
      </c>
      <c r="F41" s="3"/>
      <c r="G41" s="1"/>
      <c r="H41" s="7" t="s">
        <v>36</v>
      </c>
      <c r="I41" s="3"/>
    </row>
    <row r="42" spans="1:12" ht="15" x14ac:dyDescent="0.25">
      <c r="A42" s="1"/>
      <c r="B42" s="1"/>
      <c r="C42" s="1"/>
      <c r="D42" s="1"/>
      <c r="E42" s="7" t="s">
        <v>37</v>
      </c>
      <c r="F42" s="3"/>
      <c r="G42" s="1"/>
      <c r="H42" s="7" t="s">
        <v>38</v>
      </c>
      <c r="I42" s="3"/>
    </row>
    <row r="43" spans="1:12" ht="15" x14ac:dyDescent="0.25">
      <c r="A43" s="1"/>
      <c r="B43" s="1"/>
      <c r="C43" s="1"/>
      <c r="D43" s="1"/>
      <c r="E43" s="1" t="s">
        <v>39</v>
      </c>
      <c r="F43" s="1"/>
      <c r="G43" s="1"/>
      <c r="H43" s="1" t="s">
        <v>40</v>
      </c>
      <c r="I43" s="1"/>
    </row>
    <row r="45" spans="1:12" ht="15" x14ac:dyDescent="0.25">
      <c r="A45" s="4" t="s">
        <v>41</v>
      </c>
      <c r="B45" s="1"/>
      <c r="C45" s="1"/>
      <c r="D45" s="1"/>
      <c r="E45" s="15" t="s">
        <v>180</v>
      </c>
      <c r="F45" s="16"/>
      <c r="H45" s="1"/>
      <c r="I45" s="1"/>
    </row>
    <row r="46" spans="1:12" ht="15" x14ac:dyDescent="0.25">
      <c r="A46" s="1" t="s">
        <v>42</v>
      </c>
      <c r="B46" s="1"/>
      <c r="C46" s="1"/>
      <c r="D46" s="1"/>
      <c r="E46" s="17" t="s">
        <v>181</v>
      </c>
      <c r="F46" s="18"/>
      <c r="H46" s="1"/>
      <c r="I46" s="1"/>
    </row>
    <row r="47" spans="1:12" ht="15" x14ac:dyDescent="0.25">
      <c r="A47" s="5" t="s">
        <v>17</v>
      </c>
      <c r="B47" s="1"/>
      <c r="C47" s="1"/>
      <c r="D47" s="1"/>
      <c r="E47" s="19" t="s">
        <v>182</v>
      </c>
      <c r="F47" s="20"/>
      <c r="H47" s="1"/>
      <c r="I47" s="1"/>
    </row>
    <row r="48" spans="1:12" ht="15" x14ac:dyDescent="0.25">
      <c r="A48" s="1"/>
      <c r="B48" s="1"/>
      <c r="C48" s="1"/>
      <c r="D48" s="1"/>
      <c r="E48" s="7" t="s">
        <v>183</v>
      </c>
      <c r="F48" s="3"/>
      <c r="H48" s="1"/>
      <c r="I48" s="1"/>
    </row>
    <row r="49" spans="1:9" ht="15" x14ac:dyDescent="0.25">
      <c r="A49" s="1"/>
      <c r="B49" s="1"/>
      <c r="C49" s="1"/>
      <c r="D49" s="1"/>
      <c r="E49" s="1" t="s">
        <v>41</v>
      </c>
      <c r="F49" s="1"/>
      <c r="H49" s="1"/>
      <c r="I49" s="1"/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6"/>
  <sheetViews>
    <sheetView zoomScale="85" zoomScaleNormal="85" workbookViewId="0">
      <selection activeCell="B52" sqref="A1:XFD1048576"/>
    </sheetView>
  </sheetViews>
  <sheetFormatPr baseColWidth="10" defaultRowHeight="14.25" x14ac:dyDescent="0.2"/>
  <cols>
    <col min="1" max="1" width="19.125" bestFit="1" customWidth="1"/>
    <col min="2" max="2" width="15" customWidth="1"/>
    <col min="3" max="3" width="6.25" customWidth="1"/>
    <col min="5" max="5" width="15" customWidth="1"/>
    <col min="6" max="6" width="6.25" customWidth="1"/>
    <col min="7" max="7" width="11" customWidth="1"/>
    <col min="8" max="8" width="15" customWidth="1"/>
    <col min="9" max="9" width="6.25" customWidth="1"/>
    <col min="11" max="11" width="15" customWidth="1"/>
    <col min="12" max="12" width="6.25" customWidth="1"/>
    <col min="14" max="14" width="15" customWidth="1"/>
    <col min="15" max="15" width="6.25" customWidth="1"/>
    <col min="17" max="17" width="15" customWidth="1"/>
    <col min="18" max="18" width="6.25" customWidth="1"/>
    <col min="20" max="20" width="15" customWidth="1"/>
    <col min="21" max="21" width="6.25" customWidth="1"/>
    <col min="23" max="23" width="15" customWidth="1"/>
    <col min="24" max="24" width="6.25" customWidth="1"/>
  </cols>
  <sheetData>
    <row r="1" spans="1:24" s="8" customFormat="1" ht="15" x14ac:dyDescent="0.25">
      <c r="A1" s="4" t="s">
        <v>43</v>
      </c>
      <c r="B1" s="10"/>
      <c r="C1" s="11"/>
      <c r="E1" s="10"/>
      <c r="F1" s="11"/>
      <c r="H1" s="10"/>
      <c r="I1" s="11"/>
      <c r="K1" s="10"/>
      <c r="L1" s="11"/>
      <c r="N1" s="10"/>
      <c r="O1" s="11"/>
      <c r="Q1" s="10"/>
      <c r="R1" s="11"/>
      <c r="T1" s="10"/>
      <c r="U1" s="11"/>
      <c r="W1" s="10"/>
      <c r="X1" s="11"/>
    </row>
    <row r="2" spans="1:24" s="8" customFormat="1" ht="15" x14ac:dyDescent="0.25">
      <c r="A2" s="8" t="s">
        <v>51</v>
      </c>
      <c r="B2" s="10"/>
      <c r="C2" s="11"/>
      <c r="E2" s="10"/>
      <c r="F2" s="11"/>
      <c r="H2" s="10"/>
      <c r="I2" s="11"/>
      <c r="K2" s="10"/>
      <c r="L2" s="11"/>
      <c r="N2" s="10"/>
      <c r="O2" s="11"/>
      <c r="Q2" s="10"/>
      <c r="R2" s="11"/>
      <c r="T2" s="10"/>
      <c r="U2" s="11"/>
      <c r="W2" s="10"/>
      <c r="X2" s="11"/>
    </row>
    <row r="3" spans="1:24" s="8" customFormat="1" ht="15" x14ac:dyDescent="0.25">
      <c r="A3" s="9" t="s">
        <v>50</v>
      </c>
      <c r="B3" s="10"/>
      <c r="C3" s="11"/>
      <c r="E3" s="10"/>
      <c r="F3" s="11"/>
      <c r="H3" s="10"/>
      <c r="I3" s="11"/>
      <c r="K3" s="10"/>
      <c r="L3" s="11"/>
      <c r="N3" s="10"/>
      <c r="O3" s="11"/>
      <c r="Q3" s="10"/>
      <c r="R3" s="11"/>
      <c r="T3" s="10"/>
      <c r="U3" s="11"/>
      <c r="W3" s="10"/>
      <c r="X3" s="11"/>
    </row>
    <row r="4" spans="1:24" s="8" customFormat="1" ht="15" x14ac:dyDescent="0.25">
      <c r="B4" s="10"/>
      <c r="C4" s="11"/>
      <c r="E4" s="10"/>
      <c r="F4" s="11"/>
      <c r="H4" s="10"/>
      <c r="I4" s="11"/>
      <c r="K4" s="10"/>
      <c r="L4" s="11"/>
      <c r="N4" s="10"/>
      <c r="O4" s="11"/>
      <c r="Q4" s="10"/>
      <c r="R4" s="11"/>
      <c r="T4" s="10"/>
      <c r="U4" s="11"/>
      <c r="W4" s="10"/>
      <c r="X4" s="11"/>
    </row>
    <row r="5" spans="1:24" s="8" customFormat="1" ht="15" x14ac:dyDescent="0.25">
      <c r="B5" s="12"/>
      <c r="C5" s="13"/>
      <c r="E5" s="12"/>
      <c r="F5" s="13"/>
      <c r="H5" s="12"/>
      <c r="I5" s="13"/>
      <c r="K5" s="12"/>
      <c r="L5" s="13"/>
      <c r="N5" s="12"/>
      <c r="O5" s="13"/>
      <c r="Q5" s="12"/>
      <c r="R5" s="13"/>
      <c r="T5" s="12"/>
      <c r="U5" s="13"/>
      <c r="W5" s="12"/>
      <c r="X5" s="13"/>
    </row>
    <row r="6" spans="1:24" s="8" customFormat="1" ht="15" x14ac:dyDescent="0.25">
      <c r="B6" s="12"/>
      <c r="C6" s="13"/>
      <c r="E6" s="12"/>
      <c r="F6" s="13"/>
      <c r="H6" s="12"/>
      <c r="I6" s="13"/>
      <c r="K6" s="12"/>
      <c r="L6" s="13"/>
      <c r="N6" s="12"/>
      <c r="O6" s="13"/>
      <c r="Q6" s="12"/>
      <c r="R6" s="13"/>
      <c r="T6" s="12"/>
      <c r="U6" s="13"/>
      <c r="W6" s="12"/>
      <c r="X6" s="13"/>
    </row>
    <row r="7" spans="1:24" s="8" customFormat="1" ht="15" x14ac:dyDescent="0.25">
      <c r="B7" s="12"/>
      <c r="C7" s="13"/>
      <c r="E7" s="12"/>
      <c r="F7" s="13"/>
      <c r="H7" s="12"/>
      <c r="I7" s="13"/>
      <c r="K7" s="12"/>
      <c r="L7" s="13"/>
      <c r="N7" s="12"/>
      <c r="O7" s="13"/>
      <c r="Q7" s="12"/>
      <c r="R7" s="13"/>
      <c r="T7" s="12"/>
      <c r="U7" s="13"/>
      <c r="W7" s="12"/>
      <c r="X7" s="13"/>
    </row>
    <row r="8" spans="1:24" s="8" customFormat="1" ht="15" x14ac:dyDescent="0.25">
      <c r="B8" s="12"/>
      <c r="C8" s="13"/>
      <c r="E8" s="12"/>
      <c r="F8" s="13"/>
      <c r="H8" s="12"/>
      <c r="I8" s="13"/>
      <c r="K8" s="12"/>
      <c r="L8" s="13"/>
      <c r="N8" s="12"/>
      <c r="O8" s="13"/>
      <c r="Q8" s="12"/>
      <c r="R8" s="13"/>
      <c r="T8" s="12"/>
      <c r="U8" s="13"/>
      <c r="W8" s="12"/>
      <c r="X8" s="13"/>
    </row>
    <row r="9" spans="1:24" s="8" customFormat="1" ht="15" x14ac:dyDescent="0.25">
      <c r="B9" s="12"/>
      <c r="C9" s="13"/>
      <c r="E9" s="12"/>
      <c r="F9" s="13"/>
      <c r="H9" s="12"/>
      <c r="I9" s="13"/>
      <c r="K9" s="12"/>
      <c r="L9" s="13"/>
      <c r="N9" s="12"/>
      <c r="O9" s="13"/>
      <c r="Q9" s="12"/>
      <c r="R9" s="13"/>
      <c r="T9" s="12"/>
      <c r="U9" s="13"/>
      <c r="W9" s="12"/>
      <c r="X9" s="13"/>
    </row>
    <row r="10" spans="1:24" s="8" customFormat="1" ht="15" x14ac:dyDescent="0.25">
      <c r="B10" s="12"/>
      <c r="C10" s="13"/>
      <c r="E10" s="12"/>
      <c r="F10" s="13"/>
      <c r="H10" s="12"/>
      <c r="I10" s="13"/>
      <c r="K10" s="12"/>
      <c r="L10" s="13"/>
      <c r="N10" s="12"/>
      <c r="O10" s="13"/>
      <c r="Q10" s="12"/>
      <c r="R10" s="13"/>
      <c r="T10" s="12"/>
      <c r="U10" s="13"/>
      <c r="W10" s="12"/>
      <c r="X10" s="13"/>
    </row>
    <row r="11" spans="1:24" s="8" customFormat="1" ht="15" x14ac:dyDescent="0.25">
      <c r="B11" s="12"/>
      <c r="C11" s="13"/>
      <c r="E11" s="12"/>
      <c r="F11" s="13"/>
      <c r="H11" s="12"/>
      <c r="I11" s="13"/>
      <c r="K11" s="12"/>
      <c r="L11" s="13"/>
      <c r="N11" s="12"/>
      <c r="O11" s="13"/>
      <c r="Q11" s="12"/>
      <c r="R11" s="13"/>
      <c r="T11" s="12"/>
      <c r="U11" s="13"/>
      <c r="W11" s="12"/>
      <c r="X11" s="13"/>
    </row>
    <row r="12" spans="1:24" s="8" customFormat="1" ht="15" x14ac:dyDescent="0.25">
      <c r="B12" s="12"/>
      <c r="C12" s="13"/>
      <c r="E12" s="12"/>
      <c r="F12" s="13"/>
      <c r="H12" s="12"/>
      <c r="I12" s="13"/>
      <c r="K12" s="12"/>
      <c r="L12" s="13"/>
      <c r="N12" s="12"/>
      <c r="O12" s="13"/>
      <c r="Q12" s="12"/>
      <c r="R12" s="13"/>
      <c r="T12" s="12"/>
      <c r="U12" s="13"/>
      <c r="W12" s="12"/>
      <c r="X12" s="13"/>
    </row>
    <row r="13" spans="1:24" s="8" customFormat="1" ht="15" x14ac:dyDescent="0.25">
      <c r="B13" s="12"/>
      <c r="C13" s="13"/>
      <c r="E13" s="12"/>
      <c r="F13" s="13"/>
      <c r="H13" s="12"/>
      <c r="I13" s="13"/>
      <c r="K13" s="12"/>
      <c r="L13" s="13"/>
      <c r="N13" s="12"/>
      <c r="O13" s="13"/>
      <c r="Q13" s="12"/>
      <c r="R13" s="13"/>
      <c r="T13" s="12"/>
      <c r="U13" s="13"/>
      <c r="W13" s="12"/>
      <c r="X13" s="13"/>
    </row>
    <row r="14" spans="1:24" s="8" customFormat="1" ht="15" x14ac:dyDescent="0.25">
      <c r="B14" s="12"/>
      <c r="C14" s="13"/>
      <c r="E14" s="12"/>
      <c r="F14" s="13"/>
      <c r="H14" s="12"/>
      <c r="I14" s="13"/>
      <c r="K14" s="12"/>
      <c r="L14" s="13"/>
      <c r="N14" s="12"/>
      <c r="O14" s="13"/>
      <c r="Q14" s="12"/>
      <c r="R14" s="13"/>
      <c r="T14" s="12"/>
      <c r="U14" s="13"/>
      <c r="W14" s="12"/>
      <c r="X14" s="13"/>
    </row>
    <row r="15" spans="1:24" s="8" customFormat="1" ht="15" x14ac:dyDescent="0.25">
      <c r="B15" s="12"/>
      <c r="C15" s="13"/>
      <c r="E15" s="12"/>
      <c r="F15" s="13"/>
      <c r="H15" s="12"/>
      <c r="I15" s="13"/>
      <c r="K15" s="12"/>
      <c r="L15" s="13"/>
      <c r="N15" s="12"/>
      <c r="O15" s="13"/>
      <c r="Q15" s="12"/>
      <c r="R15" s="13"/>
      <c r="T15" s="12"/>
      <c r="U15" s="13"/>
      <c r="W15" s="12"/>
      <c r="X15" s="13"/>
    </row>
    <row r="16" spans="1:24" s="8" customFormat="1" ht="15" x14ac:dyDescent="0.25">
      <c r="B16" s="12"/>
      <c r="C16" s="13"/>
      <c r="E16" s="12"/>
      <c r="F16" s="13"/>
      <c r="H16" s="12"/>
      <c r="I16" s="13"/>
      <c r="K16" s="12"/>
      <c r="L16" s="13"/>
      <c r="N16" s="12"/>
      <c r="O16" s="13"/>
      <c r="Q16" s="12"/>
      <c r="R16" s="13"/>
      <c r="T16" s="12"/>
      <c r="U16" s="13"/>
      <c r="W16" s="12"/>
      <c r="X16" s="13"/>
    </row>
    <row r="17" spans="1:24" s="8" customFormat="1" ht="15" x14ac:dyDescent="0.25">
      <c r="B17" s="14" t="s">
        <v>184</v>
      </c>
      <c r="C17" s="14"/>
      <c r="E17" s="14" t="s">
        <v>185</v>
      </c>
      <c r="F17" s="14"/>
      <c r="H17" s="14" t="s">
        <v>186</v>
      </c>
      <c r="I17" s="14"/>
      <c r="K17" s="14" t="s">
        <v>48</v>
      </c>
      <c r="L17" s="14"/>
      <c r="N17" s="14" t="s">
        <v>47</v>
      </c>
      <c r="O17" s="14"/>
      <c r="Q17" s="14" t="s">
        <v>187</v>
      </c>
      <c r="R17" s="14"/>
      <c r="T17" s="14" t="s">
        <v>45</v>
      </c>
      <c r="U17" s="14"/>
      <c r="W17" s="14" t="s">
        <v>46</v>
      </c>
      <c r="X17" s="14"/>
    </row>
    <row r="18" spans="1:24" s="8" customFormat="1" ht="15" x14ac:dyDescent="0.25">
      <c r="B18" s="14"/>
      <c r="C18" s="14"/>
      <c r="E18" s="14"/>
      <c r="F18" s="14"/>
      <c r="H18" s="14"/>
      <c r="I18" s="14"/>
      <c r="K18" s="14"/>
      <c r="L18" s="14"/>
      <c r="N18" s="14"/>
      <c r="O18" s="14"/>
      <c r="Q18" s="14"/>
      <c r="R18" s="14"/>
      <c r="T18" s="14"/>
      <c r="U18" s="14"/>
      <c r="W18" s="14"/>
      <c r="X18" s="14"/>
    </row>
    <row r="20" spans="1:24" ht="15" x14ac:dyDescent="0.25">
      <c r="A20" s="4" t="s">
        <v>0</v>
      </c>
      <c r="B20" s="6" t="str">
        <f>IF($B$1&lt;&gt;"",$B$1,"EUW1")</f>
        <v>EUW1</v>
      </c>
      <c r="C20" s="2"/>
      <c r="D20" s="1"/>
      <c r="E20" s="6" t="str">
        <f>IF($E$1&lt;&gt;"",$E$1,"EUE1")</f>
        <v>EUE1</v>
      </c>
      <c r="F20" s="2"/>
      <c r="G20" s="1"/>
      <c r="H20" s="6" t="str">
        <f>IF($H$1&lt;&gt;"",$H$1,"AS1")</f>
        <v>AS1</v>
      </c>
      <c r="I20" s="2"/>
      <c r="J20" s="1"/>
      <c r="K20" s="6" t="str">
        <f>IF($K$1&lt;&gt;"",$K$1,"AF1")</f>
        <v>AF1</v>
      </c>
      <c r="L20" s="2"/>
      <c r="N20" s="37" t="s">
        <v>332</v>
      </c>
      <c r="O20" s="27">
        <v>0</v>
      </c>
      <c r="Q20" s="37" t="s">
        <v>327</v>
      </c>
      <c r="R20" s="27">
        <v>0</v>
      </c>
    </row>
    <row r="21" spans="1:24" ht="15" x14ac:dyDescent="0.25">
      <c r="A21" s="1" t="s">
        <v>1</v>
      </c>
      <c r="B21" s="6" t="str">
        <f>IF($N$1&lt;&gt;"",$N$1,"OCE1")</f>
        <v>OCE1</v>
      </c>
      <c r="C21" s="2"/>
      <c r="D21" s="1"/>
      <c r="E21" s="6" t="str">
        <f>IF($Q$1&lt;&gt;"",$Q$1,"ME1")</f>
        <v>ME1</v>
      </c>
      <c r="F21" s="2"/>
      <c r="G21" s="1"/>
      <c r="H21" s="6" t="str">
        <f>IF($T$1&lt;&gt;"",$T$1,"NA1")</f>
        <v>NA1</v>
      </c>
      <c r="I21" s="2"/>
      <c r="J21" s="1"/>
      <c r="K21" s="6" t="str">
        <f>IF($W$1&lt;&gt;"",$W$1,"SA1")</f>
        <v>SA1</v>
      </c>
      <c r="L21" s="2"/>
      <c r="N21" s="37" t="s">
        <v>330</v>
      </c>
      <c r="O21" s="27">
        <v>0</v>
      </c>
      <c r="Q21" s="37" t="s">
        <v>331</v>
      </c>
      <c r="R21" s="27">
        <v>0</v>
      </c>
    </row>
    <row r="22" spans="1:24" ht="15" x14ac:dyDescent="0.25">
      <c r="A22" s="5" t="s">
        <v>2</v>
      </c>
      <c r="B22" s="6" t="str">
        <f>IF($K$2&lt;&gt;"",$K$2,"AF2")</f>
        <v>AF2</v>
      </c>
      <c r="C22" s="2"/>
      <c r="D22" s="1"/>
      <c r="E22" s="6" t="str">
        <f>IF($B$2&lt;&gt;"",$B$2,"EUW2")</f>
        <v>EUW2</v>
      </c>
      <c r="F22" s="2"/>
      <c r="G22" s="1"/>
      <c r="H22" s="6" t="str">
        <f>IF($E$2&lt;&gt;"",$E$2,"EUE2")</f>
        <v>EUE2</v>
      </c>
      <c r="I22" s="2"/>
      <c r="J22" s="1"/>
      <c r="K22" s="6" t="str">
        <f>IF($H$2&lt;&gt;"",$H$2,"AS2")</f>
        <v>AS2</v>
      </c>
      <c r="L22" s="2"/>
      <c r="N22" s="37" t="s">
        <v>333</v>
      </c>
      <c r="O22" s="27">
        <v>0</v>
      </c>
      <c r="Q22" s="37" t="s">
        <v>334</v>
      </c>
      <c r="R22" s="27">
        <v>0</v>
      </c>
    </row>
    <row r="23" spans="1:24" ht="15" x14ac:dyDescent="0.25">
      <c r="A23" s="1"/>
      <c r="B23" s="6" t="str">
        <f>IF($W$2&lt;&gt;"",$W$2,"SA2")</f>
        <v>SA2</v>
      </c>
      <c r="C23" s="2"/>
      <c r="D23" s="1"/>
      <c r="E23" s="6" t="str">
        <f>IF($N$2&lt;&gt;"",$N$2,"OCE2")</f>
        <v>OCE2</v>
      </c>
      <c r="F23" s="2"/>
      <c r="G23" s="1"/>
      <c r="H23" s="6" t="str">
        <f>IF($Q$2&lt;&gt;"",$Q$2,"ME2")</f>
        <v>ME2</v>
      </c>
      <c r="I23" s="2"/>
      <c r="J23" s="1"/>
      <c r="K23" s="6" t="str">
        <f>IF($T$2&lt;&gt;"",$T$2,"NA2")</f>
        <v>NA2</v>
      </c>
      <c r="L23" s="2"/>
      <c r="N23" s="37" t="s">
        <v>328</v>
      </c>
      <c r="O23" s="27">
        <v>0</v>
      </c>
      <c r="Q23" s="37" t="s">
        <v>329</v>
      </c>
      <c r="R23" s="27">
        <v>0</v>
      </c>
    </row>
    <row r="24" spans="1:24" ht="15" x14ac:dyDescent="0.25">
      <c r="A24" s="1"/>
      <c r="B24" s="7" t="str">
        <f>IF($H$3&lt;&gt;"",$H$3,"AS3")</f>
        <v>AS3</v>
      </c>
      <c r="C24" s="3"/>
      <c r="D24" s="1"/>
      <c r="E24" s="7" t="str">
        <f>IF($K$3&lt;&gt;"",$K$3,"AF3")</f>
        <v>AF3</v>
      </c>
      <c r="F24" s="3"/>
      <c r="G24" s="1"/>
      <c r="H24" s="7" t="str">
        <f>IF($B$3&lt;&gt;"",$B$3,"EUW3")</f>
        <v>EUW3</v>
      </c>
      <c r="I24" s="3"/>
      <c r="J24" s="1"/>
      <c r="K24" s="7" t="str">
        <f>IF($E$3&lt;&gt;"",$E$3,"EUE3")</f>
        <v>EUE3</v>
      </c>
      <c r="L24" s="3"/>
      <c r="N24" s="37"/>
      <c r="O24" s="27"/>
      <c r="Q24" s="37"/>
      <c r="R24" s="27"/>
    </row>
    <row r="25" spans="1:24" ht="15" x14ac:dyDescent="0.25">
      <c r="A25" s="1"/>
      <c r="B25" s="7" t="str">
        <f>IF($T$3&lt;&gt;"",$T$3,"NA3")</f>
        <v>NA3</v>
      </c>
      <c r="C25" s="3"/>
      <c r="D25" s="1"/>
      <c r="E25" s="7" t="str">
        <f>IF($W$3&lt;&gt;"",$W$3,"SA3")</f>
        <v>SA3</v>
      </c>
      <c r="F25" s="3"/>
      <c r="G25" s="1"/>
      <c r="H25" s="7" t="str">
        <f>IF($N$3&lt;&gt;"",$N$3,"OCE3")</f>
        <v>OCE3</v>
      </c>
      <c r="I25" s="3"/>
      <c r="J25" s="1"/>
      <c r="K25" s="7" t="str">
        <f>IF($Q$3&lt;&gt;"",$Q$3,"ME3")</f>
        <v>ME3</v>
      </c>
      <c r="L25" s="3"/>
      <c r="N25" s="37"/>
      <c r="O25" s="27"/>
      <c r="Q25" s="37"/>
      <c r="R25" s="27"/>
    </row>
    <row r="26" spans="1:24" ht="15" x14ac:dyDescent="0.25">
      <c r="A26" s="1"/>
      <c r="B26" s="7" t="str">
        <f>IF($E$4&lt;&gt;"",$E$4,"EUE4")</f>
        <v>EUE4</v>
      </c>
      <c r="C26" s="3"/>
      <c r="D26" s="1"/>
      <c r="E26" s="7" t="str">
        <f>IF($H$4&lt;&gt;"",$H$4,"AS4")</f>
        <v>AS4</v>
      </c>
      <c r="F26" s="3"/>
      <c r="G26" s="1"/>
      <c r="H26" s="7" t="str">
        <f>IF($K$4&lt;&gt;"",$K$4,"AF4")</f>
        <v>AF4</v>
      </c>
      <c r="I26" s="3"/>
      <c r="J26" s="1"/>
      <c r="K26" s="7" t="str">
        <f>IF($B$4&lt;&gt;"",$B$4,"EUW4")</f>
        <v>EUW4</v>
      </c>
      <c r="L26" s="3"/>
      <c r="N26" s="37"/>
      <c r="O26" s="27"/>
      <c r="Q26" s="37"/>
      <c r="R26" s="27"/>
    </row>
    <row r="27" spans="1:24" ht="15" x14ac:dyDescent="0.25">
      <c r="A27" s="1"/>
      <c r="B27" s="7" t="str">
        <f>IF($Q$4&lt;&gt;"",$Q$4,"ME4")</f>
        <v>ME4</v>
      </c>
      <c r="C27" s="3"/>
      <c r="D27" s="1"/>
      <c r="E27" s="7" t="str">
        <f>IF($T$4&lt;&gt;"",$T$4,"NA4")</f>
        <v>NA4</v>
      </c>
      <c r="F27" s="3"/>
      <c r="G27" s="1"/>
      <c r="H27" s="7" t="str">
        <f>IF($W$4&lt;&gt;"",$W$4,"SA4")</f>
        <v>SA4</v>
      </c>
      <c r="I27" s="3"/>
      <c r="J27" s="1"/>
      <c r="K27" s="7" t="str">
        <f>IF($N$4&lt;&gt;"",$N$4,"OCE4")</f>
        <v>OCE4</v>
      </c>
      <c r="L27" s="3"/>
      <c r="N27" s="37"/>
      <c r="O27" s="27"/>
      <c r="Q27" s="37"/>
      <c r="R27" s="27"/>
    </row>
    <row r="28" spans="1:24" ht="15" x14ac:dyDescent="0.25">
      <c r="A28" s="1"/>
      <c r="B28" s="1" t="s">
        <v>3</v>
      </c>
      <c r="C28" s="1"/>
      <c r="D28" s="1"/>
      <c r="E28" s="1" t="s">
        <v>4</v>
      </c>
      <c r="F28" s="1"/>
      <c r="G28" s="1"/>
      <c r="H28" s="1" t="s">
        <v>5</v>
      </c>
      <c r="I28" s="1"/>
      <c r="J28" s="1"/>
      <c r="K28" s="1" t="s">
        <v>6</v>
      </c>
      <c r="L28" s="1"/>
      <c r="M28" s="22"/>
      <c r="N28" s="38"/>
      <c r="O28" s="39"/>
      <c r="P28" s="22"/>
      <c r="Q28" s="38"/>
      <c r="R28" s="39"/>
      <c r="S28" s="22"/>
      <c r="T28" s="22"/>
      <c r="U28" s="22"/>
      <c r="V28" s="22"/>
      <c r="W28" s="22"/>
      <c r="X28" s="22"/>
    </row>
    <row r="29" spans="1:24" ht="15" x14ac:dyDescent="0.25">
      <c r="N29" s="37"/>
      <c r="O29" s="27"/>
      <c r="Q29" s="37"/>
      <c r="R29" s="27"/>
      <c r="S29" s="22"/>
      <c r="T29" s="21"/>
      <c r="U29" s="21"/>
      <c r="V29" s="22"/>
      <c r="W29" s="21"/>
      <c r="X29" s="21"/>
    </row>
    <row r="30" spans="1:24" ht="15" x14ac:dyDescent="0.25">
      <c r="A30" s="4" t="s">
        <v>7</v>
      </c>
      <c r="B30" s="6" t="str">
        <f>IF($A$23="x",$B$20,"A1")</f>
        <v>A1</v>
      </c>
      <c r="C30" s="2"/>
      <c r="D30" s="1"/>
      <c r="E30" s="6" t="str">
        <f>IF($A$23="x",$E$20,"B1")</f>
        <v>B1</v>
      </c>
      <c r="F30" s="2"/>
      <c r="G30" s="1"/>
      <c r="H30" s="6" t="str">
        <f>IF($A$23="x",$H$20,"C1")</f>
        <v>C1</v>
      </c>
      <c r="I30" s="2"/>
      <c r="J30" s="1"/>
      <c r="K30" s="6" t="str">
        <f>IF($A$23="x",$K$20,"D1")</f>
        <v>D1</v>
      </c>
      <c r="L30" s="2"/>
      <c r="M30" s="22"/>
      <c r="N30" s="37" t="s">
        <v>332</v>
      </c>
      <c r="O30" s="27">
        <v>0</v>
      </c>
      <c r="Q30" s="37" t="s">
        <v>327</v>
      </c>
      <c r="R30" s="27">
        <v>0</v>
      </c>
      <c r="T30" s="21"/>
      <c r="U30" s="21"/>
      <c r="V30" s="22"/>
      <c r="W30" s="21"/>
      <c r="X30" s="21"/>
    </row>
    <row r="31" spans="1:24" ht="15" x14ac:dyDescent="0.25">
      <c r="A31" s="1" t="s">
        <v>12</v>
      </c>
      <c r="B31" s="6" t="str">
        <f>IF($A$23="x",$E$21,"B2")</f>
        <v>B2</v>
      </c>
      <c r="C31" s="2"/>
      <c r="D31" s="1"/>
      <c r="E31" s="6" t="str">
        <f>IF($A$23="x",$H$21,"C2")</f>
        <v>C2</v>
      </c>
      <c r="F31" s="2"/>
      <c r="G31" s="1"/>
      <c r="H31" s="6" t="str">
        <f>IF($A$23="x",$K$21,"D2")</f>
        <v>D2</v>
      </c>
      <c r="I31" s="2"/>
      <c r="J31" s="1"/>
      <c r="K31" s="6" t="str">
        <f>IF($A$23="x",$B$21,"A2")</f>
        <v>A2</v>
      </c>
      <c r="L31" s="2"/>
      <c r="M31" s="22"/>
      <c r="N31" s="37" t="s">
        <v>330</v>
      </c>
      <c r="O31" s="27">
        <v>0</v>
      </c>
      <c r="Q31" s="37" t="s">
        <v>331</v>
      </c>
      <c r="R31" s="27">
        <v>0</v>
      </c>
      <c r="T31" s="21"/>
      <c r="U31" s="21"/>
      <c r="V31" s="22"/>
      <c r="W31" s="21"/>
      <c r="X31" s="21"/>
    </row>
    <row r="32" spans="1:24" ht="15" x14ac:dyDescent="0.25">
      <c r="A32" s="5" t="s">
        <v>17</v>
      </c>
      <c r="B32" s="7" t="str">
        <f>IF($A$23="x",$H$22,"C3")</f>
        <v>C3</v>
      </c>
      <c r="C32" s="3"/>
      <c r="D32" s="1"/>
      <c r="E32" s="7" t="str">
        <f>IF($A$23="x",$K$22,"D3")</f>
        <v>D3</v>
      </c>
      <c r="F32" s="3"/>
      <c r="G32" s="1"/>
      <c r="H32" s="7" t="str">
        <f>IF($A$23="x",$B$22,"A3")</f>
        <v>A3</v>
      </c>
      <c r="I32" s="3"/>
      <c r="J32" s="1"/>
      <c r="K32" s="7" t="str">
        <f>IF($A$23="x",$E$22,"B3")</f>
        <v>B3</v>
      </c>
      <c r="L32" s="3"/>
      <c r="M32" s="22"/>
      <c r="N32" s="37" t="s">
        <v>333</v>
      </c>
      <c r="O32" s="27">
        <v>0</v>
      </c>
      <c r="Q32" s="37" t="s">
        <v>334</v>
      </c>
      <c r="R32" s="27">
        <v>0</v>
      </c>
      <c r="T32" s="21"/>
      <c r="U32" s="21"/>
      <c r="V32" s="22"/>
      <c r="W32" s="21"/>
      <c r="X32" s="21"/>
    </row>
    <row r="33" spans="1:24" ht="15" x14ac:dyDescent="0.25">
      <c r="A33" s="1"/>
      <c r="B33" s="7" t="str">
        <f>IF($A$23="x",$K$23,"D4")</f>
        <v>D4</v>
      </c>
      <c r="C33" s="3"/>
      <c r="D33" s="1"/>
      <c r="E33" s="7" t="str">
        <f>IF($A$23="x",$B$23,"A4")</f>
        <v>A4</v>
      </c>
      <c r="F33" s="3"/>
      <c r="G33" s="1"/>
      <c r="H33" s="7" t="str">
        <f>IF($A$23="x",$E$23,"B4")</f>
        <v>B4</v>
      </c>
      <c r="I33" s="3"/>
      <c r="J33" s="1"/>
      <c r="K33" s="7" t="str">
        <f>IF($A$23="x",$H$23,"C4")</f>
        <v>C4</v>
      </c>
      <c r="L33" s="3"/>
      <c r="M33" s="22"/>
      <c r="N33" s="37" t="s">
        <v>328</v>
      </c>
      <c r="O33" s="27">
        <v>0</v>
      </c>
      <c r="Q33" s="37" t="s">
        <v>329</v>
      </c>
      <c r="R33" s="27">
        <v>0</v>
      </c>
      <c r="T33" s="21"/>
      <c r="U33" s="21"/>
      <c r="V33" s="22"/>
      <c r="W33" s="21"/>
      <c r="X33" s="21"/>
    </row>
    <row r="34" spans="1:24" ht="15" x14ac:dyDescent="0.25">
      <c r="A34" s="1"/>
      <c r="B34" s="1" t="s">
        <v>188</v>
      </c>
      <c r="C34" s="1"/>
      <c r="D34" s="1"/>
      <c r="E34" s="1" t="s">
        <v>191</v>
      </c>
      <c r="F34" s="1"/>
      <c r="G34" s="1"/>
      <c r="H34" s="1" t="s">
        <v>190</v>
      </c>
      <c r="I34" s="1"/>
      <c r="J34" s="1"/>
      <c r="K34" s="1" t="s">
        <v>189</v>
      </c>
      <c r="L34" s="1"/>
      <c r="M34" s="22"/>
      <c r="N34" s="37"/>
      <c r="O34" s="27"/>
      <c r="Q34" s="37"/>
      <c r="R34" s="27"/>
      <c r="T34" s="22"/>
      <c r="U34" s="22"/>
      <c r="V34" s="22"/>
      <c r="W34" s="22"/>
      <c r="X34" s="22"/>
    </row>
    <row r="35" spans="1:24" x14ac:dyDescent="0.2">
      <c r="N35" s="37"/>
      <c r="O35" s="27"/>
      <c r="Q35" s="37"/>
      <c r="R35" s="27"/>
    </row>
    <row r="36" spans="1:24" ht="15" x14ac:dyDescent="0.25">
      <c r="A36" s="4" t="s">
        <v>30</v>
      </c>
      <c r="B36" s="1"/>
      <c r="C36" s="1"/>
      <c r="D36" s="1"/>
      <c r="E36" s="6" t="str">
        <f>IF($A$33="x",$B$30,"QFA1")</f>
        <v>QFA1</v>
      </c>
      <c r="F36" s="2"/>
      <c r="G36" s="1"/>
      <c r="H36" s="6" t="str">
        <f>IF($A$33="x",$E$30,"QFB1")</f>
        <v>QFB1</v>
      </c>
      <c r="I36" s="2"/>
      <c r="N36" s="37" t="s">
        <v>332</v>
      </c>
      <c r="O36" s="27">
        <v>0</v>
      </c>
      <c r="Q36" s="37" t="s">
        <v>327</v>
      </c>
      <c r="R36" s="27">
        <v>0</v>
      </c>
    </row>
    <row r="37" spans="1:24" ht="15" x14ac:dyDescent="0.25">
      <c r="A37" s="1" t="s">
        <v>12</v>
      </c>
      <c r="B37" s="1"/>
      <c r="C37" s="1"/>
      <c r="D37" s="1"/>
      <c r="E37" s="6" t="str">
        <f>IF($A$33="x",$H$30,"QFC1")</f>
        <v>QFC1</v>
      </c>
      <c r="F37" s="2"/>
      <c r="G37" s="1"/>
      <c r="H37" s="6" t="str">
        <f>IF($A$33="x",$K$30,"QFD1")</f>
        <v>QFD1</v>
      </c>
      <c r="I37" s="2"/>
      <c r="N37" s="37" t="s">
        <v>330</v>
      </c>
      <c r="O37" s="27">
        <v>0</v>
      </c>
      <c r="Q37" s="37" t="s">
        <v>331</v>
      </c>
      <c r="R37" s="27">
        <v>0</v>
      </c>
    </row>
    <row r="38" spans="1:24" ht="15" x14ac:dyDescent="0.25">
      <c r="A38" s="5" t="s">
        <v>17</v>
      </c>
      <c r="B38" s="1"/>
      <c r="C38" s="1"/>
      <c r="D38" s="1"/>
      <c r="E38" s="7" t="str">
        <f>IF($A$33="x",$E$31,"QFB2")</f>
        <v>QFB2</v>
      </c>
      <c r="F38" s="3"/>
      <c r="G38" s="1"/>
      <c r="H38" s="7" t="str">
        <f>IF($A$33="x",$B$31,"QFA2")</f>
        <v>QFA2</v>
      </c>
      <c r="I38" s="3"/>
      <c r="N38" s="37" t="s">
        <v>333</v>
      </c>
      <c r="O38" s="27">
        <v>0</v>
      </c>
      <c r="Q38" s="37" t="s">
        <v>334</v>
      </c>
      <c r="R38" s="27">
        <v>0</v>
      </c>
    </row>
    <row r="39" spans="1:24" ht="15" x14ac:dyDescent="0.25">
      <c r="A39" s="1"/>
      <c r="B39" s="1"/>
      <c r="C39" s="1"/>
      <c r="D39" s="1"/>
      <c r="E39" s="7" t="str">
        <f>IF($A$33="x",$K$31,"QFD2")</f>
        <v>QFD2</v>
      </c>
      <c r="F39" s="3"/>
      <c r="G39" s="1"/>
      <c r="H39" s="7" t="str">
        <f>IF($A$33="x",$H$31,"QFC2")</f>
        <v>QFC2</v>
      </c>
      <c r="I39" s="3"/>
      <c r="N39" s="37" t="s">
        <v>328</v>
      </c>
      <c r="O39" s="27">
        <v>0</v>
      </c>
      <c r="Q39" s="37" t="s">
        <v>329</v>
      </c>
      <c r="R39" s="27">
        <v>0</v>
      </c>
    </row>
    <row r="40" spans="1:24" ht="15" x14ac:dyDescent="0.25">
      <c r="A40" s="1"/>
      <c r="B40" s="1"/>
      <c r="C40" s="1"/>
      <c r="D40" s="1"/>
      <c r="E40" s="1" t="s">
        <v>192</v>
      </c>
      <c r="F40" s="1"/>
      <c r="G40" s="1"/>
      <c r="H40" s="1" t="s">
        <v>193</v>
      </c>
      <c r="I40" s="1"/>
      <c r="N40" s="37"/>
      <c r="O40" s="27"/>
      <c r="Q40" s="37"/>
      <c r="R40" s="27"/>
    </row>
    <row r="41" spans="1:24" x14ac:dyDescent="0.2">
      <c r="N41" s="37"/>
      <c r="O41" s="27"/>
      <c r="Q41" s="37"/>
      <c r="R41" s="27"/>
    </row>
    <row r="42" spans="1:24" ht="15" x14ac:dyDescent="0.25">
      <c r="A42" s="4" t="s">
        <v>41</v>
      </c>
      <c r="B42" s="1"/>
      <c r="C42" s="1"/>
      <c r="D42" s="1"/>
      <c r="E42" s="15" t="str">
        <f>IF($A$39="x",$E$36,"SFA1")</f>
        <v>SFA1</v>
      </c>
      <c r="F42" s="16"/>
      <c r="H42" s="1"/>
      <c r="I42" s="1"/>
      <c r="N42" s="37" t="s">
        <v>332</v>
      </c>
      <c r="O42" s="27">
        <v>0</v>
      </c>
      <c r="Q42" s="37" t="s">
        <v>327</v>
      </c>
      <c r="R42" s="27">
        <v>0</v>
      </c>
    </row>
    <row r="43" spans="1:24" ht="15" x14ac:dyDescent="0.25">
      <c r="A43" s="1" t="s">
        <v>42</v>
      </c>
      <c r="B43" s="1"/>
      <c r="C43" s="1"/>
      <c r="D43" s="1"/>
      <c r="E43" s="17" t="str">
        <f>IF($A$39="x",$H$36,"SFB1")</f>
        <v>SFB1</v>
      </c>
      <c r="F43" s="18"/>
      <c r="H43" s="1"/>
      <c r="I43" s="1"/>
      <c r="N43" s="37" t="s">
        <v>330</v>
      </c>
      <c r="O43" s="27">
        <v>0</v>
      </c>
      <c r="Q43" s="37" t="s">
        <v>331</v>
      </c>
      <c r="R43" s="27">
        <v>0</v>
      </c>
    </row>
    <row r="44" spans="1:24" ht="15" x14ac:dyDescent="0.25">
      <c r="A44" s="5" t="s">
        <v>17</v>
      </c>
      <c r="B44" s="1"/>
      <c r="C44" s="1"/>
      <c r="D44" s="1"/>
      <c r="E44" s="19" t="str">
        <f>IF($A$39="x",$E$37,"SFA2")</f>
        <v>SFA2</v>
      </c>
      <c r="F44" s="20"/>
      <c r="H44" s="1"/>
      <c r="I44" s="1"/>
      <c r="N44" s="37" t="s">
        <v>333</v>
      </c>
      <c r="O44" s="27">
        <v>0</v>
      </c>
      <c r="Q44" s="37" t="s">
        <v>334</v>
      </c>
      <c r="R44" s="27">
        <v>0</v>
      </c>
    </row>
    <row r="45" spans="1:24" ht="15" x14ac:dyDescent="0.25">
      <c r="A45" s="1"/>
      <c r="B45" s="1"/>
      <c r="C45" s="1"/>
      <c r="D45" s="1"/>
      <c r="E45" s="7" t="str">
        <f>IF($A$39="x",$H$37,"SFB2")</f>
        <v>SFB2</v>
      </c>
      <c r="F45" s="3"/>
      <c r="H45" s="1"/>
      <c r="I45" s="1"/>
      <c r="N45" s="37" t="s">
        <v>328</v>
      </c>
      <c r="O45" s="27">
        <v>0</v>
      </c>
      <c r="Q45" s="37" t="s">
        <v>329</v>
      </c>
      <c r="R45" s="27">
        <v>0</v>
      </c>
    </row>
    <row r="46" spans="1:24" ht="15" x14ac:dyDescent="0.25">
      <c r="A46" s="1"/>
      <c r="B46" s="1"/>
      <c r="C46" s="1"/>
      <c r="D46" s="1"/>
      <c r="E46" s="1" t="s">
        <v>41</v>
      </c>
      <c r="F46" s="1"/>
      <c r="H46" s="1"/>
      <c r="I46" s="1"/>
      <c r="R46" s="27"/>
    </row>
  </sheetData>
  <sortState ref="B20:C21">
    <sortCondition descending="1" ref="C1:C3"/>
  </sortState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9"/>
  <sheetViews>
    <sheetView topLeftCell="A4" workbookViewId="0">
      <selection activeCell="D50" sqref="D50"/>
    </sheetView>
  </sheetViews>
  <sheetFormatPr baseColWidth="10" defaultRowHeight="14.25" x14ac:dyDescent="0.2"/>
  <cols>
    <col min="1" max="1" width="19.125" bestFit="1" customWidth="1"/>
    <col min="2" max="2" width="15" customWidth="1"/>
    <col min="3" max="3" width="6.25" customWidth="1"/>
    <col min="5" max="5" width="15" customWidth="1"/>
    <col min="6" max="6" width="6.25" customWidth="1"/>
    <col min="7" max="7" width="11" customWidth="1"/>
    <col min="8" max="8" width="15" customWidth="1"/>
    <col min="9" max="9" width="6.25" customWidth="1"/>
    <col min="11" max="11" width="15" customWidth="1"/>
    <col min="12" max="12" width="6.25" customWidth="1"/>
    <col min="14" max="14" width="15" customWidth="1"/>
    <col min="15" max="15" width="6.25" customWidth="1"/>
    <col min="17" max="17" width="15" customWidth="1"/>
    <col min="18" max="18" width="6.25" customWidth="1"/>
  </cols>
  <sheetData>
    <row r="1" spans="1:18" s="8" customFormat="1" ht="15" x14ac:dyDescent="0.25">
      <c r="A1" s="4" t="s">
        <v>43</v>
      </c>
      <c r="B1" s="10" t="s">
        <v>85</v>
      </c>
      <c r="C1" s="11">
        <v>177</v>
      </c>
      <c r="E1" s="10" t="s">
        <v>102</v>
      </c>
      <c r="F1" s="11">
        <v>229</v>
      </c>
      <c r="H1" s="10" t="s">
        <v>120</v>
      </c>
      <c r="I1" s="11">
        <v>190</v>
      </c>
      <c r="K1" s="10" t="s">
        <v>135</v>
      </c>
      <c r="L1" s="11">
        <v>206</v>
      </c>
      <c r="N1" s="10" t="s">
        <v>150</v>
      </c>
      <c r="O1" s="11">
        <v>220</v>
      </c>
      <c r="Q1" s="10" t="s">
        <v>165</v>
      </c>
      <c r="R1" s="11">
        <v>215</v>
      </c>
    </row>
    <row r="2" spans="1:18" s="8" customFormat="1" ht="15" x14ac:dyDescent="0.25">
      <c r="A2" s="8" t="s">
        <v>51</v>
      </c>
      <c r="B2" s="10" t="s">
        <v>86</v>
      </c>
      <c r="C2" s="11">
        <v>153</v>
      </c>
      <c r="E2" s="10" t="s">
        <v>103</v>
      </c>
      <c r="F2" s="11">
        <v>224</v>
      </c>
      <c r="H2" s="10" t="s">
        <v>121</v>
      </c>
      <c r="I2" s="11">
        <v>175</v>
      </c>
      <c r="K2" s="10" t="s">
        <v>136</v>
      </c>
      <c r="L2" s="11">
        <v>172</v>
      </c>
      <c r="N2" s="10" t="s">
        <v>151</v>
      </c>
      <c r="O2" s="11">
        <v>197</v>
      </c>
      <c r="Q2" s="10" t="s">
        <v>166</v>
      </c>
      <c r="R2" s="11">
        <v>203</v>
      </c>
    </row>
    <row r="3" spans="1:18" s="8" customFormat="1" ht="15" x14ac:dyDescent="0.25">
      <c r="A3" s="9" t="s">
        <v>50</v>
      </c>
      <c r="B3" s="10" t="s">
        <v>87</v>
      </c>
      <c r="C3" s="11">
        <v>140</v>
      </c>
      <c r="E3" s="10" t="s">
        <v>104</v>
      </c>
      <c r="F3" s="11">
        <v>141</v>
      </c>
      <c r="H3" s="10" t="s">
        <v>122</v>
      </c>
      <c r="I3" s="11">
        <v>137</v>
      </c>
      <c r="K3" s="10" t="s">
        <v>137</v>
      </c>
      <c r="L3" s="11">
        <v>169</v>
      </c>
      <c r="N3" s="10" t="s">
        <v>152</v>
      </c>
      <c r="O3" s="11">
        <v>195</v>
      </c>
      <c r="Q3" s="10" t="s">
        <v>167</v>
      </c>
      <c r="R3" s="11">
        <v>188</v>
      </c>
    </row>
    <row r="4" spans="1:18" s="8" customFormat="1" ht="15" x14ac:dyDescent="0.25">
      <c r="B4" s="10" t="s">
        <v>88</v>
      </c>
      <c r="C4" s="11">
        <v>115</v>
      </c>
      <c r="E4" s="10" t="s">
        <v>105</v>
      </c>
      <c r="F4" s="11">
        <v>107</v>
      </c>
      <c r="H4" s="10" t="s">
        <v>123</v>
      </c>
      <c r="I4" s="11">
        <v>96</v>
      </c>
      <c r="K4" s="10" t="s">
        <v>138</v>
      </c>
      <c r="L4" s="11">
        <v>146</v>
      </c>
      <c r="N4" s="10" t="s">
        <v>153</v>
      </c>
      <c r="O4" s="11">
        <v>117</v>
      </c>
      <c r="Q4" s="10" t="s">
        <v>168</v>
      </c>
      <c r="R4" s="11">
        <v>188</v>
      </c>
    </row>
    <row r="5" spans="1:18" s="8" customFormat="1" ht="15" x14ac:dyDescent="0.25">
      <c r="B5" s="10" t="s">
        <v>89</v>
      </c>
      <c r="C5" s="11">
        <v>107</v>
      </c>
      <c r="E5" s="10" t="s">
        <v>106</v>
      </c>
      <c r="F5" s="11">
        <v>101</v>
      </c>
      <c r="H5" s="10" t="s">
        <v>124</v>
      </c>
      <c r="I5" s="11">
        <v>86</v>
      </c>
      <c r="K5" s="10" t="s">
        <v>139</v>
      </c>
      <c r="L5" s="11">
        <v>73</v>
      </c>
      <c r="N5" s="10" t="s">
        <v>154</v>
      </c>
      <c r="O5" s="11">
        <v>88</v>
      </c>
      <c r="Q5" s="10" t="s">
        <v>169</v>
      </c>
      <c r="R5" s="11">
        <v>101</v>
      </c>
    </row>
    <row r="6" spans="1:18" s="8" customFormat="1" ht="15" x14ac:dyDescent="0.25">
      <c r="B6" s="10" t="s">
        <v>90</v>
      </c>
      <c r="C6" s="11">
        <v>69</v>
      </c>
      <c r="E6" s="10" t="s">
        <v>107</v>
      </c>
      <c r="F6" s="11">
        <v>69</v>
      </c>
      <c r="H6" s="12" t="s">
        <v>125</v>
      </c>
      <c r="I6" s="13">
        <v>86</v>
      </c>
      <c r="K6" s="12" t="s">
        <v>140</v>
      </c>
      <c r="L6" s="13">
        <v>71</v>
      </c>
      <c r="N6" s="12" t="s">
        <v>155</v>
      </c>
      <c r="O6" s="13">
        <v>87</v>
      </c>
      <c r="Q6" s="12" t="s">
        <v>170</v>
      </c>
      <c r="R6" s="13">
        <v>55</v>
      </c>
    </row>
    <row r="7" spans="1:18" s="8" customFormat="1" ht="15" x14ac:dyDescent="0.25">
      <c r="B7" s="12" t="s">
        <v>91</v>
      </c>
      <c r="C7" s="13">
        <v>67</v>
      </c>
      <c r="E7" s="12" t="s">
        <v>108</v>
      </c>
      <c r="F7" s="13">
        <v>62</v>
      </c>
      <c r="H7" s="12" t="s">
        <v>126</v>
      </c>
      <c r="I7" s="13">
        <v>75</v>
      </c>
      <c r="K7" s="12" t="s">
        <v>141</v>
      </c>
      <c r="L7" s="13">
        <v>64</v>
      </c>
      <c r="N7" s="12" t="s">
        <v>156</v>
      </c>
      <c r="O7" s="13">
        <v>83</v>
      </c>
      <c r="Q7" s="12" t="s">
        <v>171</v>
      </c>
      <c r="R7" s="13">
        <v>54</v>
      </c>
    </row>
    <row r="8" spans="1:18" s="8" customFormat="1" ht="15" x14ac:dyDescent="0.25">
      <c r="B8" s="12" t="s">
        <v>92</v>
      </c>
      <c r="C8" s="13">
        <v>67</v>
      </c>
      <c r="E8" s="12" t="s">
        <v>109</v>
      </c>
      <c r="F8" s="13">
        <v>55</v>
      </c>
      <c r="H8" s="12" t="s">
        <v>127</v>
      </c>
      <c r="I8" s="13">
        <v>60</v>
      </c>
      <c r="K8" s="12" t="s">
        <v>142</v>
      </c>
      <c r="L8" s="13">
        <v>55</v>
      </c>
      <c r="N8" s="12" t="s">
        <v>157</v>
      </c>
      <c r="O8" s="13">
        <v>62</v>
      </c>
      <c r="Q8" s="12" t="s">
        <v>172</v>
      </c>
      <c r="R8" s="13">
        <v>42</v>
      </c>
    </row>
    <row r="9" spans="1:18" s="8" customFormat="1" ht="15" x14ac:dyDescent="0.25">
      <c r="B9" s="12" t="s">
        <v>93</v>
      </c>
      <c r="C9" s="13">
        <v>53</v>
      </c>
      <c r="E9" s="12" t="s">
        <v>110</v>
      </c>
      <c r="F9" s="13">
        <v>53</v>
      </c>
      <c r="H9" s="12" t="s">
        <v>128</v>
      </c>
      <c r="I9" s="13">
        <v>59</v>
      </c>
      <c r="K9" s="12" t="s">
        <v>143</v>
      </c>
      <c r="L9" s="13">
        <v>54</v>
      </c>
      <c r="N9" s="12" t="s">
        <v>158</v>
      </c>
      <c r="O9" s="13">
        <v>38</v>
      </c>
      <c r="Q9" s="12" t="s">
        <v>173</v>
      </c>
      <c r="R9" s="13">
        <v>38</v>
      </c>
    </row>
    <row r="10" spans="1:18" s="8" customFormat="1" ht="15" x14ac:dyDescent="0.25">
      <c r="B10" s="12" t="s">
        <v>101</v>
      </c>
      <c r="C10" s="13">
        <v>52</v>
      </c>
      <c r="E10" s="12" t="s">
        <v>111</v>
      </c>
      <c r="F10" s="13">
        <v>37</v>
      </c>
      <c r="H10" s="12" t="s">
        <v>129</v>
      </c>
      <c r="I10" s="13">
        <v>53</v>
      </c>
      <c r="K10" s="12" t="s">
        <v>144</v>
      </c>
      <c r="L10" s="13">
        <v>50</v>
      </c>
      <c r="N10" s="12" t="s">
        <v>159</v>
      </c>
      <c r="O10" s="13">
        <v>37</v>
      </c>
      <c r="Q10" s="12" t="s">
        <v>174</v>
      </c>
      <c r="R10" s="13">
        <v>36</v>
      </c>
    </row>
    <row r="11" spans="1:18" s="8" customFormat="1" ht="15" x14ac:dyDescent="0.25">
      <c r="B11" s="12" t="s">
        <v>94</v>
      </c>
      <c r="C11" s="13">
        <v>51</v>
      </c>
      <c r="E11" s="12" t="s">
        <v>112</v>
      </c>
      <c r="F11" s="13">
        <v>33</v>
      </c>
      <c r="H11" s="12" t="s">
        <v>130</v>
      </c>
      <c r="I11" s="13">
        <v>49</v>
      </c>
      <c r="K11" s="12" t="s">
        <v>145</v>
      </c>
      <c r="L11" s="13">
        <v>40</v>
      </c>
      <c r="N11" s="12" t="s">
        <v>160</v>
      </c>
      <c r="O11" s="13">
        <v>20</v>
      </c>
      <c r="Q11" s="12" t="s">
        <v>175</v>
      </c>
      <c r="R11" s="13">
        <v>30</v>
      </c>
    </row>
    <row r="12" spans="1:18" s="8" customFormat="1" ht="15" x14ac:dyDescent="0.25">
      <c r="B12" s="12" t="s">
        <v>95</v>
      </c>
      <c r="C12" s="13">
        <v>49</v>
      </c>
      <c r="E12" s="12" t="s">
        <v>113</v>
      </c>
      <c r="F12" s="13">
        <v>23</v>
      </c>
      <c r="H12" s="12" t="s">
        <v>131</v>
      </c>
      <c r="I12" s="13">
        <v>44</v>
      </c>
      <c r="K12" s="12" t="s">
        <v>146</v>
      </c>
      <c r="L12" s="13">
        <v>35</v>
      </c>
      <c r="N12" s="12" t="s">
        <v>161</v>
      </c>
      <c r="O12" s="13">
        <v>19</v>
      </c>
      <c r="Q12" s="12" t="s">
        <v>176</v>
      </c>
      <c r="R12" s="13">
        <v>24</v>
      </c>
    </row>
    <row r="13" spans="1:18" s="8" customFormat="1" ht="15" x14ac:dyDescent="0.25">
      <c r="B13" s="12" t="s">
        <v>96</v>
      </c>
      <c r="C13" s="13">
        <v>39</v>
      </c>
      <c r="E13" s="12" t="s">
        <v>114</v>
      </c>
      <c r="F13" s="13">
        <v>22</v>
      </c>
      <c r="H13" s="12" t="s">
        <v>132</v>
      </c>
      <c r="I13" s="13">
        <v>43</v>
      </c>
      <c r="K13" s="12" t="s">
        <v>147</v>
      </c>
      <c r="L13" s="13">
        <v>33</v>
      </c>
      <c r="N13" s="12" t="s">
        <v>162</v>
      </c>
      <c r="O13" s="13">
        <v>18</v>
      </c>
      <c r="Q13" s="12" t="s">
        <v>177</v>
      </c>
      <c r="R13" s="13">
        <v>21</v>
      </c>
    </row>
    <row r="14" spans="1:18" s="8" customFormat="1" ht="15" x14ac:dyDescent="0.25">
      <c r="B14" s="12" t="s">
        <v>97</v>
      </c>
      <c r="C14" s="13">
        <v>34</v>
      </c>
      <c r="E14" s="12" t="s">
        <v>115</v>
      </c>
      <c r="F14" s="13">
        <v>16</v>
      </c>
      <c r="H14" s="12" t="s">
        <v>133</v>
      </c>
      <c r="I14" s="13">
        <v>39</v>
      </c>
      <c r="K14" s="12" t="s">
        <v>148</v>
      </c>
      <c r="L14" s="13">
        <v>30</v>
      </c>
      <c r="N14" s="12" t="s">
        <v>163</v>
      </c>
      <c r="O14" s="13">
        <v>17</v>
      </c>
      <c r="Q14" s="12" t="s">
        <v>178</v>
      </c>
      <c r="R14" s="13">
        <v>9</v>
      </c>
    </row>
    <row r="15" spans="1:18" s="8" customFormat="1" ht="15" x14ac:dyDescent="0.25">
      <c r="B15" s="12" t="s">
        <v>98</v>
      </c>
      <c r="C15" s="13">
        <v>15</v>
      </c>
      <c r="E15" s="12" t="s">
        <v>116</v>
      </c>
      <c r="F15" s="13">
        <v>13</v>
      </c>
      <c r="H15" s="12" t="s">
        <v>134</v>
      </c>
      <c r="I15" s="13">
        <v>20</v>
      </c>
      <c r="K15" s="12" t="s">
        <v>149</v>
      </c>
      <c r="L15" s="13">
        <v>14</v>
      </c>
      <c r="N15" s="12" t="s">
        <v>164</v>
      </c>
      <c r="O15" s="13">
        <v>14</v>
      </c>
      <c r="Q15" s="12" t="s">
        <v>179</v>
      </c>
      <c r="R15" s="13">
        <v>8</v>
      </c>
    </row>
    <row r="16" spans="1:18" s="8" customFormat="1" ht="15" x14ac:dyDescent="0.25">
      <c r="B16" s="12" t="s">
        <v>84</v>
      </c>
      <c r="C16" s="13">
        <v>13</v>
      </c>
      <c r="E16" s="12" t="s">
        <v>117</v>
      </c>
      <c r="F16" s="13">
        <v>12</v>
      </c>
      <c r="H16" s="14" t="s">
        <v>45</v>
      </c>
      <c r="I16" s="14"/>
      <c r="K16" s="14" t="s">
        <v>46</v>
      </c>
      <c r="L16" s="14"/>
      <c r="N16" s="14" t="s">
        <v>48</v>
      </c>
      <c r="O16" s="14"/>
      <c r="Q16" s="14" t="s">
        <v>47</v>
      </c>
      <c r="R16" s="14"/>
    </row>
    <row r="17" spans="1:12" s="8" customFormat="1" ht="15" x14ac:dyDescent="0.25">
      <c r="B17" s="12" t="s">
        <v>99</v>
      </c>
      <c r="C17" s="13">
        <v>10</v>
      </c>
      <c r="E17" s="12" t="s">
        <v>118</v>
      </c>
      <c r="F17" s="13">
        <v>8</v>
      </c>
      <c r="H17" s="14"/>
      <c r="I17" s="14"/>
    </row>
    <row r="18" spans="1:12" s="8" customFormat="1" ht="15" x14ac:dyDescent="0.25">
      <c r="B18" s="12" t="s">
        <v>100</v>
      </c>
      <c r="C18" s="13">
        <v>1</v>
      </c>
      <c r="E18" s="12" t="s">
        <v>119</v>
      </c>
      <c r="F18" s="13">
        <v>7</v>
      </c>
    </row>
    <row r="19" spans="1:12" s="8" customFormat="1" ht="15" x14ac:dyDescent="0.25">
      <c r="B19" s="14" t="s">
        <v>44</v>
      </c>
      <c r="C19" s="14"/>
      <c r="E19" s="14" t="s">
        <v>49</v>
      </c>
      <c r="F19" s="14"/>
    </row>
    <row r="23" spans="1:12" ht="15" x14ac:dyDescent="0.25">
      <c r="A23" s="4" t="s">
        <v>0</v>
      </c>
      <c r="B23" s="6" t="s">
        <v>167</v>
      </c>
      <c r="C23" s="2">
        <v>65</v>
      </c>
      <c r="D23" s="1"/>
      <c r="E23" s="6" t="s">
        <v>102</v>
      </c>
      <c r="F23" s="2">
        <v>74</v>
      </c>
      <c r="G23" s="1"/>
      <c r="H23" s="6" t="s">
        <v>168</v>
      </c>
      <c r="I23" s="2">
        <v>62</v>
      </c>
      <c r="J23" s="1"/>
      <c r="K23" s="6" t="s">
        <v>103</v>
      </c>
      <c r="L23" s="2">
        <v>60</v>
      </c>
    </row>
    <row r="24" spans="1:12" ht="15" x14ac:dyDescent="0.25">
      <c r="A24" s="1" t="s">
        <v>1</v>
      </c>
      <c r="B24" s="6" t="s">
        <v>104</v>
      </c>
      <c r="C24" s="2">
        <v>47</v>
      </c>
      <c r="D24" s="1"/>
      <c r="E24" s="6" t="s">
        <v>165</v>
      </c>
      <c r="F24" s="2">
        <v>56</v>
      </c>
      <c r="G24" s="1"/>
      <c r="H24" s="6" t="s">
        <v>120</v>
      </c>
      <c r="I24" s="2">
        <v>46</v>
      </c>
      <c r="J24" s="1"/>
      <c r="K24" s="6" t="s">
        <v>166</v>
      </c>
      <c r="L24" s="2">
        <v>47</v>
      </c>
    </row>
    <row r="25" spans="1:12" ht="15" x14ac:dyDescent="0.25">
      <c r="A25" s="5" t="s">
        <v>2</v>
      </c>
      <c r="B25" s="6" t="s">
        <v>150</v>
      </c>
      <c r="C25" s="2">
        <v>36</v>
      </c>
      <c r="D25" s="1"/>
      <c r="E25" s="6" t="s">
        <v>136</v>
      </c>
      <c r="F25" s="2">
        <v>30</v>
      </c>
      <c r="G25" s="1"/>
      <c r="H25" s="6" t="s">
        <v>137</v>
      </c>
      <c r="I25" s="2">
        <v>44</v>
      </c>
      <c r="J25" s="1"/>
      <c r="K25" s="6" t="s">
        <v>106</v>
      </c>
      <c r="L25" s="2">
        <v>34</v>
      </c>
    </row>
    <row r="26" spans="1:12" ht="15" x14ac:dyDescent="0.25">
      <c r="A26" s="1"/>
      <c r="B26" s="6" t="s">
        <v>85</v>
      </c>
      <c r="C26" s="2">
        <v>26</v>
      </c>
      <c r="D26" s="1"/>
      <c r="E26" s="6" t="s">
        <v>169</v>
      </c>
      <c r="F26" s="2">
        <v>24</v>
      </c>
      <c r="G26" s="1"/>
      <c r="H26" s="6" t="s">
        <v>151</v>
      </c>
      <c r="I26" s="2">
        <v>23</v>
      </c>
      <c r="J26" s="1"/>
      <c r="K26" s="6" t="s">
        <v>135</v>
      </c>
      <c r="L26" s="2">
        <v>34</v>
      </c>
    </row>
    <row r="27" spans="1:12" ht="15" x14ac:dyDescent="0.25">
      <c r="A27" s="1"/>
      <c r="B27" s="7" t="s">
        <v>121</v>
      </c>
      <c r="C27" s="3">
        <v>14</v>
      </c>
      <c r="D27" s="1"/>
      <c r="E27" s="7" t="s">
        <v>153</v>
      </c>
      <c r="F27" s="3">
        <v>16</v>
      </c>
      <c r="G27" s="1"/>
      <c r="H27" s="7" t="s">
        <v>86</v>
      </c>
      <c r="I27" s="3">
        <v>17</v>
      </c>
      <c r="J27" s="1"/>
      <c r="K27" s="7" t="s">
        <v>152</v>
      </c>
      <c r="L27" s="3">
        <v>26</v>
      </c>
    </row>
    <row r="28" spans="1:12" ht="15" x14ac:dyDescent="0.25">
      <c r="A28" s="1"/>
      <c r="B28" s="7" t="s">
        <v>90</v>
      </c>
      <c r="C28" s="3">
        <v>13</v>
      </c>
      <c r="D28" s="1"/>
      <c r="E28" s="7" t="s">
        <v>87</v>
      </c>
      <c r="F28" s="3">
        <v>12</v>
      </c>
      <c r="G28" s="1"/>
      <c r="H28" s="7" t="s">
        <v>89</v>
      </c>
      <c r="I28" s="3">
        <v>16</v>
      </c>
      <c r="J28" s="1"/>
      <c r="K28" s="7" t="s">
        <v>88</v>
      </c>
      <c r="L28" s="3">
        <v>14</v>
      </c>
    </row>
    <row r="29" spans="1:12" ht="15" x14ac:dyDescent="0.25">
      <c r="A29" s="1"/>
      <c r="B29" s="7" t="s">
        <v>138</v>
      </c>
      <c r="C29" s="3">
        <v>12</v>
      </c>
      <c r="D29" s="1"/>
      <c r="E29" s="7" t="s">
        <v>122</v>
      </c>
      <c r="F29" s="3">
        <v>8</v>
      </c>
      <c r="G29" s="1"/>
      <c r="H29" s="7" t="s">
        <v>124</v>
      </c>
      <c r="I29" s="3">
        <v>10</v>
      </c>
      <c r="J29" s="1"/>
      <c r="K29" s="7" t="s">
        <v>139</v>
      </c>
      <c r="L29" s="3">
        <v>6</v>
      </c>
    </row>
    <row r="30" spans="1:12" ht="15" x14ac:dyDescent="0.25">
      <c r="A30" s="1"/>
      <c r="B30" s="7" t="s">
        <v>154</v>
      </c>
      <c r="C30" s="3">
        <v>11</v>
      </c>
      <c r="D30" s="1"/>
      <c r="E30" s="7" t="s">
        <v>107</v>
      </c>
      <c r="F30" s="3">
        <v>4</v>
      </c>
      <c r="G30" s="1"/>
      <c r="H30" s="7" t="s">
        <v>105</v>
      </c>
      <c r="I30" s="3">
        <v>6</v>
      </c>
      <c r="J30" s="1"/>
      <c r="K30" s="7" t="s">
        <v>123</v>
      </c>
      <c r="L30" s="3">
        <v>2</v>
      </c>
    </row>
    <row r="31" spans="1:12" ht="15" x14ac:dyDescent="0.25">
      <c r="A31" s="1"/>
      <c r="B31" s="1" t="s">
        <v>3</v>
      </c>
      <c r="C31" s="1"/>
      <c r="D31" s="1"/>
      <c r="E31" s="1" t="s">
        <v>4</v>
      </c>
      <c r="F31" s="1"/>
      <c r="G31" s="1"/>
      <c r="H31" s="1" t="s">
        <v>5</v>
      </c>
      <c r="I31" s="1"/>
      <c r="J31" s="1"/>
      <c r="K31" s="1" t="s">
        <v>6</v>
      </c>
      <c r="L31" s="1"/>
    </row>
    <row r="33" spans="1:12" ht="15" x14ac:dyDescent="0.25">
      <c r="A33" s="4" t="s">
        <v>7</v>
      </c>
      <c r="B33" s="6" t="s">
        <v>167</v>
      </c>
      <c r="C33" s="2">
        <v>58</v>
      </c>
      <c r="D33" s="1"/>
      <c r="E33" s="6" t="s">
        <v>102</v>
      </c>
      <c r="F33" s="2">
        <v>100</v>
      </c>
      <c r="G33" s="1"/>
      <c r="H33" s="6" t="s">
        <v>166</v>
      </c>
      <c r="I33" s="2">
        <v>72</v>
      </c>
      <c r="J33" s="1"/>
      <c r="K33" s="6" t="s">
        <v>103</v>
      </c>
      <c r="L33" s="2">
        <v>56</v>
      </c>
    </row>
    <row r="34" spans="1:12" ht="15" x14ac:dyDescent="0.25">
      <c r="A34" s="1" t="s">
        <v>12</v>
      </c>
      <c r="B34" s="6" t="s">
        <v>165</v>
      </c>
      <c r="C34" s="2">
        <v>52</v>
      </c>
      <c r="D34" s="1"/>
      <c r="E34" s="6" t="s">
        <v>120</v>
      </c>
      <c r="F34" s="2">
        <v>51</v>
      </c>
      <c r="G34" s="1"/>
      <c r="H34" s="6" t="s">
        <v>150</v>
      </c>
      <c r="I34" s="2">
        <v>54</v>
      </c>
      <c r="J34" s="1"/>
      <c r="K34" s="6" t="s">
        <v>104</v>
      </c>
      <c r="L34" s="2">
        <v>54</v>
      </c>
    </row>
    <row r="35" spans="1:12" ht="15" x14ac:dyDescent="0.25">
      <c r="A35" s="5" t="s">
        <v>17</v>
      </c>
      <c r="B35" s="7" t="s">
        <v>137</v>
      </c>
      <c r="C35" s="3">
        <v>30</v>
      </c>
      <c r="D35" s="1"/>
      <c r="E35" s="7" t="s">
        <v>106</v>
      </c>
      <c r="F35" s="3">
        <v>47</v>
      </c>
      <c r="G35" s="1"/>
      <c r="H35" s="7" t="s">
        <v>168</v>
      </c>
      <c r="I35" s="3">
        <v>52</v>
      </c>
      <c r="J35" s="1"/>
      <c r="K35" s="7" t="s">
        <v>151</v>
      </c>
      <c r="L35" s="3">
        <v>28</v>
      </c>
    </row>
    <row r="36" spans="1:12" ht="15" x14ac:dyDescent="0.25">
      <c r="A36" s="1"/>
      <c r="B36" s="7" t="s">
        <v>135</v>
      </c>
      <c r="C36" s="3">
        <v>21</v>
      </c>
      <c r="D36" s="1"/>
      <c r="E36" s="7" t="s">
        <v>85</v>
      </c>
      <c r="F36" s="3">
        <v>46</v>
      </c>
      <c r="G36" s="1"/>
      <c r="H36" s="7" t="s">
        <v>169</v>
      </c>
      <c r="I36" s="3">
        <v>40</v>
      </c>
      <c r="J36" s="1"/>
      <c r="K36" s="7" t="s">
        <v>136</v>
      </c>
      <c r="L36" s="3">
        <v>23</v>
      </c>
    </row>
    <row r="37" spans="1:12" ht="15" x14ac:dyDescent="0.25">
      <c r="A37" s="1"/>
      <c r="B37" s="1" t="s">
        <v>26</v>
      </c>
      <c r="C37" s="1"/>
      <c r="D37" s="1"/>
      <c r="E37" s="1" t="s">
        <v>27</v>
      </c>
      <c r="F37" s="1"/>
      <c r="G37" s="1"/>
      <c r="H37" s="1" t="s">
        <v>28</v>
      </c>
      <c r="I37" s="1"/>
      <c r="J37" s="1"/>
      <c r="K37" s="1" t="s">
        <v>29</v>
      </c>
      <c r="L37" s="1"/>
    </row>
    <row r="39" spans="1:12" ht="15" x14ac:dyDescent="0.25">
      <c r="A39" s="4" t="s">
        <v>30</v>
      </c>
      <c r="B39" s="1"/>
      <c r="C39" s="1"/>
      <c r="D39" s="1"/>
      <c r="E39" s="6" t="s">
        <v>167</v>
      </c>
      <c r="F39" s="2">
        <v>54</v>
      </c>
      <c r="G39" s="1"/>
      <c r="H39" s="6" t="s">
        <v>102</v>
      </c>
      <c r="I39" s="2">
        <v>70</v>
      </c>
    </row>
    <row r="40" spans="1:12" ht="15" x14ac:dyDescent="0.25">
      <c r="A40" s="1" t="s">
        <v>12</v>
      </c>
      <c r="B40" s="1"/>
      <c r="C40" s="1"/>
      <c r="D40" s="1"/>
      <c r="E40" s="6" t="s">
        <v>166</v>
      </c>
      <c r="F40" s="2">
        <v>54</v>
      </c>
      <c r="G40" s="1"/>
      <c r="H40" s="6" t="s">
        <v>165</v>
      </c>
      <c r="I40" s="2">
        <v>51</v>
      </c>
    </row>
    <row r="41" spans="1:12" ht="15" x14ac:dyDescent="0.25">
      <c r="A41" s="5" t="s">
        <v>17</v>
      </c>
      <c r="B41" s="1"/>
      <c r="C41" s="1"/>
      <c r="D41" s="1"/>
      <c r="E41" s="7" t="s">
        <v>104</v>
      </c>
      <c r="F41" s="3">
        <v>32</v>
      </c>
      <c r="G41" s="1"/>
      <c r="H41" s="7" t="s">
        <v>103</v>
      </c>
      <c r="I41" s="3">
        <v>43</v>
      </c>
    </row>
    <row r="42" spans="1:12" ht="15" x14ac:dyDescent="0.25">
      <c r="A42" s="1"/>
      <c r="B42" s="1"/>
      <c r="C42" s="1"/>
      <c r="D42" s="1"/>
      <c r="E42" s="7" t="s">
        <v>120</v>
      </c>
      <c r="F42" s="3">
        <v>21</v>
      </c>
      <c r="G42" s="1"/>
      <c r="H42" s="7" t="s">
        <v>150</v>
      </c>
      <c r="I42" s="3">
        <v>34</v>
      </c>
    </row>
    <row r="43" spans="1:12" ht="15" x14ac:dyDescent="0.25">
      <c r="A43" s="1"/>
      <c r="B43" s="1"/>
      <c r="C43" s="1"/>
      <c r="D43" s="1"/>
      <c r="E43" s="1" t="s">
        <v>39</v>
      </c>
      <c r="F43" s="1"/>
      <c r="G43" s="1"/>
      <c r="H43" s="1" t="s">
        <v>40</v>
      </c>
      <c r="I43" s="1"/>
    </row>
    <row r="45" spans="1:12" ht="15" x14ac:dyDescent="0.25">
      <c r="A45" s="4" t="s">
        <v>41</v>
      </c>
      <c r="B45" s="1"/>
      <c r="C45" s="1"/>
      <c r="D45" s="1"/>
      <c r="E45" s="6" t="s">
        <v>102</v>
      </c>
      <c r="F45" s="2">
        <v>82</v>
      </c>
      <c r="H45" s="1"/>
      <c r="I45" s="1"/>
    </row>
    <row r="46" spans="1:12" ht="15" x14ac:dyDescent="0.25">
      <c r="A46" s="1" t="s">
        <v>42</v>
      </c>
      <c r="B46" s="1"/>
      <c r="C46" s="1"/>
      <c r="D46" s="1"/>
      <c r="E46" s="6" t="s">
        <v>167</v>
      </c>
      <c r="F46" s="2">
        <v>58</v>
      </c>
      <c r="H46" s="1"/>
      <c r="I46" s="1"/>
    </row>
    <row r="47" spans="1:12" ht="15" x14ac:dyDescent="0.25">
      <c r="A47" s="5" t="s">
        <v>17</v>
      </c>
      <c r="B47" s="1"/>
      <c r="C47" s="1"/>
      <c r="D47" s="1"/>
      <c r="E47" s="7" t="s">
        <v>165</v>
      </c>
      <c r="F47" s="3">
        <v>44</v>
      </c>
      <c r="H47" s="1"/>
      <c r="I47" s="1"/>
    </row>
    <row r="48" spans="1:12" ht="15" x14ac:dyDescent="0.25">
      <c r="A48" s="1"/>
      <c r="B48" s="1"/>
      <c r="C48" s="1"/>
      <c r="D48" s="1"/>
      <c r="E48" s="7" t="s">
        <v>166</v>
      </c>
      <c r="F48" s="3">
        <v>36</v>
      </c>
      <c r="H48" s="1"/>
      <c r="I48" s="1"/>
    </row>
    <row r="49" spans="1:9" ht="15" x14ac:dyDescent="0.25">
      <c r="A49" s="1"/>
      <c r="B49" s="1"/>
      <c r="C49" s="1"/>
      <c r="D49" s="1"/>
      <c r="E49" s="1" t="s">
        <v>41</v>
      </c>
      <c r="F49" s="1"/>
      <c r="H49" s="1"/>
      <c r="I49" s="1"/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0"/>
  <sheetViews>
    <sheetView tabSelected="1" zoomScale="85" zoomScaleNormal="85" workbookViewId="0">
      <selection activeCell="E24" sqref="E24"/>
    </sheetView>
  </sheetViews>
  <sheetFormatPr baseColWidth="10" defaultRowHeight="14.25" x14ac:dyDescent="0.2"/>
  <cols>
    <col min="1" max="1" width="20.625" customWidth="1"/>
    <col min="2" max="2" width="15" customWidth="1"/>
    <col min="3" max="3" width="6.25" customWidth="1"/>
    <col min="5" max="5" width="15" customWidth="1"/>
    <col min="6" max="6" width="6.25" customWidth="1"/>
    <col min="7" max="7" width="11" customWidth="1"/>
    <col min="8" max="8" width="15" customWidth="1"/>
    <col min="9" max="9" width="6.25" customWidth="1"/>
    <col min="11" max="11" width="15" customWidth="1"/>
    <col min="12" max="12" width="6.25" customWidth="1"/>
    <col min="14" max="14" width="15" customWidth="1"/>
    <col min="15" max="15" width="6.25" customWidth="1"/>
    <col min="17" max="17" width="15" customWidth="1"/>
    <col min="18" max="18" width="6.25" customWidth="1"/>
    <col min="20" max="20" width="15" customWidth="1"/>
    <col min="21" max="21" width="6.25" customWidth="1"/>
    <col min="23" max="23" width="15" customWidth="1"/>
    <col min="24" max="24" width="6.25" customWidth="1"/>
  </cols>
  <sheetData>
    <row r="1" spans="1:6" ht="15" x14ac:dyDescent="0.25">
      <c r="A1" s="4" t="s">
        <v>338</v>
      </c>
      <c r="B1" s="10"/>
      <c r="C1" s="11"/>
      <c r="E1" s="10"/>
      <c r="F1" s="11"/>
    </row>
    <row r="2" spans="1:6" ht="15" x14ac:dyDescent="0.25">
      <c r="A2" s="8" t="s">
        <v>51</v>
      </c>
      <c r="B2" s="10"/>
      <c r="C2" s="11"/>
      <c r="E2" s="10"/>
      <c r="F2" s="11"/>
    </row>
    <row r="3" spans="1:6" ht="15" x14ac:dyDescent="0.25">
      <c r="A3" s="9" t="s">
        <v>50</v>
      </c>
      <c r="B3" s="10"/>
      <c r="C3" s="11"/>
      <c r="E3" s="10"/>
      <c r="F3" s="11"/>
    </row>
    <row r="4" spans="1:6" ht="15" x14ac:dyDescent="0.25">
      <c r="B4" s="10"/>
      <c r="C4" s="11"/>
      <c r="E4" s="10"/>
      <c r="F4" s="11"/>
    </row>
    <row r="5" spans="1:6" x14ac:dyDescent="0.2">
      <c r="B5" t="s">
        <v>339</v>
      </c>
      <c r="E5" t="s">
        <v>342</v>
      </c>
    </row>
    <row r="7" spans="1:6" ht="15" x14ac:dyDescent="0.25">
      <c r="B7" s="10"/>
      <c r="C7" s="11"/>
      <c r="E7" s="10"/>
      <c r="F7" s="11"/>
    </row>
    <row r="8" spans="1:6" ht="15" x14ac:dyDescent="0.25">
      <c r="B8" s="10"/>
      <c r="C8" s="11"/>
      <c r="E8" s="10"/>
      <c r="F8" s="11"/>
    </row>
    <row r="9" spans="1:6" ht="15" x14ac:dyDescent="0.25">
      <c r="B9" s="10"/>
      <c r="C9" s="11"/>
      <c r="E9" s="10"/>
      <c r="F9" s="11"/>
    </row>
    <row r="10" spans="1:6" ht="15" x14ac:dyDescent="0.25">
      <c r="B10" s="10"/>
      <c r="C10" s="11"/>
      <c r="E10" s="10"/>
      <c r="F10" s="11"/>
    </row>
    <row r="11" spans="1:6" x14ac:dyDescent="0.2">
      <c r="B11" t="s">
        <v>340</v>
      </c>
      <c r="E11" t="s">
        <v>343</v>
      </c>
    </row>
    <row r="13" spans="1:6" ht="15" x14ac:dyDescent="0.25">
      <c r="B13" s="10"/>
      <c r="C13" s="11"/>
      <c r="E13" s="10"/>
      <c r="F13" s="11"/>
    </row>
    <row r="14" spans="1:6" ht="15" x14ac:dyDescent="0.25">
      <c r="B14" s="10"/>
      <c r="C14" s="11"/>
      <c r="E14" s="10"/>
      <c r="F14" s="11"/>
    </row>
    <row r="15" spans="1:6" ht="15" x14ac:dyDescent="0.25">
      <c r="B15" s="10"/>
      <c r="C15" s="11"/>
      <c r="E15" s="10"/>
      <c r="F15" s="11"/>
    </row>
    <row r="16" spans="1:6" ht="15" x14ac:dyDescent="0.25">
      <c r="B16" s="10"/>
      <c r="C16" s="11"/>
      <c r="E16" s="10"/>
      <c r="F16" s="11"/>
    </row>
    <row r="17" spans="1:24" x14ac:dyDescent="0.2">
      <c r="B17" t="s">
        <v>341</v>
      </c>
      <c r="E17" t="s">
        <v>344</v>
      </c>
    </row>
    <row r="19" spans="1:24" ht="15" x14ac:dyDescent="0.25">
      <c r="B19" s="10"/>
      <c r="C19" s="11"/>
      <c r="E19" s="10"/>
      <c r="F19" s="11"/>
    </row>
    <row r="20" spans="1:24" ht="15" x14ac:dyDescent="0.25">
      <c r="B20" s="10"/>
      <c r="C20" s="11"/>
      <c r="E20" s="10"/>
      <c r="F20" s="11"/>
    </row>
    <row r="21" spans="1:24" ht="15" x14ac:dyDescent="0.25">
      <c r="B21" s="10"/>
      <c r="C21" s="11"/>
      <c r="E21" s="10"/>
      <c r="F21" s="11"/>
    </row>
    <row r="22" spans="1:24" ht="15" x14ac:dyDescent="0.25">
      <c r="B22" s="10"/>
      <c r="C22" s="11"/>
      <c r="E22" s="10"/>
      <c r="F22" s="11"/>
    </row>
    <row r="23" spans="1:24" x14ac:dyDescent="0.2">
      <c r="B23" t="s">
        <v>337</v>
      </c>
      <c r="E23" t="s">
        <v>345</v>
      </c>
    </row>
    <row r="25" spans="1:24" s="8" customFormat="1" ht="15" x14ac:dyDescent="0.25">
      <c r="A25" s="4" t="s">
        <v>336</v>
      </c>
      <c r="B25" s="10"/>
      <c r="C25" s="11"/>
      <c r="E25" s="10"/>
      <c r="F25" s="11"/>
      <c r="H25" s="10"/>
      <c r="I25" s="11"/>
      <c r="K25" s="10"/>
      <c r="L25" s="11"/>
      <c r="N25" s="10"/>
      <c r="O25" s="11"/>
      <c r="Q25" s="10"/>
      <c r="R25" s="11"/>
      <c r="T25" s="10"/>
      <c r="U25" s="11"/>
      <c r="W25" s="10"/>
      <c r="X25" s="11"/>
    </row>
    <row r="26" spans="1:24" s="8" customFormat="1" ht="15" x14ac:dyDescent="0.25">
      <c r="A26" s="8" t="s">
        <v>51</v>
      </c>
      <c r="B26" s="10"/>
      <c r="C26" s="11"/>
      <c r="E26" s="10"/>
      <c r="F26" s="11"/>
      <c r="H26" s="10"/>
      <c r="I26" s="11"/>
      <c r="K26" s="10"/>
      <c r="L26" s="11"/>
      <c r="N26" s="10"/>
      <c r="O26" s="11"/>
      <c r="Q26" s="10"/>
      <c r="R26" s="11"/>
      <c r="T26" s="10"/>
      <c r="U26" s="11"/>
      <c r="W26" s="10"/>
      <c r="X26" s="11"/>
    </row>
    <row r="27" spans="1:24" s="8" customFormat="1" ht="15" x14ac:dyDescent="0.25">
      <c r="A27" s="9" t="s">
        <v>50</v>
      </c>
      <c r="B27" s="10"/>
      <c r="C27" s="11"/>
      <c r="E27" s="10"/>
      <c r="F27" s="11"/>
      <c r="H27" s="10"/>
      <c r="I27" s="11"/>
      <c r="K27" s="10"/>
      <c r="L27" s="11"/>
      <c r="N27" s="10"/>
      <c r="O27" s="11"/>
      <c r="Q27" s="10"/>
      <c r="R27" s="11"/>
      <c r="T27" s="10"/>
      <c r="U27" s="11"/>
      <c r="W27" s="10"/>
      <c r="X27" s="11"/>
    </row>
    <row r="28" spans="1:24" s="8" customFormat="1" ht="15" x14ac:dyDescent="0.25">
      <c r="B28" s="10"/>
      <c r="C28" s="11"/>
      <c r="E28" s="10"/>
      <c r="F28" s="11"/>
      <c r="H28" s="10"/>
      <c r="I28" s="11"/>
      <c r="K28" s="10"/>
      <c r="L28" s="11"/>
      <c r="N28" s="10"/>
      <c r="O28" s="11"/>
      <c r="Q28" s="10"/>
      <c r="R28" s="11"/>
      <c r="T28" s="10"/>
      <c r="U28" s="11"/>
      <c r="W28" s="10"/>
      <c r="X28" s="11"/>
    </row>
    <row r="29" spans="1:24" s="8" customFormat="1" ht="15" x14ac:dyDescent="0.25">
      <c r="B29" s="12"/>
      <c r="C29" s="13"/>
      <c r="E29" s="12"/>
      <c r="F29" s="13"/>
      <c r="H29" s="12"/>
      <c r="I29" s="13"/>
      <c r="K29" s="12"/>
      <c r="L29" s="13"/>
      <c r="N29" s="12"/>
      <c r="O29" s="13"/>
      <c r="Q29" s="12"/>
      <c r="R29" s="13"/>
      <c r="T29" s="12"/>
      <c r="U29" s="13"/>
      <c r="W29" s="12"/>
      <c r="X29" s="13"/>
    </row>
    <row r="30" spans="1:24" s="8" customFormat="1" ht="15" x14ac:dyDescent="0.25">
      <c r="B30" s="12"/>
      <c r="C30" s="13"/>
      <c r="E30" s="12"/>
      <c r="F30" s="13"/>
      <c r="H30" s="12"/>
      <c r="I30" s="13"/>
      <c r="K30" s="12"/>
      <c r="L30" s="13"/>
      <c r="N30" s="12"/>
      <c r="O30" s="13"/>
      <c r="Q30" s="12"/>
      <c r="R30" s="13"/>
      <c r="T30" s="12"/>
      <c r="U30" s="13"/>
      <c r="W30" s="12"/>
      <c r="X30" s="13"/>
    </row>
    <row r="31" spans="1:24" s="8" customFormat="1" ht="15" x14ac:dyDescent="0.25">
      <c r="B31" s="12"/>
      <c r="C31" s="13"/>
      <c r="E31" s="12"/>
      <c r="F31" s="13"/>
      <c r="H31" s="12"/>
      <c r="I31" s="13"/>
      <c r="K31" s="12"/>
      <c r="L31" s="13"/>
      <c r="N31" s="12"/>
      <c r="O31" s="13"/>
      <c r="Q31" s="12"/>
      <c r="R31" s="13"/>
      <c r="T31" s="12"/>
      <c r="U31" s="13"/>
      <c r="W31" s="12"/>
      <c r="X31" s="13"/>
    </row>
    <row r="32" spans="1:24" s="8" customFormat="1" ht="15" x14ac:dyDescent="0.25">
      <c r="B32" s="12"/>
      <c r="C32" s="13"/>
      <c r="E32" s="12"/>
      <c r="F32" s="13"/>
      <c r="H32" s="12"/>
      <c r="I32" s="13"/>
      <c r="K32" s="12"/>
      <c r="L32" s="13"/>
      <c r="N32" s="12"/>
      <c r="O32" s="13"/>
      <c r="Q32" s="12"/>
      <c r="R32" s="13"/>
      <c r="T32" s="12"/>
      <c r="U32" s="13"/>
      <c r="W32" s="12"/>
      <c r="X32" s="13"/>
    </row>
    <row r="33" spans="1:24" s="8" customFormat="1" ht="15" x14ac:dyDescent="0.25">
      <c r="B33" s="12"/>
      <c r="C33" s="13"/>
      <c r="E33" s="12"/>
      <c r="F33" s="13"/>
      <c r="H33" s="12"/>
      <c r="I33" s="13"/>
      <c r="K33" s="12"/>
      <c r="L33" s="13"/>
      <c r="N33" s="12"/>
      <c r="O33" s="13"/>
      <c r="Q33" s="12"/>
      <c r="R33" s="13"/>
      <c r="T33" s="12"/>
      <c r="U33" s="13"/>
      <c r="W33" s="12"/>
      <c r="X33" s="13"/>
    </row>
    <row r="34" spans="1:24" s="8" customFormat="1" ht="15" x14ac:dyDescent="0.25">
      <c r="B34" s="12"/>
      <c r="C34" s="13"/>
      <c r="E34" s="12"/>
      <c r="F34" s="13"/>
      <c r="H34" s="12"/>
      <c r="I34" s="13"/>
      <c r="K34" s="12"/>
      <c r="L34" s="13"/>
      <c r="N34" s="12"/>
      <c r="O34" s="13"/>
      <c r="Q34" s="12"/>
      <c r="R34" s="13"/>
      <c r="T34" s="12"/>
      <c r="U34" s="13"/>
      <c r="W34" s="12"/>
      <c r="X34" s="13"/>
    </row>
    <row r="35" spans="1:24" s="8" customFormat="1" ht="15" x14ac:dyDescent="0.25">
      <c r="B35" s="12"/>
      <c r="C35" s="13"/>
      <c r="E35" s="12"/>
      <c r="F35" s="13"/>
      <c r="H35" s="12"/>
      <c r="I35" s="13"/>
      <c r="K35" s="12"/>
      <c r="L35" s="13"/>
      <c r="N35" s="12"/>
      <c r="O35" s="13"/>
      <c r="Q35" s="12"/>
      <c r="R35" s="13"/>
      <c r="T35" s="12"/>
      <c r="U35" s="13"/>
      <c r="W35" s="12"/>
      <c r="X35" s="13"/>
    </row>
    <row r="36" spans="1:24" s="8" customFormat="1" ht="15" x14ac:dyDescent="0.25">
      <c r="B36" s="12"/>
      <c r="C36" s="13"/>
      <c r="E36" s="12"/>
      <c r="F36" s="13"/>
      <c r="H36" s="12"/>
      <c r="I36" s="13"/>
      <c r="K36" s="12"/>
      <c r="L36" s="13"/>
      <c r="N36" s="12"/>
      <c r="O36" s="13"/>
      <c r="Q36" s="12"/>
      <c r="R36" s="13"/>
      <c r="T36" s="12"/>
      <c r="U36" s="13"/>
      <c r="W36" s="12"/>
      <c r="X36" s="13"/>
    </row>
    <row r="37" spans="1:24" s="8" customFormat="1" ht="15" x14ac:dyDescent="0.25">
      <c r="B37" s="12"/>
      <c r="C37" s="13"/>
      <c r="E37" s="12"/>
      <c r="F37" s="13"/>
      <c r="H37" s="12"/>
      <c r="I37" s="13"/>
      <c r="K37" s="12"/>
      <c r="L37" s="13"/>
      <c r="N37" s="12"/>
      <c r="O37" s="13"/>
      <c r="Q37" s="12"/>
      <c r="R37" s="13"/>
      <c r="T37" s="12"/>
      <c r="U37" s="13"/>
      <c r="W37" s="12"/>
      <c r="X37" s="13"/>
    </row>
    <row r="38" spans="1:24" s="8" customFormat="1" ht="15" x14ac:dyDescent="0.25">
      <c r="B38" s="12"/>
      <c r="C38" s="13"/>
      <c r="E38" s="12"/>
      <c r="F38" s="13"/>
      <c r="H38" s="12"/>
      <c r="I38" s="13"/>
      <c r="K38" s="12"/>
      <c r="L38" s="13"/>
      <c r="N38" s="12"/>
      <c r="O38" s="13"/>
      <c r="Q38" s="12"/>
      <c r="R38" s="13"/>
      <c r="T38" s="12"/>
      <c r="U38" s="13"/>
      <c r="W38" s="12"/>
      <c r="X38" s="13"/>
    </row>
    <row r="39" spans="1:24" s="8" customFormat="1" ht="15" x14ac:dyDescent="0.25">
      <c r="B39" s="12"/>
      <c r="C39" s="13"/>
      <c r="E39" s="12"/>
      <c r="F39" s="13"/>
      <c r="H39" s="12"/>
      <c r="I39" s="13"/>
      <c r="K39" s="12"/>
      <c r="L39" s="13"/>
      <c r="N39" s="12"/>
      <c r="O39" s="13"/>
      <c r="Q39" s="12"/>
      <c r="R39" s="13"/>
      <c r="T39" s="12"/>
      <c r="U39" s="13"/>
      <c r="W39" s="12"/>
      <c r="X39" s="13"/>
    </row>
    <row r="40" spans="1:24" s="8" customFormat="1" ht="15" x14ac:dyDescent="0.25">
      <c r="B40" s="12"/>
      <c r="C40" s="13"/>
      <c r="E40" s="12"/>
      <c r="F40" s="13"/>
      <c r="H40" s="12"/>
      <c r="I40" s="13"/>
      <c r="K40" s="12"/>
      <c r="L40" s="13"/>
      <c r="N40" s="12"/>
      <c r="O40" s="13"/>
      <c r="Q40" s="12"/>
      <c r="R40" s="13"/>
      <c r="T40" s="12"/>
      <c r="U40" s="13"/>
      <c r="W40" s="12"/>
      <c r="X40" s="13"/>
    </row>
    <row r="41" spans="1:24" s="8" customFormat="1" ht="15" x14ac:dyDescent="0.25">
      <c r="B41" s="14" t="s">
        <v>184</v>
      </c>
      <c r="C41" s="14"/>
      <c r="E41" s="14" t="s">
        <v>185</v>
      </c>
      <c r="F41" s="14"/>
      <c r="H41" s="14" t="s">
        <v>186</v>
      </c>
      <c r="I41" s="14"/>
      <c r="K41" s="14" t="s">
        <v>48</v>
      </c>
      <c r="L41" s="14"/>
      <c r="N41" s="14" t="s">
        <v>47</v>
      </c>
      <c r="O41" s="14"/>
      <c r="Q41" s="14" t="s">
        <v>187</v>
      </c>
      <c r="R41" s="14"/>
      <c r="T41" s="14" t="s">
        <v>45</v>
      </c>
      <c r="U41" s="14"/>
      <c r="W41" s="14" t="s">
        <v>46</v>
      </c>
      <c r="X41" s="14"/>
    </row>
    <row r="42" spans="1:24" s="8" customFormat="1" ht="15" x14ac:dyDescent="0.25">
      <c r="B42" s="14"/>
      <c r="C42" s="14"/>
      <c r="E42" s="14"/>
      <c r="F42" s="14"/>
      <c r="H42" s="14"/>
      <c r="I42" s="14"/>
      <c r="K42" s="14"/>
      <c r="L42" s="14"/>
      <c r="N42" s="14"/>
      <c r="O42" s="14"/>
      <c r="Q42" s="14"/>
      <c r="R42" s="14"/>
      <c r="T42" s="14"/>
      <c r="U42" s="14"/>
      <c r="W42" s="14"/>
      <c r="X42" s="14"/>
    </row>
    <row r="44" spans="1:24" ht="15" x14ac:dyDescent="0.25">
      <c r="A44" s="4" t="s">
        <v>0</v>
      </c>
      <c r="B44" s="6" t="str">
        <f>IF($B$25&lt;&gt;"",$B$25,"EUW1")</f>
        <v>EUW1</v>
      </c>
      <c r="C44" s="2"/>
      <c r="D44" s="1"/>
      <c r="E44" s="6" t="str">
        <f>IF($E$25&lt;&gt;"",$E$25,"EUE1")</f>
        <v>EUE1</v>
      </c>
      <c r="F44" s="2"/>
      <c r="G44" s="1"/>
      <c r="H44" s="6" t="str">
        <f>IF($H$25&lt;&gt;"",$H$25,"AS1")</f>
        <v>AS1</v>
      </c>
      <c r="I44" s="2"/>
      <c r="J44" s="1"/>
      <c r="K44" s="6" t="str">
        <f>IF($K$25&lt;&gt;"",$K$25,"AF1")</f>
        <v>AF1</v>
      </c>
      <c r="L44" s="2"/>
      <c r="N44" s="37" t="s">
        <v>332</v>
      </c>
      <c r="O44" s="27">
        <v>0</v>
      </c>
      <c r="Q44" s="37" t="s">
        <v>327</v>
      </c>
      <c r="R44" s="27">
        <v>0</v>
      </c>
    </row>
    <row r="45" spans="1:24" ht="15" x14ac:dyDescent="0.25">
      <c r="A45" s="1" t="s">
        <v>1</v>
      </c>
      <c r="B45" s="6" t="str">
        <f>IF($N$25&lt;&gt;"",$N$25,"OCE1")</f>
        <v>OCE1</v>
      </c>
      <c r="C45" s="2"/>
      <c r="D45" s="1"/>
      <c r="E45" s="6" t="str">
        <f>IF($Q$25&lt;&gt;"",$Q$25,"ME1")</f>
        <v>ME1</v>
      </c>
      <c r="F45" s="2"/>
      <c r="G45" s="1"/>
      <c r="H45" s="6" t="str">
        <f>IF($T$25&lt;&gt;"",$T$25,"NA1")</f>
        <v>NA1</v>
      </c>
      <c r="I45" s="2"/>
      <c r="J45" s="1"/>
      <c r="K45" s="6" t="str">
        <f>IF($W$25&lt;&gt;"",$W$25,"SA1")</f>
        <v>SA1</v>
      </c>
      <c r="L45" s="2"/>
      <c r="N45" s="37" t="s">
        <v>330</v>
      </c>
      <c r="O45" s="27">
        <v>0</v>
      </c>
      <c r="Q45" s="37" t="s">
        <v>331</v>
      </c>
      <c r="R45" s="27">
        <v>0</v>
      </c>
    </row>
    <row r="46" spans="1:24" ht="15" x14ac:dyDescent="0.25">
      <c r="A46" s="5" t="s">
        <v>2</v>
      </c>
      <c r="B46" s="6" t="str">
        <f>IF($K$26&lt;&gt;"",$K$26,"AF2")</f>
        <v>AF2</v>
      </c>
      <c r="C46" s="2"/>
      <c r="D46" s="1"/>
      <c r="E46" s="6" t="str">
        <f>IF($B$26&lt;&gt;"",$B$26,"EUW2")</f>
        <v>EUW2</v>
      </c>
      <c r="F46" s="2"/>
      <c r="G46" s="1"/>
      <c r="H46" s="6" t="str">
        <f>IF($E$26&lt;&gt;"",$E$26,"EUE2")</f>
        <v>EUE2</v>
      </c>
      <c r="I46" s="2"/>
      <c r="J46" s="1"/>
      <c r="K46" s="6" t="str">
        <f>IF($H$26&lt;&gt;"",$H$26,"AS2")</f>
        <v>AS2</v>
      </c>
      <c r="L46" s="2"/>
      <c r="N46" s="37" t="s">
        <v>333</v>
      </c>
      <c r="O46" s="27">
        <v>0</v>
      </c>
      <c r="Q46" s="37" t="s">
        <v>334</v>
      </c>
      <c r="R46" s="27">
        <v>0</v>
      </c>
    </row>
    <row r="47" spans="1:24" ht="15" x14ac:dyDescent="0.25">
      <c r="A47" s="1"/>
      <c r="B47" s="6" t="str">
        <f>IF($W$26&lt;&gt;"",$W$26,"SA2")</f>
        <v>SA2</v>
      </c>
      <c r="C47" s="2"/>
      <c r="D47" s="1"/>
      <c r="E47" s="6" t="str">
        <f>IF($N$26&lt;&gt;"",$N$26,"OCE2")</f>
        <v>OCE2</v>
      </c>
      <c r="F47" s="2"/>
      <c r="G47" s="1"/>
      <c r="H47" s="6" t="str">
        <f>IF($Q$26&lt;&gt;"",$Q$26,"ME2")</f>
        <v>ME2</v>
      </c>
      <c r="I47" s="2"/>
      <c r="J47" s="1"/>
      <c r="K47" s="6" t="str">
        <f>IF($T$26&lt;&gt;"",$T$26,"NA2")</f>
        <v>NA2</v>
      </c>
      <c r="L47" s="2"/>
      <c r="N47" s="37" t="s">
        <v>328</v>
      </c>
      <c r="O47" s="27">
        <v>0</v>
      </c>
      <c r="Q47" s="37" t="s">
        <v>329</v>
      </c>
      <c r="R47" s="27">
        <v>0</v>
      </c>
    </row>
    <row r="48" spans="1:24" ht="15" x14ac:dyDescent="0.25">
      <c r="A48" s="1"/>
      <c r="B48" s="7" t="str">
        <f>IF($H$27&lt;&gt;"",$H$27,"AS3")</f>
        <v>AS3</v>
      </c>
      <c r="C48" s="3"/>
      <c r="D48" s="1"/>
      <c r="E48" s="7" t="str">
        <f>IF($K$27&lt;&gt;"",$K$27,"AF3")</f>
        <v>AF3</v>
      </c>
      <c r="F48" s="3"/>
      <c r="G48" s="1"/>
      <c r="H48" s="7" t="str">
        <f>IF($B$27&lt;&gt;"",$B$27,"EUW3")</f>
        <v>EUW3</v>
      </c>
      <c r="I48" s="3"/>
      <c r="J48" s="1"/>
      <c r="K48" s="7" t="str">
        <f>IF($E$27&lt;&gt;"",$E$27,"EUE3")</f>
        <v>EUE3</v>
      </c>
      <c r="L48" s="3"/>
      <c r="N48" s="37"/>
      <c r="O48" s="27"/>
      <c r="Q48" s="37"/>
      <c r="R48" s="27"/>
    </row>
    <row r="49" spans="1:24" ht="15" x14ac:dyDescent="0.25">
      <c r="A49" s="1"/>
      <c r="B49" s="7" t="str">
        <f>IF($T$27&lt;&gt;"",$T$27,"NA3")</f>
        <v>NA3</v>
      </c>
      <c r="C49" s="3"/>
      <c r="D49" s="1"/>
      <c r="E49" s="7" t="str">
        <f>IF($W$27&lt;&gt;"",$W$27,"SA3")</f>
        <v>SA3</v>
      </c>
      <c r="F49" s="3"/>
      <c r="G49" s="1"/>
      <c r="H49" s="7" t="str">
        <f>IF($N$27&lt;&gt;"",$N$27,"OCE3")</f>
        <v>OCE3</v>
      </c>
      <c r="I49" s="3"/>
      <c r="J49" s="1"/>
      <c r="K49" s="7" t="str">
        <f>IF($Q$27&lt;&gt;"",$Q$27,"ME3")</f>
        <v>ME3</v>
      </c>
      <c r="L49" s="3"/>
      <c r="N49" s="37"/>
      <c r="O49" s="27"/>
      <c r="Q49" s="37"/>
      <c r="R49" s="27"/>
    </row>
    <row r="50" spans="1:24" ht="15" x14ac:dyDescent="0.25">
      <c r="A50" s="1"/>
      <c r="B50" s="7" t="str">
        <f>IF($E$28&lt;&gt;"",$E$28,"EUE4")</f>
        <v>EUE4</v>
      </c>
      <c r="C50" s="3"/>
      <c r="D50" s="1"/>
      <c r="E50" s="7" t="str">
        <f>IF($H$28&lt;&gt;"",$H$28,"AS4")</f>
        <v>AS4</v>
      </c>
      <c r="F50" s="3"/>
      <c r="G50" s="1"/>
      <c r="H50" s="7" t="str">
        <f>IF($K$28&lt;&gt;"",$K$28,"AF4")</f>
        <v>AF4</v>
      </c>
      <c r="I50" s="3"/>
      <c r="J50" s="1"/>
      <c r="K50" s="7" t="str">
        <f>IF($B$28&lt;&gt;"",$B$28,"EUW4")</f>
        <v>EUW4</v>
      </c>
      <c r="L50" s="3"/>
      <c r="N50" s="37"/>
      <c r="O50" s="27"/>
      <c r="Q50" s="37"/>
      <c r="R50" s="27"/>
    </row>
    <row r="51" spans="1:24" ht="15" x14ac:dyDescent="0.25">
      <c r="A51" s="1"/>
      <c r="B51" s="7" t="str">
        <f>IF($Q$28&lt;&gt;"",$Q$28,"ME4")</f>
        <v>ME4</v>
      </c>
      <c r="C51" s="3"/>
      <c r="D51" s="1"/>
      <c r="E51" s="7" t="str">
        <f>IF($T$28&lt;&gt;"",$T$28,"NA4")</f>
        <v>NA4</v>
      </c>
      <c r="F51" s="3"/>
      <c r="G51" s="1"/>
      <c r="H51" s="7" t="str">
        <f>IF($W$28&lt;&gt;"",$W$28,"SA4")</f>
        <v>SA4</v>
      </c>
      <c r="I51" s="3"/>
      <c r="J51" s="1"/>
      <c r="K51" s="7" t="str">
        <f>IF($N$28&lt;&gt;"",$N$28,"OCE4")</f>
        <v>OCE4</v>
      </c>
      <c r="L51" s="3"/>
      <c r="N51" s="37"/>
      <c r="O51" s="27"/>
      <c r="Q51" s="37"/>
      <c r="R51" s="27"/>
    </row>
    <row r="52" spans="1:24" ht="15" x14ac:dyDescent="0.25">
      <c r="A52" s="1"/>
      <c r="B52" s="1" t="s">
        <v>3</v>
      </c>
      <c r="C52" s="1"/>
      <c r="D52" s="1"/>
      <c r="E52" s="1" t="s">
        <v>4</v>
      </c>
      <c r="F52" s="1"/>
      <c r="G52" s="1"/>
      <c r="H52" s="1" t="s">
        <v>5</v>
      </c>
      <c r="I52" s="1"/>
      <c r="J52" s="1"/>
      <c r="K52" s="1" t="s">
        <v>6</v>
      </c>
      <c r="L52" s="1"/>
      <c r="M52" s="22"/>
      <c r="N52" s="38"/>
      <c r="O52" s="39"/>
      <c r="P52" s="22"/>
      <c r="Q52" s="38"/>
      <c r="R52" s="39"/>
      <c r="S52" s="22"/>
      <c r="T52" s="22"/>
      <c r="U52" s="22"/>
      <c r="V52" s="22"/>
      <c r="W52" s="22"/>
      <c r="X52" s="22"/>
    </row>
    <row r="53" spans="1:24" ht="15" x14ac:dyDescent="0.25">
      <c r="N53" s="37"/>
      <c r="O53" s="27"/>
      <c r="Q53" s="37"/>
      <c r="R53" s="27"/>
      <c r="S53" s="22"/>
      <c r="T53" s="21"/>
      <c r="U53" s="21"/>
      <c r="V53" s="22"/>
      <c r="W53" s="21"/>
      <c r="X53" s="21"/>
    </row>
    <row r="54" spans="1:24" ht="15" x14ac:dyDescent="0.25">
      <c r="A54" s="4" t="s">
        <v>7</v>
      </c>
      <c r="B54" s="6" t="str">
        <f>IF($A$47="x",$B$44,"A1")</f>
        <v>A1</v>
      </c>
      <c r="C54" s="2"/>
      <c r="D54" s="1"/>
      <c r="E54" s="6" t="str">
        <f>IF($A$47="x",$E$44,"B1")</f>
        <v>B1</v>
      </c>
      <c r="F54" s="2"/>
      <c r="G54" s="1"/>
      <c r="H54" s="6" t="str">
        <f>IF($A$47="x",$H$44,"C1")</f>
        <v>C1</v>
      </c>
      <c r="I54" s="2"/>
      <c r="J54" s="1"/>
      <c r="K54" s="6" t="str">
        <f>IF($A$47="x",$K$44,"D1")</f>
        <v>D1</v>
      </c>
      <c r="L54" s="2"/>
      <c r="M54" s="22"/>
      <c r="N54" s="37" t="s">
        <v>332</v>
      </c>
      <c r="O54" s="27">
        <v>0</v>
      </c>
      <c r="Q54" s="37" t="s">
        <v>327</v>
      </c>
      <c r="R54" s="27">
        <v>0</v>
      </c>
      <c r="T54" s="21"/>
      <c r="U54" s="21"/>
      <c r="V54" s="22"/>
      <c r="W54" s="21"/>
      <c r="X54" s="21"/>
    </row>
    <row r="55" spans="1:24" ht="15" x14ac:dyDescent="0.25">
      <c r="A55" s="1" t="s">
        <v>12</v>
      </c>
      <c r="B55" s="6" t="str">
        <f>IF($A$47="x",$E$45,"B2")</f>
        <v>B2</v>
      </c>
      <c r="C55" s="2"/>
      <c r="D55" s="1"/>
      <c r="E55" s="6" t="str">
        <f>IF($A$47="x",$H$45,"C2")</f>
        <v>C2</v>
      </c>
      <c r="F55" s="2"/>
      <c r="G55" s="1"/>
      <c r="H55" s="6" t="str">
        <f>IF($A$47="x",$K$45,"D2")</f>
        <v>D2</v>
      </c>
      <c r="I55" s="2"/>
      <c r="J55" s="1"/>
      <c r="K55" s="6" t="str">
        <f>IF($A$47="x",$B$45,"A2")</f>
        <v>A2</v>
      </c>
      <c r="L55" s="2"/>
      <c r="M55" s="22"/>
      <c r="N55" s="37" t="s">
        <v>330</v>
      </c>
      <c r="O55" s="27">
        <v>0</v>
      </c>
      <c r="Q55" s="37" t="s">
        <v>331</v>
      </c>
      <c r="R55" s="27">
        <v>0</v>
      </c>
      <c r="T55" s="21"/>
      <c r="U55" s="21"/>
      <c r="V55" s="22"/>
      <c r="W55" s="21"/>
      <c r="X55" s="21"/>
    </row>
    <row r="56" spans="1:24" ht="15" x14ac:dyDescent="0.25">
      <c r="A56" s="5" t="s">
        <v>17</v>
      </c>
      <c r="B56" s="7" t="str">
        <f>IF($A$47="x",$H$46,"C3")</f>
        <v>C3</v>
      </c>
      <c r="C56" s="3"/>
      <c r="D56" s="1"/>
      <c r="E56" s="7" t="str">
        <f>IF($A$47="x",$K$46,"D3")</f>
        <v>D3</v>
      </c>
      <c r="F56" s="3"/>
      <c r="G56" s="1"/>
      <c r="H56" s="7" t="str">
        <f>IF($A$47="x",$B$46,"A3")</f>
        <v>A3</v>
      </c>
      <c r="I56" s="3"/>
      <c r="J56" s="1"/>
      <c r="K56" s="7" t="str">
        <f>IF($A$47="x",$E$46,"B3")</f>
        <v>B3</v>
      </c>
      <c r="L56" s="3"/>
      <c r="M56" s="22"/>
      <c r="N56" s="37" t="s">
        <v>333</v>
      </c>
      <c r="O56" s="27">
        <v>0</v>
      </c>
      <c r="Q56" s="37" t="s">
        <v>334</v>
      </c>
      <c r="R56" s="27">
        <v>0</v>
      </c>
      <c r="T56" s="21"/>
      <c r="U56" s="21"/>
      <c r="V56" s="22"/>
      <c r="W56" s="21"/>
      <c r="X56" s="21"/>
    </row>
    <row r="57" spans="1:24" ht="15" x14ac:dyDescent="0.25">
      <c r="A57" s="1"/>
      <c r="B57" s="7" t="str">
        <f>IF($A$47="x",$K$47,"D4")</f>
        <v>D4</v>
      </c>
      <c r="C57" s="3"/>
      <c r="D57" s="1"/>
      <c r="E57" s="7" t="str">
        <f>IF($A$47="x",$B$47,"A4")</f>
        <v>A4</v>
      </c>
      <c r="F57" s="3"/>
      <c r="G57" s="1"/>
      <c r="H57" s="7" t="str">
        <f>IF($A$47="x",$E$47,"B4")</f>
        <v>B4</v>
      </c>
      <c r="I57" s="3"/>
      <c r="J57" s="1"/>
      <c r="K57" s="7" t="str">
        <f>IF($A$47="x",$H$47,"C4")</f>
        <v>C4</v>
      </c>
      <c r="L57" s="3"/>
      <c r="M57" s="22"/>
      <c r="N57" s="37" t="s">
        <v>328</v>
      </c>
      <c r="O57" s="27">
        <v>0</v>
      </c>
      <c r="Q57" s="37" t="s">
        <v>329</v>
      </c>
      <c r="R57" s="27">
        <v>0</v>
      </c>
      <c r="T57" s="21"/>
      <c r="U57" s="21"/>
      <c r="V57" s="22"/>
      <c r="W57" s="21"/>
      <c r="X57" s="21"/>
    </row>
    <row r="58" spans="1:24" ht="15" x14ac:dyDescent="0.25">
      <c r="A58" s="1"/>
      <c r="B58" s="1" t="s">
        <v>188</v>
      </c>
      <c r="C58" s="1"/>
      <c r="D58" s="1"/>
      <c r="E58" s="1" t="s">
        <v>191</v>
      </c>
      <c r="F58" s="1"/>
      <c r="G58" s="1"/>
      <c r="H58" s="1" t="s">
        <v>190</v>
      </c>
      <c r="I58" s="1"/>
      <c r="J58" s="1"/>
      <c r="K58" s="1" t="s">
        <v>189</v>
      </c>
      <c r="L58" s="1"/>
      <c r="M58" s="22"/>
      <c r="N58" s="37"/>
      <c r="O58" s="27"/>
      <c r="Q58" s="37"/>
      <c r="R58" s="27"/>
      <c r="T58" s="22"/>
      <c r="U58" s="22"/>
      <c r="V58" s="22"/>
      <c r="W58" s="22"/>
      <c r="X58" s="22"/>
    </row>
    <row r="59" spans="1:24" x14ac:dyDescent="0.2">
      <c r="N59" s="37"/>
      <c r="O59" s="27"/>
      <c r="Q59" s="37"/>
      <c r="R59" s="27"/>
    </row>
    <row r="60" spans="1:24" ht="15" x14ac:dyDescent="0.25">
      <c r="A60" s="4" t="s">
        <v>30</v>
      </c>
      <c r="B60" s="1"/>
      <c r="C60" s="1"/>
      <c r="D60" s="1"/>
      <c r="E60" s="6" t="str">
        <f>IF($A$57="x",$B$54,"QFA1")</f>
        <v>QFA1</v>
      </c>
      <c r="F60" s="2"/>
      <c r="G60" s="1"/>
      <c r="H60" s="6" t="str">
        <f>IF($A$57="x",$E$54,"QFB1")</f>
        <v>QFB1</v>
      </c>
      <c r="I60" s="2"/>
      <c r="N60" s="37" t="s">
        <v>332</v>
      </c>
      <c r="O60" s="27">
        <v>0</v>
      </c>
      <c r="Q60" s="37" t="s">
        <v>327</v>
      </c>
      <c r="R60" s="27">
        <v>0</v>
      </c>
    </row>
    <row r="61" spans="1:24" ht="15" x14ac:dyDescent="0.25">
      <c r="A61" s="1" t="s">
        <v>12</v>
      </c>
      <c r="B61" s="1"/>
      <c r="C61" s="1"/>
      <c r="D61" s="1"/>
      <c r="E61" s="6" t="str">
        <f>IF($A$57="x",$H$54,"QFC1")</f>
        <v>QFC1</v>
      </c>
      <c r="F61" s="2"/>
      <c r="G61" s="1"/>
      <c r="H61" s="6" t="str">
        <f>IF($A$57="x",$K$54,"QFD1")</f>
        <v>QFD1</v>
      </c>
      <c r="I61" s="2"/>
      <c r="N61" s="37" t="s">
        <v>330</v>
      </c>
      <c r="O61" s="27">
        <v>0</v>
      </c>
      <c r="Q61" s="37" t="s">
        <v>331</v>
      </c>
      <c r="R61" s="27">
        <v>0</v>
      </c>
    </row>
    <row r="62" spans="1:24" ht="15" x14ac:dyDescent="0.25">
      <c r="A62" s="5" t="s">
        <v>17</v>
      </c>
      <c r="B62" s="1"/>
      <c r="C62" s="1"/>
      <c r="D62" s="1"/>
      <c r="E62" s="7" t="str">
        <f>IF($A$57="x",$E$55,"QFB2")</f>
        <v>QFB2</v>
      </c>
      <c r="F62" s="3"/>
      <c r="G62" s="1"/>
      <c r="H62" s="7" t="str">
        <f>IF($A$57="x",$B$55,"QFA2")</f>
        <v>QFA2</v>
      </c>
      <c r="I62" s="3"/>
      <c r="N62" s="37" t="s">
        <v>333</v>
      </c>
      <c r="O62" s="27">
        <v>0</v>
      </c>
      <c r="Q62" s="37" t="s">
        <v>334</v>
      </c>
      <c r="R62" s="27">
        <v>0</v>
      </c>
    </row>
    <row r="63" spans="1:24" ht="15" x14ac:dyDescent="0.25">
      <c r="A63" s="1"/>
      <c r="B63" s="1"/>
      <c r="C63" s="1"/>
      <c r="D63" s="1"/>
      <c r="E63" s="7" t="str">
        <f>IF($A$57="x",$K$55,"QFD2")</f>
        <v>QFD2</v>
      </c>
      <c r="F63" s="3"/>
      <c r="G63" s="1"/>
      <c r="H63" s="7" t="str">
        <f>IF($A$57="x",$H$55,"QFC2")</f>
        <v>QFC2</v>
      </c>
      <c r="I63" s="3"/>
      <c r="N63" s="37" t="s">
        <v>328</v>
      </c>
      <c r="O63" s="27">
        <v>0</v>
      </c>
      <c r="Q63" s="37" t="s">
        <v>329</v>
      </c>
      <c r="R63" s="27">
        <v>0</v>
      </c>
    </row>
    <row r="64" spans="1:24" ht="15" x14ac:dyDescent="0.25">
      <c r="A64" s="1"/>
      <c r="B64" s="1"/>
      <c r="C64" s="1"/>
      <c r="D64" s="1"/>
      <c r="E64" s="1" t="s">
        <v>192</v>
      </c>
      <c r="F64" s="1"/>
      <c r="G64" s="1"/>
      <c r="H64" s="1" t="s">
        <v>193</v>
      </c>
      <c r="I64" s="1"/>
      <c r="N64" s="37"/>
      <c r="O64" s="27"/>
      <c r="Q64" s="37"/>
      <c r="R64" s="27"/>
    </row>
    <row r="65" spans="1:18" x14ac:dyDescent="0.2">
      <c r="N65" s="37"/>
      <c r="O65" s="27"/>
      <c r="Q65" s="37"/>
      <c r="R65" s="27"/>
    </row>
    <row r="66" spans="1:18" ht="15" x14ac:dyDescent="0.25">
      <c r="A66" s="4" t="s">
        <v>41</v>
      </c>
      <c r="B66" s="1"/>
      <c r="C66" s="1"/>
      <c r="D66" s="1"/>
      <c r="E66" s="15" t="str">
        <f>IF($A$63="x",$E$60,"SFA1")</f>
        <v>SFA1</v>
      </c>
      <c r="F66" s="16"/>
      <c r="H66" s="1"/>
      <c r="I66" s="1"/>
      <c r="N66" s="37" t="s">
        <v>332</v>
      </c>
      <c r="O66" s="27">
        <v>0</v>
      </c>
      <c r="Q66" s="37" t="s">
        <v>327</v>
      </c>
      <c r="R66" s="27">
        <v>0</v>
      </c>
    </row>
    <row r="67" spans="1:18" ht="15" x14ac:dyDescent="0.25">
      <c r="A67" s="1" t="s">
        <v>42</v>
      </c>
      <c r="B67" s="1"/>
      <c r="C67" s="1"/>
      <c r="D67" s="1"/>
      <c r="E67" s="17" t="str">
        <f>IF($A$63="x",$H$60,"SFB1")</f>
        <v>SFB1</v>
      </c>
      <c r="F67" s="18"/>
      <c r="H67" s="1"/>
      <c r="I67" s="1"/>
      <c r="N67" s="37" t="s">
        <v>330</v>
      </c>
      <c r="O67" s="27">
        <v>0</v>
      </c>
      <c r="Q67" s="37" t="s">
        <v>331</v>
      </c>
      <c r="R67" s="27">
        <v>0</v>
      </c>
    </row>
    <row r="68" spans="1:18" ht="15" x14ac:dyDescent="0.25">
      <c r="A68" s="5" t="s">
        <v>17</v>
      </c>
      <c r="B68" s="1"/>
      <c r="C68" s="1"/>
      <c r="D68" s="1"/>
      <c r="E68" s="19" t="str">
        <f>IF($A$63="x",$E$61,"SFA2")</f>
        <v>SFA2</v>
      </c>
      <c r="F68" s="20"/>
      <c r="H68" s="1"/>
      <c r="I68" s="1"/>
      <c r="N68" s="37" t="s">
        <v>333</v>
      </c>
      <c r="O68" s="27">
        <v>0</v>
      </c>
      <c r="Q68" s="37" t="s">
        <v>334</v>
      </c>
      <c r="R68" s="27">
        <v>0</v>
      </c>
    </row>
    <row r="69" spans="1:18" ht="15" x14ac:dyDescent="0.25">
      <c r="A69" s="1"/>
      <c r="B69" s="1"/>
      <c r="C69" s="1"/>
      <c r="D69" s="1"/>
      <c r="E69" s="7" t="str">
        <f>IF($A$63="x",$H$61,"SFB2")</f>
        <v>SFB2</v>
      </c>
      <c r="F69" s="3"/>
      <c r="H69" s="1"/>
      <c r="I69" s="1"/>
      <c r="N69" s="37" t="s">
        <v>328</v>
      </c>
      <c r="O69" s="27">
        <v>0</v>
      </c>
      <c r="Q69" s="37" t="s">
        <v>329</v>
      </c>
      <c r="R69" s="27">
        <v>0</v>
      </c>
    </row>
    <row r="70" spans="1:18" ht="15" x14ac:dyDescent="0.25">
      <c r="A70" s="1"/>
      <c r="B70" s="1"/>
      <c r="C70" s="1"/>
      <c r="D70" s="1"/>
      <c r="E70" s="1" t="s">
        <v>41</v>
      </c>
      <c r="F70" s="1"/>
      <c r="H70" s="1"/>
      <c r="I70" s="1"/>
      <c r="R70" s="27"/>
    </row>
  </sheetData>
  <conditionalFormatting sqref="B25:C28">
    <cfRule type="expression" dxfId="36" priority="29">
      <formula>TRUE</formula>
    </cfRule>
  </conditionalFormatting>
  <conditionalFormatting sqref="B29:C40">
    <cfRule type="expression" dxfId="35" priority="28">
      <formula>TRUE</formula>
    </cfRule>
  </conditionalFormatting>
  <conditionalFormatting sqref="E25:F28">
    <cfRule type="expression" dxfId="34" priority="27">
      <formula>TRUE</formula>
    </cfRule>
  </conditionalFormatting>
  <conditionalFormatting sqref="E29:F40">
    <cfRule type="expression" dxfId="33" priority="26">
      <formula>TRUE</formula>
    </cfRule>
  </conditionalFormatting>
  <conditionalFormatting sqref="H25:I28">
    <cfRule type="expression" dxfId="32" priority="25">
      <formula>TRUE</formula>
    </cfRule>
  </conditionalFormatting>
  <conditionalFormatting sqref="H29:I40">
    <cfRule type="expression" dxfId="31" priority="24">
      <formula>TRUE</formula>
    </cfRule>
  </conditionalFormatting>
  <conditionalFormatting sqref="K25:L28">
    <cfRule type="expression" dxfId="30" priority="23">
      <formula>TRUE</formula>
    </cfRule>
  </conditionalFormatting>
  <conditionalFormatting sqref="K29:L40">
    <cfRule type="expression" dxfId="29" priority="22">
      <formula>TRUE</formula>
    </cfRule>
  </conditionalFormatting>
  <conditionalFormatting sqref="N25:O28">
    <cfRule type="expression" dxfId="28" priority="21">
      <formula>TRUE</formula>
    </cfRule>
  </conditionalFormatting>
  <conditionalFormatting sqref="N29:O40">
    <cfRule type="expression" dxfId="27" priority="20">
      <formula>TRUE</formula>
    </cfRule>
  </conditionalFormatting>
  <conditionalFormatting sqref="Q25:R28">
    <cfRule type="expression" dxfId="26" priority="19">
      <formula>TRUE</formula>
    </cfRule>
  </conditionalFormatting>
  <conditionalFormatting sqref="Q29:R40">
    <cfRule type="expression" dxfId="25" priority="18">
      <formula>TRUE</formula>
    </cfRule>
  </conditionalFormatting>
  <conditionalFormatting sqref="T25:U28">
    <cfRule type="expression" dxfId="24" priority="17">
      <formula>TRUE</formula>
    </cfRule>
  </conditionalFormatting>
  <conditionalFormatting sqref="T29:U40">
    <cfRule type="expression" dxfId="23" priority="16">
      <formula>TRUE</formula>
    </cfRule>
  </conditionalFormatting>
  <conditionalFormatting sqref="W25:X28">
    <cfRule type="expression" dxfId="22" priority="15">
      <formula>TRUE</formula>
    </cfRule>
  </conditionalFormatting>
  <conditionalFormatting sqref="W29:X40">
    <cfRule type="expression" dxfId="21" priority="14">
      <formula>TRUE</formula>
    </cfRule>
  </conditionalFormatting>
  <conditionalFormatting sqref="B44:C47 E44:F47 H44:I47 K44:L47 K54:L55 H54:I55 H60:I61 E60:F61 E54:F55 B54:C55">
    <cfRule type="expression" dxfId="20" priority="13">
      <formula>TRUE</formula>
    </cfRule>
  </conditionalFormatting>
  <conditionalFormatting sqref="B48:C51 E48:F51 H48:I51 K48:L51 B56:C57 E56:F57 H56:I57 K56:L57 H62:I63 E62:F63 E69:F69">
    <cfRule type="expression" dxfId="19" priority="12">
      <formula>TRUE</formula>
    </cfRule>
  </conditionalFormatting>
  <conditionalFormatting sqref="E68:F68">
    <cfRule type="expression" dxfId="18" priority="11">
      <formula>TRUE</formula>
    </cfRule>
  </conditionalFormatting>
  <conditionalFormatting sqref="E67:F67">
    <cfRule type="expression" dxfId="17" priority="10">
      <formula>TRUE</formula>
    </cfRule>
  </conditionalFormatting>
  <conditionalFormatting sqref="E66:F66">
    <cfRule type="expression" dxfId="16" priority="9">
      <formula>TRUE</formula>
    </cfRule>
  </conditionalFormatting>
  <conditionalFormatting sqref="B19:C22">
    <cfRule type="expression" dxfId="15" priority="8">
      <formula>TRUE</formula>
    </cfRule>
  </conditionalFormatting>
  <conditionalFormatting sqref="B13:C16">
    <cfRule type="expression" dxfId="13" priority="7">
      <formula>TRUE</formula>
    </cfRule>
  </conditionalFormatting>
  <conditionalFormatting sqref="B7:C10">
    <cfRule type="expression" dxfId="11" priority="6">
      <formula>TRUE</formula>
    </cfRule>
  </conditionalFormatting>
  <conditionalFormatting sqref="B1:C4">
    <cfRule type="expression" dxfId="9" priority="5">
      <formula>TRUE</formula>
    </cfRule>
  </conditionalFormatting>
  <conditionalFormatting sqref="E19:F22">
    <cfRule type="expression" dxfId="7" priority="4">
      <formula>TRUE</formula>
    </cfRule>
  </conditionalFormatting>
  <conditionalFormatting sqref="E13:F16">
    <cfRule type="expression" dxfId="5" priority="3">
      <formula>TRUE</formula>
    </cfRule>
  </conditionalFormatting>
  <conditionalFormatting sqref="E7:F10">
    <cfRule type="expression" dxfId="3" priority="2">
      <formula>TRUE</formula>
    </cfRule>
  </conditionalFormatting>
  <conditionalFormatting sqref="E1:F4">
    <cfRule type="expression" dxfId="1" priority="1">
      <formula>TRUE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6"/>
  <sheetViews>
    <sheetView zoomScale="85" zoomScaleNormal="85" workbookViewId="0">
      <selection activeCell="B45" sqref="B45"/>
    </sheetView>
  </sheetViews>
  <sheetFormatPr baseColWidth="10" defaultRowHeight="14.25" x14ac:dyDescent="0.2"/>
  <cols>
    <col min="1" max="1" width="19.125" bestFit="1" customWidth="1"/>
    <col min="2" max="2" width="15" customWidth="1"/>
    <col min="3" max="3" width="6.25" customWidth="1"/>
    <col min="5" max="5" width="15" customWidth="1"/>
    <col min="6" max="6" width="6.25" customWidth="1"/>
    <col min="7" max="7" width="11" customWidth="1"/>
    <col min="8" max="8" width="15" customWidth="1"/>
    <col min="9" max="9" width="6.25" customWidth="1"/>
    <col min="11" max="11" width="15" customWidth="1"/>
    <col min="12" max="12" width="6.25" customWidth="1"/>
    <col min="14" max="14" width="15" customWidth="1"/>
    <col min="15" max="15" width="6.25" customWidth="1"/>
    <col min="17" max="17" width="15" customWidth="1"/>
    <col min="18" max="18" width="6.25" customWidth="1"/>
    <col min="20" max="20" width="15" customWidth="1"/>
    <col min="21" max="21" width="6.25" customWidth="1"/>
    <col min="23" max="23" width="15" customWidth="1"/>
    <col min="24" max="24" width="6.25" customWidth="1"/>
  </cols>
  <sheetData>
    <row r="1" spans="1:24" s="8" customFormat="1" ht="15" x14ac:dyDescent="0.25">
      <c r="A1" s="4" t="s">
        <v>43</v>
      </c>
      <c r="B1" s="10" t="s">
        <v>86</v>
      </c>
      <c r="C1" s="11">
        <v>169</v>
      </c>
      <c r="E1" s="10" t="s">
        <v>280</v>
      </c>
      <c r="F1" s="11">
        <v>125</v>
      </c>
      <c r="H1" s="10" t="s">
        <v>103</v>
      </c>
      <c r="I1" s="11">
        <v>155</v>
      </c>
      <c r="K1" s="10" t="s">
        <v>150</v>
      </c>
      <c r="L1" s="11">
        <v>170</v>
      </c>
      <c r="N1" s="10" t="s">
        <v>165</v>
      </c>
      <c r="O1" s="11">
        <v>210</v>
      </c>
      <c r="Q1" s="10" t="s">
        <v>104</v>
      </c>
      <c r="R1" s="11">
        <v>180</v>
      </c>
      <c r="T1" s="10" t="s">
        <v>132</v>
      </c>
      <c r="U1" s="11">
        <v>153</v>
      </c>
      <c r="W1" s="10" t="s">
        <v>138</v>
      </c>
      <c r="X1" s="11">
        <v>142</v>
      </c>
    </row>
    <row r="2" spans="1:24" s="8" customFormat="1" ht="15" x14ac:dyDescent="0.25">
      <c r="A2" s="8" t="s">
        <v>51</v>
      </c>
      <c r="B2" s="10" t="s">
        <v>89</v>
      </c>
      <c r="C2" s="11">
        <v>158</v>
      </c>
      <c r="E2" s="10" t="s">
        <v>90</v>
      </c>
      <c r="F2" s="11">
        <v>123</v>
      </c>
      <c r="H2" s="10" t="s">
        <v>102</v>
      </c>
      <c r="I2" s="11">
        <v>140</v>
      </c>
      <c r="K2" s="10" t="s">
        <v>151</v>
      </c>
      <c r="L2" s="11">
        <v>149</v>
      </c>
      <c r="N2" s="10" t="s">
        <v>167</v>
      </c>
      <c r="O2" s="11">
        <v>171</v>
      </c>
      <c r="Q2" s="10" t="s">
        <v>152</v>
      </c>
      <c r="R2" s="11">
        <v>163</v>
      </c>
      <c r="T2" s="10" t="s">
        <v>121</v>
      </c>
      <c r="U2" s="11">
        <v>134</v>
      </c>
      <c r="W2" s="10" t="s">
        <v>137</v>
      </c>
      <c r="X2" s="11">
        <v>119</v>
      </c>
    </row>
    <row r="3" spans="1:24" s="8" customFormat="1" ht="15" x14ac:dyDescent="0.25">
      <c r="A3" s="9" t="s">
        <v>50</v>
      </c>
      <c r="B3" s="10" t="s">
        <v>96</v>
      </c>
      <c r="C3" s="11">
        <v>114</v>
      </c>
      <c r="E3" s="10" t="s">
        <v>281</v>
      </c>
      <c r="F3" s="11">
        <v>98</v>
      </c>
      <c r="H3" s="10" t="s">
        <v>115</v>
      </c>
      <c r="I3" s="11">
        <v>135</v>
      </c>
      <c r="K3" s="10" t="s">
        <v>312</v>
      </c>
      <c r="L3" s="11">
        <v>124</v>
      </c>
      <c r="N3" s="10" t="s">
        <v>166</v>
      </c>
      <c r="O3" s="11">
        <v>166</v>
      </c>
      <c r="Q3" s="10" t="s">
        <v>107</v>
      </c>
      <c r="R3" s="11">
        <v>124</v>
      </c>
      <c r="T3" s="10" t="s">
        <v>125</v>
      </c>
      <c r="U3" s="11">
        <v>121</v>
      </c>
      <c r="W3" s="10" t="s">
        <v>135</v>
      </c>
      <c r="X3" s="11">
        <v>119</v>
      </c>
    </row>
    <row r="4" spans="1:24" s="8" customFormat="1" ht="15" x14ac:dyDescent="0.25">
      <c r="B4" s="10" t="s">
        <v>271</v>
      </c>
      <c r="C4" s="11">
        <v>91</v>
      </c>
      <c r="E4" s="10" t="s">
        <v>282</v>
      </c>
      <c r="F4" s="11">
        <v>94</v>
      </c>
      <c r="H4" s="10" t="s">
        <v>119</v>
      </c>
      <c r="I4" s="11">
        <v>101</v>
      </c>
      <c r="K4" s="10" t="s">
        <v>159</v>
      </c>
      <c r="L4" s="11">
        <v>98</v>
      </c>
      <c r="N4" s="10" t="s">
        <v>168</v>
      </c>
      <c r="O4" s="11">
        <v>159</v>
      </c>
      <c r="Q4" s="10" t="s">
        <v>106</v>
      </c>
      <c r="R4" s="11">
        <v>120</v>
      </c>
      <c r="T4" s="10" t="s">
        <v>129</v>
      </c>
      <c r="U4" s="11">
        <v>108</v>
      </c>
      <c r="W4" s="10" t="s">
        <v>145</v>
      </c>
      <c r="X4" s="11">
        <v>105</v>
      </c>
    </row>
    <row r="5" spans="1:24" s="8" customFormat="1" ht="15" x14ac:dyDescent="0.25">
      <c r="B5" s="12" t="s">
        <v>272</v>
      </c>
      <c r="C5" s="13">
        <v>83</v>
      </c>
      <c r="E5" s="12" t="s">
        <v>283</v>
      </c>
      <c r="F5" s="13">
        <v>86</v>
      </c>
      <c r="H5" s="12" t="s">
        <v>111</v>
      </c>
      <c r="I5" s="13">
        <v>85</v>
      </c>
      <c r="K5" s="12" t="s">
        <v>300</v>
      </c>
      <c r="L5" s="13">
        <v>90</v>
      </c>
      <c r="N5" s="12" t="s">
        <v>169</v>
      </c>
      <c r="O5" s="13">
        <v>96</v>
      </c>
      <c r="Q5" s="12" t="s">
        <v>290</v>
      </c>
      <c r="R5" s="13">
        <v>97</v>
      </c>
      <c r="T5" s="12" t="s">
        <v>124</v>
      </c>
      <c r="U5" s="13">
        <v>87</v>
      </c>
      <c r="W5" s="12" t="s">
        <v>141</v>
      </c>
      <c r="X5" s="13">
        <v>101</v>
      </c>
    </row>
    <row r="6" spans="1:24" s="8" customFormat="1" ht="15" x14ac:dyDescent="0.25">
      <c r="B6" s="12" t="s">
        <v>87</v>
      </c>
      <c r="C6" s="13">
        <v>79</v>
      </c>
      <c r="E6" s="12" t="s">
        <v>284</v>
      </c>
      <c r="F6" s="13">
        <v>86</v>
      </c>
      <c r="H6" s="12" t="s">
        <v>105</v>
      </c>
      <c r="I6" s="13">
        <v>84</v>
      </c>
      <c r="K6" s="12" t="s">
        <v>164</v>
      </c>
      <c r="L6" s="13">
        <v>80</v>
      </c>
      <c r="N6" s="12" t="s">
        <v>276</v>
      </c>
      <c r="O6" s="13">
        <v>68</v>
      </c>
      <c r="Q6" s="12" t="s">
        <v>153</v>
      </c>
      <c r="R6" s="13">
        <v>68</v>
      </c>
      <c r="T6" s="12" t="s">
        <v>270</v>
      </c>
      <c r="U6" s="13">
        <v>84</v>
      </c>
      <c r="W6" s="12" t="s">
        <v>278</v>
      </c>
      <c r="X6" s="13">
        <v>85</v>
      </c>
    </row>
    <row r="7" spans="1:24" s="8" customFormat="1" ht="15" x14ac:dyDescent="0.25">
      <c r="B7" s="12" t="s">
        <v>99</v>
      </c>
      <c r="C7" s="13">
        <v>78</v>
      </c>
      <c r="E7" s="12" t="s">
        <v>285</v>
      </c>
      <c r="F7" s="13">
        <v>79</v>
      </c>
      <c r="H7" s="12" t="s">
        <v>109</v>
      </c>
      <c r="I7" s="13">
        <v>83</v>
      </c>
      <c r="K7" s="12" t="s">
        <v>301</v>
      </c>
      <c r="L7" s="13">
        <v>70</v>
      </c>
      <c r="N7" s="12" t="s">
        <v>170</v>
      </c>
      <c r="O7" s="13">
        <v>49</v>
      </c>
      <c r="Q7" s="12" t="s">
        <v>291</v>
      </c>
      <c r="R7" s="13">
        <v>65</v>
      </c>
      <c r="T7" s="12" t="s">
        <v>127</v>
      </c>
      <c r="U7" s="13">
        <v>83</v>
      </c>
      <c r="W7" s="12" t="s">
        <v>139</v>
      </c>
      <c r="X7" s="13">
        <v>76</v>
      </c>
    </row>
    <row r="8" spans="1:24" s="8" customFormat="1" ht="15" x14ac:dyDescent="0.25">
      <c r="B8" s="12" t="s">
        <v>95</v>
      </c>
      <c r="C8" s="13">
        <v>69</v>
      </c>
      <c r="E8" s="12" t="s">
        <v>94</v>
      </c>
      <c r="F8" s="13">
        <v>79</v>
      </c>
      <c r="H8" s="12" t="s">
        <v>279</v>
      </c>
      <c r="I8" s="13">
        <v>82</v>
      </c>
      <c r="K8" s="12" t="s">
        <v>157</v>
      </c>
      <c r="L8" s="13">
        <v>63</v>
      </c>
      <c r="N8" s="12" t="s">
        <v>171</v>
      </c>
      <c r="O8" s="13">
        <v>47</v>
      </c>
      <c r="Q8" s="12" t="s">
        <v>292</v>
      </c>
      <c r="R8" s="13">
        <v>62</v>
      </c>
      <c r="T8" s="12" t="s">
        <v>131</v>
      </c>
      <c r="U8" s="13">
        <v>82</v>
      </c>
      <c r="W8" s="12" t="s">
        <v>146</v>
      </c>
      <c r="X8" s="13">
        <v>74</v>
      </c>
    </row>
    <row r="9" spans="1:24" s="8" customFormat="1" ht="15" x14ac:dyDescent="0.25">
      <c r="B9" s="12" t="s">
        <v>273</v>
      </c>
      <c r="C9" s="13">
        <v>65</v>
      </c>
      <c r="E9" s="12" t="s">
        <v>101</v>
      </c>
      <c r="F9" s="13">
        <v>78</v>
      </c>
      <c r="H9" s="12" t="s">
        <v>116</v>
      </c>
      <c r="I9" s="13">
        <v>76</v>
      </c>
      <c r="K9" s="12" t="s">
        <v>156</v>
      </c>
      <c r="L9" s="13">
        <v>60</v>
      </c>
      <c r="N9" s="12" t="s">
        <v>174</v>
      </c>
      <c r="O9" s="13">
        <v>45</v>
      </c>
      <c r="Q9" s="12" t="s">
        <v>293</v>
      </c>
      <c r="R9" s="13">
        <v>61</v>
      </c>
      <c r="T9" s="12" t="s">
        <v>133</v>
      </c>
      <c r="U9" s="13">
        <v>56</v>
      </c>
      <c r="W9" s="12" t="s">
        <v>136</v>
      </c>
      <c r="X9" s="13">
        <v>72</v>
      </c>
    </row>
    <row r="10" spans="1:24" s="8" customFormat="1" ht="15" x14ac:dyDescent="0.25">
      <c r="B10" s="12" t="s">
        <v>274</v>
      </c>
      <c r="C10" s="13">
        <v>62</v>
      </c>
      <c r="E10" s="12" t="s">
        <v>286</v>
      </c>
      <c r="F10" s="13">
        <v>73</v>
      </c>
      <c r="H10" s="12" t="s">
        <v>113</v>
      </c>
      <c r="I10" s="13">
        <v>59</v>
      </c>
      <c r="K10" s="12" t="s">
        <v>302</v>
      </c>
      <c r="L10" s="13">
        <v>57</v>
      </c>
      <c r="N10" s="12" t="s">
        <v>179</v>
      </c>
      <c r="O10" s="13">
        <v>42</v>
      </c>
      <c r="Q10" s="12" t="s">
        <v>85</v>
      </c>
      <c r="R10" s="13">
        <v>60</v>
      </c>
      <c r="T10" s="12" t="s">
        <v>134</v>
      </c>
      <c r="U10" s="13">
        <v>54</v>
      </c>
      <c r="W10" s="12" t="s">
        <v>147</v>
      </c>
      <c r="X10" s="13">
        <v>62</v>
      </c>
    </row>
    <row r="11" spans="1:24" s="8" customFormat="1" ht="15" x14ac:dyDescent="0.25">
      <c r="B11" s="12" t="s">
        <v>100</v>
      </c>
      <c r="C11" s="13">
        <v>54</v>
      </c>
      <c r="E11" s="12" t="s">
        <v>91</v>
      </c>
      <c r="F11" s="13">
        <v>71</v>
      </c>
      <c r="H11" s="12" t="s">
        <v>108</v>
      </c>
      <c r="I11" s="13">
        <v>56</v>
      </c>
      <c r="K11" s="12" t="s">
        <v>161</v>
      </c>
      <c r="L11" s="13">
        <v>56</v>
      </c>
      <c r="N11" s="12" t="s">
        <v>172</v>
      </c>
      <c r="O11" s="13">
        <v>34</v>
      </c>
      <c r="Q11" s="12" t="s">
        <v>294</v>
      </c>
      <c r="R11" s="13">
        <v>60</v>
      </c>
      <c r="T11" s="12" t="s">
        <v>120</v>
      </c>
      <c r="U11" s="13">
        <v>52</v>
      </c>
      <c r="W11" s="12" t="s">
        <v>143</v>
      </c>
      <c r="X11" s="13">
        <v>55</v>
      </c>
    </row>
    <row r="12" spans="1:24" s="8" customFormat="1" ht="15" x14ac:dyDescent="0.25">
      <c r="B12" s="12" t="s">
        <v>97</v>
      </c>
      <c r="C12" s="13">
        <v>53</v>
      </c>
      <c r="E12" s="12" t="s">
        <v>93</v>
      </c>
      <c r="F12" s="13">
        <v>69</v>
      </c>
      <c r="H12" s="12" t="s">
        <v>114</v>
      </c>
      <c r="I12" s="13">
        <v>48</v>
      </c>
      <c r="K12" s="12" t="s">
        <v>158</v>
      </c>
      <c r="L12" s="13">
        <v>50</v>
      </c>
      <c r="N12" s="12" t="s">
        <v>178</v>
      </c>
      <c r="O12" s="13">
        <v>32</v>
      </c>
      <c r="Q12" s="12" t="s">
        <v>295</v>
      </c>
      <c r="R12" s="13">
        <v>58</v>
      </c>
      <c r="T12" s="12" t="s">
        <v>126</v>
      </c>
      <c r="U12" s="13">
        <v>48</v>
      </c>
      <c r="W12" s="12" t="s">
        <v>140</v>
      </c>
      <c r="X12" s="13">
        <v>49</v>
      </c>
    </row>
    <row r="13" spans="1:24" s="8" customFormat="1" ht="15" x14ac:dyDescent="0.25">
      <c r="B13" s="12" t="s">
        <v>88</v>
      </c>
      <c r="C13" s="13">
        <v>43</v>
      </c>
      <c r="E13" s="12" t="s">
        <v>287</v>
      </c>
      <c r="F13" s="13">
        <v>63</v>
      </c>
      <c r="H13" s="12" t="s">
        <v>112</v>
      </c>
      <c r="I13" s="13">
        <v>32</v>
      </c>
      <c r="K13" s="12" t="s">
        <v>162</v>
      </c>
      <c r="L13" s="13">
        <v>43</v>
      </c>
      <c r="N13" s="12" t="s">
        <v>176</v>
      </c>
      <c r="O13" s="13">
        <v>28</v>
      </c>
      <c r="Q13" s="12" t="s">
        <v>296</v>
      </c>
      <c r="R13" s="13">
        <v>34</v>
      </c>
      <c r="T13" s="12" t="s">
        <v>122</v>
      </c>
      <c r="U13" s="13">
        <v>46</v>
      </c>
      <c r="W13" s="12" t="s">
        <v>148</v>
      </c>
      <c r="X13" s="13">
        <v>46</v>
      </c>
    </row>
    <row r="14" spans="1:24" s="8" customFormat="1" ht="15" x14ac:dyDescent="0.25">
      <c r="B14" s="12" t="s">
        <v>84</v>
      </c>
      <c r="C14" s="13">
        <v>41</v>
      </c>
      <c r="E14" s="12" t="s">
        <v>288</v>
      </c>
      <c r="F14" s="13">
        <v>39</v>
      </c>
      <c r="H14" s="12" t="s">
        <v>110</v>
      </c>
      <c r="I14" s="13">
        <v>31</v>
      </c>
      <c r="K14" s="12" t="s">
        <v>154</v>
      </c>
      <c r="L14" s="13">
        <v>40</v>
      </c>
      <c r="N14" s="12" t="s">
        <v>277</v>
      </c>
      <c r="O14" s="13">
        <v>26</v>
      </c>
      <c r="Q14" s="12" t="s">
        <v>297</v>
      </c>
      <c r="R14" s="13">
        <v>32</v>
      </c>
      <c r="T14" s="12" t="s">
        <v>128</v>
      </c>
      <c r="U14" s="13">
        <v>39</v>
      </c>
      <c r="W14" s="12" t="s">
        <v>142</v>
      </c>
      <c r="X14" s="13">
        <v>42</v>
      </c>
    </row>
    <row r="15" spans="1:24" s="8" customFormat="1" ht="15" x14ac:dyDescent="0.25">
      <c r="B15" s="12" t="s">
        <v>92</v>
      </c>
      <c r="C15" s="13">
        <v>38</v>
      </c>
      <c r="E15" s="12" t="s">
        <v>98</v>
      </c>
      <c r="F15" s="13">
        <v>32</v>
      </c>
      <c r="H15" s="12" t="s">
        <v>117</v>
      </c>
      <c r="I15" s="13">
        <v>25</v>
      </c>
      <c r="K15" s="12" t="s">
        <v>163</v>
      </c>
      <c r="L15" s="13">
        <v>39</v>
      </c>
      <c r="N15" s="12" t="s">
        <v>175</v>
      </c>
      <c r="O15" s="13">
        <v>25</v>
      </c>
      <c r="Q15" s="12" t="s">
        <v>298</v>
      </c>
      <c r="R15" s="13">
        <v>17</v>
      </c>
      <c r="T15" s="12" t="s">
        <v>123</v>
      </c>
      <c r="U15" s="13">
        <v>33</v>
      </c>
      <c r="W15" s="12" t="s">
        <v>149</v>
      </c>
      <c r="X15" s="13">
        <v>39</v>
      </c>
    </row>
    <row r="16" spans="1:24" s="8" customFormat="1" ht="15" x14ac:dyDescent="0.25">
      <c r="B16" s="12" t="s">
        <v>275</v>
      </c>
      <c r="C16" s="13">
        <v>15</v>
      </c>
      <c r="E16" s="12" t="s">
        <v>289</v>
      </c>
      <c r="F16" s="13">
        <v>17</v>
      </c>
      <c r="H16" s="12" t="s">
        <v>118</v>
      </c>
      <c r="I16" s="13">
        <v>20</v>
      </c>
      <c r="K16" s="12" t="s">
        <v>160</v>
      </c>
      <c r="L16" s="13">
        <v>23</v>
      </c>
      <c r="N16" s="12" t="s">
        <v>177</v>
      </c>
      <c r="O16" s="13">
        <v>14</v>
      </c>
      <c r="Q16" s="12" t="s">
        <v>299</v>
      </c>
      <c r="R16" s="13">
        <v>11</v>
      </c>
      <c r="T16" s="12" t="s">
        <v>130</v>
      </c>
      <c r="U16" s="13">
        <v>32</v>
      </c>
      <c r="W16" s="12" t="s">
        <v>144</v>
      </c>
      <c r="X16" s="13">
        <v>26</v>
      </c>
    </row>
    <row r="17" spans="1:24" s="8" customFormat="1" ht="15" x14ac:dyDescent="0.25">
      <c r="B17" s="14" t="s">
        <v>184</v>
      </c>
      <c r="C17" s="14"/>
      <c r="E17" s="14" t="s">
        <v>185</v>
      </c>
      <c r="F17" s="14"/>
      <c r="H17" s="14" t="s">
        <v>186</v>
      </c>
      <c r="I17" s="14"/>
      <c r="K17" s="14" t="s">
        <v>48</v>
      </c>
      <c r="L17" s="14"/>
      <c r="N17" s="14" t="s">
        <v>47</v>
      </c>
      <c r="O17" s="14"/>
      <c r="Q17" s="14" t="s">
        <v>187</v>
      </c>
      <c r="R17" s="14"/>
      <c r="T17" s="14" t="s">
        <v>45</v>
      </c>
      <c r="U17" s="14"/>
      <c r="W17" s="14" t="s">
        <v>46</v>
      </c>
      <c r="X17" s="14"/>
    </row>
    <row r="18" spans="1:24" s="8" customFormat="1" ht="15" x14ac:dyDescent="0.25">
      <c r="B18" s="14"/>
      <c r="C18" s="14"/>
      <c r="E18" s="14"/>
      <c r="F18" s="14"/>
      <c r="H18" s="14"/>
      <c r="I18" s="14"/>
      <c r="K18" s="14"/>
      <c r="L18" s="14"/>
      <c r="N18" s="14"/>
      <c r="O18" s="14"/>
      <c r="Q18" s="14"/>
      <c r="R18" s="14"/>
      <c r="T18" s="14"/>
      <c r="U18" s="14"/>
      <c r="W18" s="14"/>
      <c r="X18" s="14"/>
    </row>
    <row r="20" spans="1:24" ht="15" x14ac:dyDescent="0.25">
      <c r="A20" s="4" t="s">
        <v>0</v>
      </c>
      <c r="B20" s="6" t="str">
        <f>IF($N$1&lt;&gt;"",$N$1,"OCE1")</f>
        <v>Iskandar</v>
      </c>
      <c r="C20" s="2">
        <v>44</v>
      </c>
      <c r="D20" s="1"/>
      <c r="E20" s="6" t="str">
        <f>IF($N$2&lt;&gt;"",$N$2,"OCE2")</f>
        <v>Gari</v>
      </c>
      <c r="F20" s="2">
        <v>56</v>
      </c>
      <c r="G20" s="1"/>
      <c r="H20" s="6" t="str">
        <f>IF($N$3&lt;&gt;"",$N$3,"OCE3")</f>
        <v>Hardja</v>
      </c>
      <c r="I20" s="2">
        <v>56</v>
      </c>
      <c r="J20" s="1"/>
      <c r="K20" s="6" t="str">
        <f>IF($N$4&lt;&gt;"",$N$4,"OCE4")</f>
        <v>Austria</v>
      </c>
      <c r="L20" s="2">
        <v>54</v>
      </c>
      <c r="N20" s="37" t="s">
        <v>332</v>
      </c>
      <c r="O20" s="27">
        <v>4</v>
      </c>
      <c r="Q20" s="37" t="s">
        <v>327</v>
      </c>
      <c r="R20" s="27">
        <v>4</v>
      </c>
    </row>
    <row r="21" spans="1:24" ht="15" x14ac:dyDescent="0.25">
      <c r="A21" s="1" t="s">
        <v>1</v>
      </c>
      <c r="B21" s="6" t="str">
        <f>IF($K$2&lt;&gt;"",$K$2,"AF2")</f>
        <v>Yerbanga</v>
      </c>
      <c r="C21" s="2">
        <v>40</v>
      </c>
      <c r="D21" s="1"/>
      <c r="E21" s="6" t="str">
        <f>IF($W$3&lt;&gt;"",$W$3,"SA3")</f>
        <v>Arnal</v>
      </c>
      <c r="F21" s="2">
        <v>42</v>
      </c>
      <c r="G21" s="1"/>
      <c r="H21" s="6" t="str">
        <f>IF($H$1&lt;&gt;"",$H$1,"AS1")</f>
        <v>Choraghad</v>
      </c>
      <c r="I21" s="2">
        <v>35</v>
      </c>
      <c r="J21" s="1"/>
      <c r="K21" s="6" t="str">
        <f>IF($K$1&lt;&gt;"",$K$1,"AF1")</f>
        <v>Mutanda</v>
      </c>
      <c r="L21" s="2">
        <v>45</v>
      </c>
      <c r="N21" s="37" t="s">
        <v>330</v>
      </c>
      <c r="O21" s="27">
        <v>4</v>
      </c>
      <c r="Q21" s="37" t="s">
        <v>331</v>
      </c>
      <c r="R21" s="27">
        <v>4</v>
      </c>
    </row>
    <row r="22" spans="1:24" ht="15" x14ac:dyDescent="0.25">
      <c r="A22" s="5" t="s">
        <v>2</v>
      </c>
      <c r="B22" s="6" t="str">
        <f>IF($W$2&lt;&gt;"",$W$2,"SA2")</f>
        <v>Montoya</v>
      </c>
      <c r="C22" s="2">
        <v>35</v>
      </c>
      <c r="D22" s="1"/>
      <c r="E22" s="6" t="str">
        <f>IF($Q$1&lt;&gt;"",$Q$1,"ME1")</f>
        <v>al-Hariri</v>
      </c>
      <c r="F22" s="2">
        <v>41</v>
      </c>
      <c r="G22" s="1"/>
      <c r="H22" s="6" t="str">
        <f>IF($T$1&lt;&gt;"",$T$1,"NA1")</f>
        <v>McDougal</v>
      </c>
      <c r="I22" s="2">
        <v>35</v>
      </c>
      <c r="J22" s="1"/>
      <c r="K22" s="6" t="str">
        <f>IF($H$2&lt;&gt;"",$H$2,"AS2")</f>
        <v>Cuong</v>
      </c>
      <c r="L22" s="2">
        <v>38</v>
      </c>
      <c r="N22" s="37" t="s">
        <v>333</v>
      </c>
      <c r="O22" s="27">
        <v>4</v>
      </c>
      <c r="Q22" s="37" t="s">
        <v>334</v>
      </c>
      <c r="R22" s="27">
        <v>4</v>
      </c>
    </row>
    <row r="23" spans="1:24" ht="15" x14ac:dyDescent="0.25">
      <c r="A23" s="1" t="s">
        <v>335</v>
      </c>
      <c r="B23" s="6" t="str">
        <f>IF($E$4&lt;&gt;"",$E$4,"EUE4")</f>
        <v>Ivanovich</v>
      </c>
      <c r="C23" s="2">
        <v>25</v>
      </c>
      <c r="D23" s="1"/>
      <c r="E23" s="6" t="str">
        <f>IF($K$3&lt;&gt;"",$K$3,"AF3")</f>
        <v>Jokonoya</v>
      </c>
      <c r="F23" s="2">
        <v>22</v>
      </c>
      <c r="G23" s="1"/>
      <c r="H23" s="6" t="str">
        <f>IF($Q$2&lt;&gt;"",$Q$2,"ME2")</f>
        <v>Pent-uau</v>
      </c>
      <c r="I23" s="2">
        <v>23</v>
      </c>
      <c r="J23" s="1"/>
      <c r="K23" s="6" t="str">
        <f>IF($W$1&lt;&gt;"",$W$1,"SA1")</f>
        <v>de Souza</v>
      </c>
      <c r="L23" s="2">
        <v>30</v>
      </c>
      <c r="N23" s="37" t="s">
        <v>328</v>
      </c>
      <c r="O23" s="27">
        <v>4</v>
      </c>
      <c r="Q23" s="37" t="s">
        <v>329</v>
      </c>
      <c r="R23" s="27">
        <v>4</v>
      </c>
    </row>
    <row r="24" spans="1:24" ht="15" x14ac:dyDescent="0.25">
      <c r="A24" s="1"/>
      <c r="B24" s="7" t="str">
        <f>IF($Q$4&lt;&gt;"",$Q$4,"ME4")</f>
        <v>el-Taha</v>
      </c>
      <c r="C24" s="3">
        <v>24</v>
      </c>
      <c r="D24" s="1"/>
      <c r="E24" s="7" t="str">
        <f>IF($E$1&lt;&gt;"",$E$1,"EUE1")</f>
        <v>Biskup</v>
      </c>
      <c r="F24" s="3">
        <v>17</v>
      </c>
      <c r="G24" s="1"/>
      <c r="H24" s="7" t="str">
        <f>IF($E$2&lt;&gt;"",$E$2,"EUE2")</f>
        <v>Dragunov</v>
      </c>
      <c r="I24" s="3">
        <v>21</v>
      </c>
      <c r="J24" s="1"/>
      <c r="K24" s="7" t="str">
        <f>IF($E$3&lt;&gt;"",$E$3,"EUE3")</f>
        <v>Bajrami</v>
      </c>
      <c r="L24" s="3">
        <v>28</v>
      </c>
      <c r="N24" s="37"/>
      <c r="O24" s="27"/>
      <c r="Q24" s="37"/>
      <c r="R24" s="27"/>
    </row>
    <row r="25" spans="1:24" ht="15" x14ac:dyDescent="0.25">
      <c r="A25" s="1"/>
      <c r="B25" s="7" t="str">
        <f>IF($H$3&lt;&gt;"",$H$3,"AS3")</f>
        <v>Wu</v>
      </c>
      <c r="C25" s="3">
        <v>23</v>
      </c>
      <c r="D25" s="1"/>
      <c r="E25" s="7" t="str">
        <f>IF($T$4&lt;&gt;"",$T$4,"NA4")</f>
        <v>Espinar</v>
      </c>
      <c r="F25" s="3">
        <v>16</v>
      </c>
      <c r="G25" s="1"/>
      <c r="H25" s="7" t="str">
        <f>IF($W$4&lt;&gt;"",$W$4,"SA4")</f>
        <v>Correa</v>
      </c>
      <c r="I25" s="3">
        <v>21</v>
      </c>
      <c r="J25" s="1"/>
      <c r="K25" s="7" t="str">
        <f>IF($B$4&lt;&gt;"",$B$4,"EUW4")</f>
        <v>Morstad</v>
      </c>
      <c r="L25" s="3">
        <v>13</v>
      </c>
      <c r="N25" s="37"/>
      <c r="O25" s="27"/>
      <c r="Q25" s="37"/>
      <c r="R25" s="27"/>
    </row>
    <row r="26" spans="1:24" ht="15" x14ac:dyDescent="0.25">
      <c r="A26" s="1"/>
      <c r="B26" s="7" t="str">
        <f>IF($B$1&lt;&gt;"",$B$1,"EUW1")</f>
        <v>Regina</v>
      </c>
      <c r="C26" s="3">
        <v>22</v>
      </c>
      <c r="D26" s="1"/>
      <c r="E26" s="7" t="str">
        <f>IF($H$4&lt;&gt;"",$H$4,"AS4")</f>
        <v>Tipanis</v>
      </c>
      <c r="F26" s="3">
        <v>15</v>
      </c>
      <c r="G26" s="1"/>
      <c r="H26" s="7" t="str">
        <f>IF($B$3&lt;&gt;"",$B$3,"EUW3")</f>
        <v>Lehr</v>
      </c>
      <c r="I26" s="3">
        <v>20</v>
      </c>
      <c r="J26" s="1"/>
      <c r="K26" s="7" t="str">
        <f>IF($Q$3&lt;&gt;"",$Q$3,"ME3")</f>
        <v>Singapurwala</v>
      </c>
      <c r="L26" s="3">
        <v>10</v>
      </c>
      <c r="N26" s="37"/>
      <c r="O26" s="27"/>
      <c r="Q26" s="37"/>
      <c r="R26" s="27"/>
    </row>
    <row r="27" spans="1:24" ht="15" x14ac:dyDescent="0.25">
      <c r="A27" s="1"/>
      <c r="B27" s="7" t="str">
        <f>IF($T$3&lt;&gt;"",$T$3,"NA3")</f>
        <v>Murillo</v>
      </c>
      <c r="C27" s="3">
        <v>11</v>
      </c>
      <c r="D27" s="1"/>
      <c r="E27" s="7" t="str">
        <f>IF($B$2&lt;&gt;"",$B$2,"EUW2")</f>
        <v>Espinoza</v>
      </c>
      <c r="F27" s="3">
        <v>11</v>
      </c>
      <c r="G27" s="1"/>
      <c r="H27" s="7" t="str">
        <f>IF($K$4&lt;&gt;"",$K$4,"AF4")</f>
        <v>Buco</v>
      </c>
      <c r="I27" s="3">
        <v>12</v>
      </c>
      <c r="J27" s="1"/>
      <c r="K27" s="7" t="str">
        <f>IF($T$2&lt;&gt;"",$T$2,"NA2")</f>
        <v>S. Gray</v>
      </c>
      <c r="L27" s="3">
        <v>5</v>
      </c>
      <c r="N27" s="37"/>
      <c r="O27" s="27"/>
      <c r="Q27" s="37"/>
      <c r="R27" s="27"/>
    </row>
    <row r="28" spans="1:24" ht="15" x14ac:dyDescent="0.25">
      <c r="A28" s="1"/>
      <c r="B28" s="1" t="s">
        <v>3</v>
      </c>
      <c r="C28" s="1"/>
      <c r="D28" s="1"/>
      <c r="E28" s="1" t="s">
        <v>4</v>
      </c>
      <c r="F28" s="1"/>
      <c r="G28" s="1"/>
      <c r="H28" s="1" t="s">
        <v>5</v>
      </c>
      <c r="I28" s="1"/>
      <c r="J28" s="1"/>
      <c r="K28" s="1" t="s">
        <v>6</v>
      </c>
      <c r="L28" s="1"/>
      <c r="M28" s="22"/>
      <c r="N28" s="38"/>
      <c r="O28" s="39"/>
      <c r="P28" s="22"/>
      <c r="Q28" s="38"/>
      <c r="R28" s="39"/>
      <c r="S28" s="22"/>
      <c r="T28" s="22"/>
      <c r="U28" s="22"/>
      <c r="V28" s="22"/>
      <c r="W28" s="22"/>
      <c r="X28" s="22"/>
    </row>
    <row r="29" spans="1:24" ht="15" x14ac:dyDescent="0.25">
      <c r="N29" s="37"/>
      <c r="O29" s="27"/>
      <c r="Q29" s="37"/>
      <c r="R29" s="27"/>
      <c r="S29" s="22"/>
      <c r="T29" s="21"/>
      <c r="U29" s="21"/>
      <c r="V29" s="22"/>
      <c r="W29" s="21"/>
      <c r="X29" s="21"/>
    </row>
    <row r="30" spans="1:24" ht="15" x14ac:dyDescent="0.25">
      <c r="A30" s="4" t="s">
        <v>7</v>
      </c>
      <c r="B30" s="6" t="str">
        <f>IF($A$23="x",$B$20,"A1")</f>
        <v>Iskandar</v>
      </c>
      <c r="C30" s="2">
        <v>82</v>
      </c>
      <c r="D30" s="1"/>
      <c r="E30" s="6" t="str">
        <f>IF($A$23="x",$K$22,"D3")</f>
        <v>Cuong</v>
      </c>
      <c r="F30" s="2">
        <v>82</v>
      </c>
      <c r="G30" s="1"/>
      <c r="H30" s="6" t="str">
        <f>IF($A$23="x",$E$23,"B4")</f>
        <v>Jokonoya</v>
      </c>
      <c r="I30" s="2">
        <v>64</v>
      </c>
      <c r="J30" s="1"/>
      <c r="K30" s="6" t="str">
        <f>IF($A$23="x",$E$22,"B3")</f>
        <v>al-Hariri</v>
      </c>
      <c r="L30" s="2">
        <v>65</v>
      </c>
      <c r="M30" s="22"/>
      <c r="N30" s="37" t="s">
        <v>332</v>
      </c>
      <c r="O30" s="27">
        <v>0</v>
      </c>
      <c r="Q30" s="37" t="s">
        <v>327</v>
      </c>
      <c r="R30" s="27">
        <v>4</v>
      </c>
      <c r="T30" s="21"/>
      <c r="U30" s="21"/>
      <c r="V30" s="22"/>
      <c r="W30" s="21"/>
      <c r="X30" s="21"/>
    </row>
    <row r="31" spans="1:24" ht="15" x14ac:dyDescent="0.25">
      <c r="A31" s="1" t="s">
        <v>12</v>
      </c>
      <c r="B31" s="6" t="str">
        <f>IF($A$23="x",$E$21,"B2")</f>
        <v>Arnal</v>
      </c>
      <c r="C31" s="2">
        <v>56</v>
      </c>
      <c r="D31" s="1"/>
      <c r="E31" s="6" t="str">
        <f>IF($A$23="x",$E$20,"B1")</f>
        <v>Gari</v>
      </c>
      <c r="F31" s="2">
        <v>52</v>
      </c>
      <c r="G31" s="1"/>
      <c r="H31" s="6" t="str">
        <f>IF($A$23="x",$H$20,"C1")</f>
        <v>Hardja</v>
      </c>
      <c r="I31" s="2">
        <v>54</v>
      </c>
      <c r="J31" s="1"/>
      <c r="K31" s="6" t="str">
        <f>IF($A$23="x",$H$23,"C4")</f>
        <v>Pent-uau</v>
      </c>
      <c r="L31" s="2">
        <v>52</v>
      </c>
      <c r="M31" s="22"/>
      <c r="N31" s="37" t="s">
        <v>330</v>
      </c>
      <c r="O31" s="27">
        <v>1</v>
      </c>
      <c r="Q31" s="37" t="s">
        <v>331</v>
      </c>
      <c r="R31" s="27">
        <v>2</v>
      </c>
      <c r="T31" s="21"/>
      <c r="U31" s="21"/>
      <c r="V31" s="22"/>
      <c r="W31" s="21"/>
      <c r="X31" s="21"/>
    </row>
    <row r="32" spans="1:24" ht="15" x14ac:dyDescent="0.25">
      <c r="A32" s="5" t="s">
        <v>17</v>
      </c>
      <c r="B32" s="7" t="str">
        <f>IF($A$23="x",$H$22,"C3")</f>
        <v>McDougal</v>
      </c>
      <c r="C32" s="3">
        <v>54</v>
      </c>
      <c r="D32" s="1"/>
      <c r="E32" s="7" t="str">
        <f>IF($A$23="x",$H$21,"C2")</f>
        <v>Choraghad</v>
      </c>
      <c r="F32" s="3">
        <v>44</v>
      </c>
      <c r="G32" s="1"/>
      <c r="H32" s="7" t="str">
        <f>IF($A$23="x",$B$22,"A3")</f>
        <v>Montoya</v>
      </c>
      <c r="I32" s="3">
        <v>50</v>
      </c>
      <c r="J32" s="1"/>
      <c r="K32" s="7" t="str">
        <f>IF($A$23="x",$K$20,"D1")</f>
        <v>Austria</v>
      </c>
      <c r="L32" s="3">
        <v>50</v>
      </c>
      <c r="M32" s="22"/>
      <c r="N32" s="37" t="s">
        <v>333</v>
      </c>
      <c r="O32" s="27">
        <v>2</v>
      </c>
      <c r="Q32" s="37" t="s">
        <v>334</v>
      </c>
      <c r="R32" s="27">
        <v>1</v>
      </c>
      <c r="T32" s="21"/>
      <c r="U32" s="21"/>
      <c r="V32" s="22"/>
      <c r="W32" s="21"/>
      <c r="X32" s="21"/>
    </row>
    <row r="33" spans="1:24" ht="15" x14ac:dyDescent="0.25">
      <c r="A33" s="1" t="s">
        <v>335</v>
      </c>
      <c r="B33" s="7" t="str">
        <f>IF($A$23="x",$K$23,"D4")</f>
        <v>de Souza</v>
      </c>
      <c r="C33" s="3">
        <v>43</v>
      </c>
      <c r="D33" s="1"/>
      <c r="E33" s="7" t="str">
        <f>IF($A$23="x",$B$23,"A4")</f>
        <v>Ivanovich</v>
      </c>
      <c r="F33" s="3">
        <v>24</v>
      </c>
      <c r="G33" s="1"/>
      <c r="H33" s="7" t="str">
        <f>IF($A$23="x",$K$21,"D2")</f>
        <v>Mutanda</v>
      </c>
      <c r="I33" s="3">
        <v>30</v>
      </c>
      <c r="J33" s="1"/>
      <c r="K33" s="7" t="str">
        <f>IF($A$23="x",$B$21,"A2")</f>
        <v>Yerbanga</v>
      </c>
      <c r="L33" s="3">
        <v>39</v>
      </c>
      <c r="M33" s="22"/>
      <c r="N33" s="37" t="s">
        <v>328</v>
      </c>
      <c r="O33" s="27">
        <v>3</v>
      </c>
      <c r="Q33" s="37" t="s">
        <v>329</v>
      </c>
      <c r="R33" s="27">
        <v>3</v>
      </c>
      <c r="T33" s="21"/>
      <c r="U33" s="21"/>
      <c r="V33" s="22"/>
      <c r="W33" s="21"/>
      <c r="X33" s="21"/>
    </row>
    <row r="34" spans="1:24" ht="15" x14ac:dyDescent="0.25">
      <c r="A34" s="1"/>
      <c r="B34" s="1" t="s">
        <v>188</v>
      </c>
      <c r="C34" s="1"/>
      <c r="D34" s="1"/>
      <c r="E34" s="1" t="s">
        <v>191</v>
      </c>
      <c r="F34" s="1"/>
      <c r="G34" s="1"/>
      <c r="H34" s="1" t="s">
        <v>190</v>
      </c>
      <c r="I34" s="1"/>
      <c r="J34" s="1"/>
      <c r="K34" s="1" t="s">
        <v>189</v>
      </c>
      <c r="L34" s="1"/>
      <c r="M34" s="22"/>
      <c r="N34" s="37"/>
      <c r="O34" s="27"/>
      <c r="Q34" s="37"/>
      <c r="R34" s="27"/>
      <c r="T34" s="22"/>
      <c r="U34" s="22"/>
      <c r="V34" s="22"/>
      <c r="W34" s="22"/>
      <c r="X34" s="22"/>
    </row>
    <row r="35" spans="1:24" x14ac:dyDescent="0.2">
      <c r="N35" s="37"/>
      <c r="O35" s="27"/>
      <c r="Q35" s="37"/>
      <c r="R35" s="27"/>
    </row>
    <row r="36" spans="1:24" ht="15" x14ac:dyDescent="0.25">
      <c r="A36" s="4" t="s">
        <v>30</v>
      </c>
      <c r="B36" s="1"/>
      <c r="C36" s="1"/>
      <c r="D36" s="1"/>
      <c r="E36" s="6" t="str">
        <f>IF($A$33="x",$E$31,"QFB2")</f>
        <v>Gari</v>
      </c>
      <c r="F36" s="2">
        <v>62</v>
      </c>
      <c r="G36" s="1"/>
      <c r="H36" s="6" t="str">
        <f>IF($A$33="x",$H$31,"QFC2")</f>
        <v>Hardja</v>
      </c>
      <c r="I36" s="2">
        <v>72</v>
      </c>
      <c r="N36" s="37" t="s">
        <v>332</v>
      </c>
      <c r="O36" s="27">
        <v>0</v>
      </c>
      <c r="Q36" s="37" t="s">
        <v>327</v>
      </c>
      <c r="R36" s="27">
        <v>3</v>
      </c>
    </row>
    <row r="37" spans="1:24" ht="15" x14ac:dyDescent="0.25">
      <c r="A37" s="1" t="s">
        <v>12</v>
      </c>
      <c r="B37" s="1"/>
      <c r="C37" s="1"/>
      <c r="D37" s="1"/>
      <c r="E37" s="6" t="str">
        <f>IF($A$33="x",$B$30,"QFA1")</f>
        <v>Iskandar</v>
      </c>
      <c r="F37" s="2">
        <v>53</v>
      </c>
      <c r="G37" s="1"/>
      <c r="H37" s="6" t="str">
        <f>IF($A$33="x",$E$30,"QFB1")</f>
        <v>Cuong</v>
      </c>
      <c r="I37" s="2">
        <v>50</v>
      </c>
      <c r="N37" s="37" t="s">
        <v>330</v>
      </c>
      <c r="O37" s="27">
        <v>0</v>
      </c>
      <c r="Q37" s="37" t="s">
        <v>331</v>
      </c>
      <c r="R37" s="27">
        <v>2</v>
      </c>
    </row>
    <row r="38" spans="1:24" ht="15" x14ac:dyDescent="0.25">
      <c r="A38" s="5" t="s">
        <v>17</v>
      </c>
      <c r="B38" s="1"/>
      <c r="C38" s="1"/>
      <c r="D38" s="1"/>
      <c r="E38" s="7" t="str">
        <f>IF($A$33="x",$H$30,"QFC1")</f>
        <v>Jokonoya</v>
      </c>
      <c r="F38" s="3">
        <v>43</v>
      </c>
      <c r="G38" s="1"/>
      <c r="H38" s="7" t="str">
        <f>IF($A$33="x",$K$30,"QFD1")</f>
        <v>al-Hariri</v>
      </c>
      <c r="I38" s="3">
        <v>46</v>
      </c>
      <c r="N38" s="37" t="s">
        <v>333</v>
      </c>
      <c r="O38" s="27">
        <v>1</v>
      </c>
      <c r="Q38" s="37" t="s">
        <v>334</v>
      </c>
      <c r="R38" s="27">
        <v>0</v>
      </c>
    </row>
    <row r="39" spans="1:24" ht="15" x14ac:dyDescent="0.25">
      <c r="A39" s="1" t="s">
        <v>335</v>
      </c>
      <c r="B39" s="1"/>
      <c r="C39" s="1"/>
      <c r="D39" s="1"/>
      <c r="E39" s="7" t="str">
        <f>IF($A$33="x",$K$31,"QFD2")</f>
        <v>Pent-uau</v>
      </c>
      <c r="F39" s="3">
        <v>42</v>
      </c>
      <c r="G39" s="1"/>
      <c r="H39" s="7" t="str">
        <f>IF($A$33="x",$B$31,"QFA2")</f>
        <v>Arnal</v>
      </c>
      <c r="I39" s="3">
        <v>43</v>
      </c>
      <c r="N39" s="37" t="s">
        <v>328</v>
      </c>
      <c r="O39" s="27">
        <v>1</v>
      </c>
      <c r="Q39" s="37" t="s">
        <v>329</v>
      </c>
      <c r="R39" s="27">
        <v>1</v>
      </c>
    </row>
    <row r="40" spans="1:24" ht="15" x14ac:dyDescent="0.25">
      <c r="A40" s="1"/>
      <c r="B40" s="1"/>
      <c r="C40" s="1"/>
      <c r="D40" s="1"/>
      <c r="E40" s="1" t="s">
        <v>192</v>
      </c>
      <c r="F40" s="1"/>
      <c r="G40" s="1"/>
      <c r="H40" s="1" t="s">
        <v>193</v>
      </c>
      <c r="I40" s="1"/>
      <c r="N40" s="37"/>
      <c r="O40" s="27"/>
      <c r="Q40" s="37"/>
      <c r="R40" s="27"/>
    </row>
    <row r="41" spans="1:24" x14ac:dyDescent="0.2">
      <c r="N41" s="37"/>
      <c r="O41" s="27"/>
      <c r="Q41" s="37"/>
      <c r="R41" s="27"/>
    </row>
    <row r="42" spans="1:24" ht="15" x14ac:dyDescent="0.25">
      <c r="A42" s="4" t="s">
        <v>41</v>
      </c>
      <c r="B42" s="1"/>
      <c r="C42" s="1"/>
      <c r="D42" s="1"/>
      <c r="E42" s="17" t="str">
        <f>IF($A$39="x",$E$36,"SFA1")</f>
        <v>Gari</v>
      </c>
      <c r="F42" s="18">
        <v>82</v>
      </c>
      <c r="H42" s="1"/>
      <c r="I42" s="1"/>
      <c r="N42" s="37" t="s">
        <v>332</v>
      </c>
      <c r="O42" s="27">
        <v>0</v>
      </c>
      <c r="Q42" s="37" t="s">
        <v>327</v>
      </c>
      <c r="R42" s="27">
        <v>3</v>
      </c>
    </row>
    <row r="43" spans="1:24" ht="15" x14ac:dyDescent="0.25">
      <c r="A43" s="1" t="s">
        <v>42</v>
      </c>
      <c r="B43" s="1"/>
      <c r="C43" s="1"/>
      <c r="D43" s="1"/>
      <c r="E43" s="17" t="str">
        <f>IF($A$39="x",$H$37,"SFB2")</f>
        <v>Cuong</v>
      </c>
      <c r="F43" s="18">
        <v>69</v>
      </c>
      <c r="H43" s="1"/>
      <c r="I43" s="1"/>
      <c r="N43" s="37" t="s">
        <v>330</v>
      </c>
      <c r="O43" s="27">
        <v>0</v>
      </c>
      <c r="Q43" s="37" t="s">
        <v>331</v>
      </c>
      <c r="R43" s="27">
        <v>0</v>
      </c>
    </row>
    <row r="44" spans="1:24" ht="15" x14ac:dyDescent="0.25">
      <c r="A44" s="5" t="s">
        <v>17</v>
      </c>
      <c r="B44" s="1"/>
      <c r="C44" s="1"/>
      <c r="D44" s="1"/>
      <c r="E44" s="17" t="str">
        <f>IF($A$39="x",$E$37,"SFA2")</f>
        <v>Iskandar</v>
      </c>
      <c r="F44" s="18">
        <v>60</v>
      </c>
      <c r="H44" s="1"/>
      <c r="I44" s="1"/>
      <c r="N44" s="37" t="s">
        <v>333</v>
      </c>
      <c r="O44" s="27">
        <v>1</v>
      </c>
      <c r="Q44" s="37" t="s">
        <v>334</v>
      </c>
      <c r="R44" s="27">
        <v>0</v>
      </c>
    </row>
    <row r="45" spans="1:24" ht="15" x14ac:dyDescent="0.25">
      <c r="A45" s="1"/>
      <c r="B45" s="1"/>
      <c r="C45" s="1"/>
      <c r="D45" s="1"/>
      <c r="E45" s="17" t="str">
        <f>IF($A$39="x",$H$36,"SFB1")</f>
        <v>Hardja</v>
      </c>
      <c r="F45" s="18">
        <v>46</v>
      </c>
      <c r="H45" s="1"/>
      <c r="I45" s="1"/>
      <c r="N45" s="37" t="s">
        <v>328</v>
      </c>
      <c r="O45" s="27">
        <v>0</v>
      </c>
      <c r="Q45" s="37" t="s">
        <v>329</v>
      </c>
      <c r="R45" s="27">
        <v>0</v>
      </c>
    </row>
    <row r="46" spans="1:24" ht="15" x14ac:dyDescent="0.25">
      <c r="A46" s="1"/>
      <c r="B46" s="1"/>
      <c r="C46" s="1"/>
      <c r="D46" s="1"/>
      <c r="E46" s="1" t="s">
        <v>41</v>
      </c>
      <c r="F46" s="1"/>
      <c r="H46" s="1"/>
      <c r="I46" s="1"/>
    </row>
  </sheetData>
  <sortState ref="E42:F45">
    <sortCondition descending="1" ref="F42:F45"/>
  </sortState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Stats</vt:lpstr>
      <vt:lpstr>T-WC1</vt:lpstr>
      <vt:lpstr>T-WC2</vt:lpstr>
      <vt:lpstr>WC1</vt:lpstr>
      <vt:lpstr>T-WC3</vt:lpstr>
      <vt:lpstr>WC2</vt:lpstr>
    </vt:vector>
  </TitlesOfParts>
  <Company>Kanton Aargau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Svacha Philip DFR IT AG</dc:creator>
  <cp:lastModifiedBy>Svacha Philip DFR IT AG</cp:lastModifiedBy>
  <dcterms:created xsi:type="dcterms:W3CDTF">2018-07-02T11:05:13Z</dcterms:created>
  <dcterms:modified xsi:type="dcterms:W3CDTF">2018-07-12T11:50:10Z</dcterms:modified>
</cp:coreProperties>
</file>