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MotorController_Zapi\ref\isoloader_apollo_2023\"/>
    </mc:Choice>
  </mc:AlternateContent>
  <xr:revisionPtr revIDLastSave="0" documentId="13_ncr:1_{8F4FF31D-223D-49D6-8CD7-73DC04C12E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32" i="1" s="1"/>
  <c r="L33" i="1" s="1"/>
  <c r="K7" i="1"/>
  <c r="N12" i="1"/>
  <c r="N14" i="1" s="1"/>
  <c r="M12" i="1"/>
  <c r="M14" i="1" s="1"/>
  <c r="L12" i="1"/>
  <c r="L14" i="1" s="1"/>
  <c r="K12" i="1"/>
  <c r="K14" i="1" s="1"/>
  <c r="K9" i="1"/>
  <c r="K32" i="1" s="1"/>
  <c r="K33" i="1" s="1"/>
  <c r="K28" i="1" l="1"/>
  <c r="K31" i="1"/>
</calcChain>
</file>

<file path=xl/sharedStrings.xml><?xml version="1.0" encoding="utf-8"?>
<sst xmlns="http://schemas.openxmlformats.org/spreadsheetml/2006/main" count="138" uniqueCount="82">
  <si>
    <t>EB voltage</t>
  </si>
  <si>
    <t>EB voltage red</t>
  </si>
  <si>
    <t>EB engage delay</t>
  </si>
  <si>
    <t>Stop on ramp</t>
  </si>
  <si>
    <t>Auxiliary time</t>
  </si>
  <si>
    <t>Ebrake on application</t>
  </si>
  <si>
    <t>Auxiliary out</t>
  </si>
  <si>
    <t>Auto park brake</t>
  </si>
  <si>
    <t>SS1</t>
  </si>
  <si>
    <t>SS1 braking</t>
  </si>
  <si>
    <t>GSS1 braking time</t>
  </si>
  <si>
    <t>off</t>
  </si>
  <si>
    <t>present</t>
  </si>
  <si>
    <t>on</t>
  </si>
  <si>
    <t>brake</t>
  </si>
  <si>
    <t>heartbeat message</t>
  </si>
  <si>
    <t>synchro</t>
  </si>
  <si>
    <t>Release braking</t>
  </si>
  <si>
    <t>4s</t>
  </si>
  <si>
    <t>0.1s</t>
  </si>
  <si>
    <t>Decel braking</t>
  </si>
  <si>
    <t>Rolling DW speed</t>
  </si>
  <si>
    <t>5hz</t>
  </si>
  <si>
    <t>1hz</t>
  </si>
  <si>
    <t>0.04s</t>
  </si>
  <si>
    <t>sec</t>
  </si>
  <si>
    <t>%</t>
  </si>
  <si>
    <t>bool</t>
  </si>
  <si>
    <t>enum</t>
  </si>
  <si>
    <t>Standard default configuration</t>
  </si>
  <si>
    <t>engage</t>
  </si>
  <si>
    <t>max motor frequency</t>
  </si>
  <si>
    <t>hz</t>
  </si>
  <si>
    <t>max motor speed</t>
  </si>
  <si>
    <t>normal deceleration rate</t>
  </si>
  <si>
    <t>max deceleration rate when a transition to stationary is requested</t>
  </si>
  <si>
    <t>m/s</t>
  </si>
  <si>
    <t>motor speed laden</t>
  </si>
  <si>
    <t>motor speed unladen</t>
  </si>
  <si>
    <t>period that the motor holds the load below 1hz</t>
  </si>
  <si>
    <t>essential setting to prevent rollback</t>
  </si>
  <si>
    <t>at what speed does the brake come on</t>
  </si>
  <si>
    <t>Trans</t>
  </si>
  <si>
    <t>Steer</t>
  </si>
  <si>
    <t>Pump</t>
  </si>
  <si>
    <t>Winch</t>
  </si>
  <si>
    <t>sec/100hz</t>
  </si>
  <si>
    <t xml:space="preserve">max roll downhill speed, ignored if stop on ramp is true, </t>
  </si>
  <si>
    <t>1hz-50hz</t>
  </si>
  <si>
    <t>2hz</t>
  </si>
  <si>
    <t>trans note</t>
  </si>
  <si>
    <t>brake comes on after 5</t>
  </si>
  <si>
    <t>laden acceleration</t>
  </si>
  <si>
    <t>m/s^2</t>
  </si>
  <si>
    <t>hz/sec</t>
  </si>
  <si>
    <t>rpm</t>
  </si>
  <si>
    <t>Number of pole pairs</t>
  </si>
  <si>
    <t>0.1sec/100hz</t>
  </si>
  <si>
    <t>absent/present</t>
  </si>
  <si>
    <t>absent</t>
  </si>
  <si>
    <t>brake/none</t>
  </si>
  <si>
    <t>none</t>
  </si>
  <si>
    <t>on/off</t>
  </si>
  <si>
    <t>brake characteristic - to be tuned</t>
  </si>
  <si>
    <t>Drive speed laden</t>
  </si>
  <si>
    <t>Drive speed unladen</t>
  </si>
  <si>
    <t>Kp gain IQSP H</t>
  </si>
  <si>
    <t>max of 40-60</t>
  </si>
  <si>
    <t>consider increasing</t>
  </si>
  <si>
    <t>Debug level</t>
  </si>
  <si>
    <t>accelerations</t>
  </si>
  <si>
    <t>Accel delay</t>
  </si>
  <si>
    <t>Speed limit brake</t>
  </si>
  <si>
    <t>GSS1 brake time</t>
  </si>
  <si>
    <t>Acc modulation</t>
  </si>
  <si>
    <t>basic</t>
  </si>
  <si>
    <t>Top max speed</t>
  </si>
  <si>
    <t>misc</t>
  </si>
  <si>
    <t>?</t>
  </si>
  <si>
    <t>STO</t>
  </si>
  <si>
    <t>1 -&gt; 3</t>
  </si>
  <si>
    <t>high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</si>
</sst>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53"/>
  <sheetViews>
    <sheetView tabSelected="1" workbookViewId="0">
      <selection activeCell="K1" sqref="K1"/>
    </sheetView>
  </sheetViews>
  <sheetFormatPr defaultRowHeight="15" x14ac:dyDescent="0.25"/>
  <cols>
    <col min="1" max="1" width="9.140625" style="2"/>
    <col min="2" max="2" width="37.28515625" style="2" customWidth="1"/>
    <col min="3" max="3" width="19.28515625" style="2" customWidth="1"/>
    <col min="4" max="4" width="10.7109375" style="2" customWidth="1"/>
    <col min="5" max="5" width="10.5703125" style="2" customWidth="1"/>
    <col min="6" max="6" width="36.140625" style="2" customWidth="1"/>
    <col min="7" max="7" width="20.42578125" style="2" customWidth="1"/>
    <col min="8" max="8" width="12.5703125" style="1" customWidth="1"/>
    <col min="9" max="19" width="9.140625" style="2"/>
    <col min="20" max="16384" width="9.140625" style="1"/>
  </cols>
  <sheetData>
    <row r="3" spans="1:14" x14ac:dyDescent="0.25">
      <c r="I3" s="2" t="s">
        <v>29</v>
      </c>
      <c r="K3" s="2" t="s">
        <v>45</v>
      </c>
      <c r="L3" s="2" t="s">
        <v>42</v>
      </c>
      <c r="M3" s="2" t="s">
        <v>43</v>
      </c>
      <c r="N3" s="2" t="s">
        <v>44</v>
      </c>
    </row>
    <row r="4" spans="1:14" x14ac:dyDescent="0.25">
      <c r="B4" s="2" t="s">
        <v>64</v>
      </c>
      <c r="C4" s="2" t="s">
        <v>36</v>
      </c>
      <c r="K4" s="2">
        <v>0.13</v>
      </c>
      <c r="L4" s="2">
        <v>2.5</v>
      </c>
    </row>
    <row r="5" spans="1:14" x14ac:dyDescent="0.25">
      <c r="B5" s="2" t="s">
        <v>65</v>
      </c>
      <c r="C5" s="2" t="s">
        <v>36</v>
      </c>
      <c r="L5" s="2">
        <v>3.1</v>
      </c>
    </row>
    <row r="6" spans="1:14" x14ac:dyDescent="0.25">
      <c r="B6" s="2" t="s">
        <v>37</v>
      </c>
      <c r="C6" s="2" t="s">
        <v>55</v>
      </c>
      <c r="K6" s="2">
        <v>1840</v>
      </c>
      <c r="L6" s="2">
        <v>3441</v>
      </c>
    </row>
    <row r="7" spans="1:14" x14ac:dyDescent="0.25">
      <c r="B7" s="2" t="s">
        <v>38</v>
      </c>
      <c r="C7" s="2" t="s">
        <v>55</v>
      </c>
      <c r="K7" s="2">
        <f>K11*60</f>
        <v>2400</v>
      </c>
      <c r="L7" s="2">
        <v>4205</v>
      </c>
    </row>
    <row r="8" spans="1:14" x14ac:dyDescent="0.25">
      <c r="B8" s="2" t="s">
        <v>52</v>
      </c>
      <c r="C8" s="2" t="s">
        <v>53</v>
      </c>
      <c r="K8" s="2">
        <v>0.06</v>
      </c>
      <c r="L8" s="2">
        <v>1</v>
      </c>
    </row>
    <row r="9" spans="1:14" x14ac:dyDescent="0.25">
      <c r="B9" s="2" t="s">
        <v>52</v>
      </c>
      <c r="C9" s="2" t="s">
        <v>54</v>
      </c>
      <c r="K9" s="2">
        <f>K6/60/K4*K8</f>
        <v>14.153846153846155</v>
      </c>
      <c r="L9" s="2">
        <f>L6/60/L4*L8</f>
        <v>22.94</v>
      </c>
    </row>
    <row r="10" spans="1:14" x14ac:dyDescent="0.25">
      <c r="B10" s="2" t="s">
        <v>56</v>
      </c>
      <c r="K10" s="2">
        <v>3</v>
      </c>
      <c r="L10" s="2">
        <v>3</v>
      </c>
      <c r="M10" s="2">
        <v>2</v>
      </c>
      <c r="N10" s="2">
        <v>3</v>
      </c>
    </row>
    <row r="11" spans="1:14" x14ac:dyDescent="0.25">
      <c r="B11" s="2" t="s">
        <v>33</v>
      </c>
      <c r="C11" s="2" t="s">
        <v>32</v>
      </c>
      <c r="K11" s="2">
        <v>40</v>
      </c>
      <c r="L11" s="2">
        <v>60</v>
      </c>
      <c r="M11" s="2">
        <v>50</v>
      </c>
      <c r="N11" s="2">
        <v>45</v>
      </c>
    </row>
    <row r="12" spans="1:14" x14ac:dyDescent="0.25">
      <c r="B12" s="2" t="s">
        <v>31</v>
      </c>
      <c r="C12" s="2" t="s">
        <v>32</v>
      </c>
      <c r="K12" s="2">
        <f>K11*K10</f>
        <v>120</v>
      </c>
      <c r="L12" s="2">
        <f>L11*L10</f>
        <v>180</v>
      </c>
      <c r="M12" s="2">
        <f>M11*M10</f>
        <v>100</v>
      </c>
      <c r="N12" s="2">
        <f>N11*N10</f>
        <v>135</v>
      </c>
    </row>
    <row r="13" spans="1:14" x14ac:dyDescent="0.25">
      <c r="A13" s="2" t="s">
        <v>75</v>
      </c>
    </row>
    <row r="14" spans="1:14" x14ac:dyDescent="0.25">
      <c r="B14" s="2" t="s">
        <v>76</v>
      </c>
      <c r="I14" s="2">
        <v>200</v>
      </c>
      <c r="K14" s="2">
        <f>K12</f>
        <v>120</v>
      </c>
      <c r="L14" s="2">
        <f>L12</f>
        <v>180</v>
      </c>
      <c r="M14" s="2">
        <f>M12</f>
        <v>100</v>
      </c>
      <c r="N14" s="2">
        <f>N12</f>
        <v>135</v>
      </c>
    </row>
    <row r="16" spans="1:14" x14ac:dyDescent="0.25">
      <c r="A16" s="2" t="s">
        <v>14</v>
      </c>
    </row>
    <row r="17" spans="1:14" x14ac:dyDescent="0.25">
      <c r="B17" s="2" t="s">
        <v>2</v>
      </c>
      <c r="C17" s="2" t="s">
        <v>25</v>
      </c>
      <c r="F17" s="2" t="s">
        <v>63</v>
      </c>
      <c r="I17" s="2" t="s">
        <v>24</v>
      </c>
      <c r="K17" s="2" t="s">
        <v>24</v>
      </c>
      <c r="L17" s="7" t="s">
        <v>24</v>
      </c>
      <c r="M17" s="7" t="s">
        <v>24</v>
      </c>
      <c r="N17" s="7" t="s">
        <v>24</v>
      </c>
    </row>
    <row r="18" spans="1:14" x14ac:dyDescent="0.25">
      <c r="B18" s="2" t="s">
        <v>3</v>
      </c>
      <c r="C18" s="2" t="s">
        <v>27</v>
      </c>
      <c r="F18" s="2" t="s">
        <v>40</v>
      </c>
      <c r="I18" s="2" t="s">
        <v>11</v>
      </c>
      <c r="K18" s="4" t="s">
        <v>13</v>
      </c>
      <c r="L18" s="2" t="s">
        <v>11</v>
      </c>
      <c r="M18" s="2" t="s">
        <v>11</v>
      </c>
      <c r="N18" s="2" t="s">
        <v>11</v>
      </c>
    </row>
    <row r="19" spans="1:14" x14ac:dyDescent="0.25">
      <c r="B19" s="2" t="s">
        <v>4</v>
      </c>
      <c r="C19" s="2" t="s">
        <v>25</v>
      </c>
      <c r="E19" s="2" t="s">
        <v>30</v>
      </c>
      <c r="F19" s="2" t="s">
        <v>39</v>
      </c>
      <c r="I19" s="2">
        <v>0.4</v>
      </c>
      <c r="K19" s="4">
        <v>1</v>
      </c>
      <c r="L19" s="2">
        <v>7</v>
      </c>
    </row>
    <row r="20" spans="1:14" x14ac:dyDescent="0.25">
      <c r="B20" s="2" t="s">
        <v>5</v>
      </c>
      <c r="C20" s="2" t="s">
        <v>58</v>
      </c>
      <c r="I20" s="2" t="s">
        <v>12</v>
      </c>
      <c r="K20" s="2" t="s">
        <v>12</v>
      </c>
      <c r="L20" s="2" t="s">
        <v>59</v>
      </c>
      <c r="M20" s="2" t="s">
        <v>59</v>
      </c>
      <c r="N20" s="2" t="s">
        <v>59</v>
      </c>
    </row>
    <row r="21" spans="1:14" x14ac:dyDescent="0.25">
      <c r="B21" s="2" t="s">
        <v>6</v>
      </c>
      <c r="C21" s="2" t="s">
        <v>60</v>
      </c>
      <c r="I21" s="2" t="s">
        <v>61</v>
      </c>
      <c r="K21" s="2" t="s">
        <v>14</v>
      </c>
      <c r="L21" s="2" t="s">
        <v>61</v>
      </c>
      <c r="M21" s="2" t="s">
        <v>61</v>
      </c>
      <c r="N21" s="2" t="s">
        <v>61</v>
      </c>
    </row>
    <row r="22" spans="1:14" x14ac:dyDescent="0.25">
      <c r="B22" s="2" t="s">
        <v>7</v>
      </c>
      <c r="C22" s="2" t="s">
        <v>62</v>
      </c>
      <c r="I22" s="2" t="s">
        <v>13</v>
      </c>
      <c r="K22" s="2" t="s">
        <v>13</v>
      </c>
      <c r="L22" s="7" t="s">
        <v>13</v>
      </c>
      <c r="M22" s="7" t="s">
        <v>13</v>
      </c>
      <c r="N22" s="7" t="s">
        <v>13</v>
      </c>
    </row>
    <row r="23" spans="1:14" x14ac:dyDescent="0.25">
      <c r="B23" s="2" t="s">
        <v>0</v>
      </c>
      <c r="C23" s="2" t="s">
        <v>26</v>
      </c>
      <c r="I23" s="5">
        <v>1</v>
      </c>
      <c r="J23" s="5"/>
      <c r="K23" s="5">
        <v>1</v>
      </c>
    </row>
    <row r="24" spans="1:14" x14ac:dyDescent="0.25">
      <c r="B24" s="2" t="s">
        <v>1</v>
      </c>
      <c r="C24" s="2" t="s">
        <v>26</v>
      </c>
      <c r="I24" s="5">
        <v>0.53</v>
      </c>
      <c r="J24" s="5"/>
      <c r="K24" s="5">
        <v>0.53</v>
      </c>
    </row>
    <row r="25" spans="1:14" x14ac:dyDescent="0.25">
      <c r="B25" s="2" t="s">
        <v>21</v>
      </c>
      <c r="C25" s="2" t="s">
        <v>32</v>
      </c>
      <c r="D25" s="3" t="s">
        <v>48</v>
      </c>
      <c r="F25" s="2" t="s">
        <v>47</v>
      </c>
      <c r="I25" s="2" t="s">
        <v>22</v>
      </c>
      <c r="J25" s="4" t="s">
        <v>23</v>
      </c>
      <c r="K25" s="7" t="s">
        <v>49</v>
      </c>
      <c r="L25" s="2" t="s">
        <v>49</v>
      </c>
      <c r="M25" s="2" t="s">
        <v>49</v>
      </c>
      <c r="N25" s="2" t="s">
        <v>49</v>
      </c>
    </row>
    <row r="26" spans="1:14" x14ac:dyDescent="0.25">
      <c r="B26" s="2" t="s">
        <v>81</v>
      </c>
      <c r="C26" s="2" t="s">
        <v>27</v>
      </c>
      <c r="D26" s="3"/>
      <c r="I26" s="2" t="s">
        <v>11</v>
      </c>
      <c r="J26" s="4"/>
      <c r="K26" s="7"/>
    </row>
    <row r="27" spans="1:14" x14ac:dyDescent="0.25">
      <c r="A27" s="2" t="s">
        <v>70</v>
      </c>
      <c r="I27" s="5"/>
      <c r="J27" s="5"/>
      <c r="K27" s="5"/>
    </row>
    <row r="28" spans="1:14" x14ac:dyDescent="0.25">
      <c r="B28" s="2" t="s">
        <v>71</v>
      </c>
      <c r="C28" s="2" t="s">
        <v>25</v>
      </c>
      <c r="I28" s="2">
        <v>4</v>
      </c>
      <c r="J28" s="5"/>
      <c r="K28" s="2">
        <f>K32</f>
        <v>2.3550724637681157</v>
      </c>
    </row>
    <row r="29" spans="1:14" x14ac:dyDescent="0.25">
      <c r="B29" s="2" t="s">
        <v>9</v>
      </c>
      <c r="C29" s="2" t="s">
        <v>46</v>
      </c>
      <c r="I29" s="2">
        <v>1</v>
      </c>
      <c r="J29" s="5"/>
      <c r="K29" s="2">
        <v>2</v>
      </c>
    </row>
    <row r="30" spans="1:14" x14ac:dyDescent="0.25">
      <c r="B30" s="2" t="s">
        <v>73</v>
      </c>
      <c r="C30" s="2" t="s">
        <v>25</v>
      </c>
      <c r="I30" s="2">
        <v>5</v>
      </c>
      <c r="J30" s="5"/>
      <c r="K30" s="2">
        <v>2.2000000000000002</v>
      </c>
    </row>
    <row r="31" spans="1:14" x14ac:dyDescent="0.25">
      <c r="B31" s="2" t="s">
        <v>72</v>
      </c>
      <c r="C31" s="2" t="s">
        <v>46</v>
      </c>
      <c r="I31" s="2" t="s">
        <v>78</v>
      </c>
      <c r="J31" s="5"/>
      <c r="K31" s="2">
        <f>K32</f>
        <v>2.3550724637681157</v>
      </c>
    </row>
    <row r="32" spans="1:14" x14ac:dyDescent="0.25">
      <c r="B32" s="2" t="s">
        <v>17</v>
      </c>
      <c r="C32" s="2" t="s">
        <v>46</v>
      </c>
      <c r="F32" s="2" t="s">
        <v>35</v>
      </c>
      <c r="I32" s="2" t="s">
        <v>18</v>
      </c>
      <c r="J32" s="6" t="s">
        <v>19</v>
      </c>
      <c r="K32" s="2">
        <f>100/K9/K10</f>
        <v>2.3550724637681157</v>
      </c>
      <c r="L32" s="2">
        <f>100/L9/L10</f>
        <v>1.4530659691950014</v>
      </c>
    </row>
    <row r="33" spans="1:14" x14ac:dyDescent="0.25">
      <c r="B33" s="2" t="s">
        <v>20</v>
      </c>
      <c r="C33" s="2" t="s">
        <v>57</v>
      </c>
      <c r="F33" s="2" t="s">
        <v>34</v>
      </c>
      <c r="I33" s="2" t="s">
        <v>18</v>
      </c>
      <c r="K33" s="2">
        <f>K32</f>
        <v>2.3550724637681157</v>
      </c>
      <c r="L33" s="2">
        <f>L32</f>
        <v>1.4530659691950014</v>
      </c>
    </row>
    <row r="34" spans="1:14" x14ac:dyDescent="0.25">
      <c r="B34" s="2" t="s">
        <v>74</v>
      </c>
      <c r="C34" s="2" t="s">
        <v>62</v>
      </c>
      <c r="I34" t="s">
        <v>13</v>
      </c>
      <c r="K34" t="s">
        <v>13</v>
      </c>
      <c r="L34" t="s">
        <v>13</v>
      </c>
      <c r="M34" t="s">
        <v>13</v>
      </c>
      <c r="N34" t="s">
        <v>13</v>
      </c>
    </row>
    <row r="35" spans="1:14" x14ac:dyDescent="0.25">
      <c r="B35" s="2" t="s">
        <v>79</v>
      </c>
      <c r="C35" s="2" t="s">
        <v>62</v>
      </c>
      <c r="I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</row>
    <row r="36" spans="1:14" x14ac:dyDescent="0.25">
      <c r="B36" s="2" t="s">
        <v>8</v>
      </c>
      <c r="C36" s="2" t="s">
        <v>28</v>
      </c>
      <c r="D36" s="2" t="s">
        <v>80</v>
      </c>
      <c r="I36" s="2">
        <v>0</v>
      </c>
      <c r="K36" s="2">
        <v>0</v>
      </c>
      <c r="L36" s="2">
        <v>0</v>
      </c>
      <c r="M36" s="2">
        <v>0</v>
      </c>
      <c r="N36" s="2">
        <v>0</v>
      </c>
    </row>
    <row r="38" spans="1:14" x14ac:dyDescent="0.25">
      <c r="A38" s="2" t="s">
        <v>77</v>
      </c>
    </row>
    <row r="39" spans="1:14" x14ac:dyDescent="0.25">
      <c r="B39" s="2" t="s">
        <v>66</v>
      </c>
      <c r="D39" s="2" t="s">
        <v>67</v>
      </c>
      <c r="I39" s="2" t="s">
        <v>78</v>
      </c>
      <c r="N39" s="2" t="s">
        <v>68</v>
      </c>
    </row>
    <row r="40" spans="1:14" x14ac:dyDescent="0.25">
      <c r="B40" s="2" t="s">
        <v>69</v>
      </c>
      <c r="I40" s="2" t="s">
        <v>78</v>
      </c>
    </row>
    <row r="44" spans="1:14" x14ac:dyDescent="0.25">
      <c r="B44" s="2" t="s">
        <v>8</v>
      </c>
    </row>
    <row r="45" spans="1:14" x14ac:dyDescent="0.25">
      <c r="B45" s="2" t="s">
        <v>9</v>
      </c>
      <c r="K45" s="2">
        <v>1</v>
      </c>
    </row>
    <row r="46" spans="1:14" x14ac:dyDescent="0.25">
      <c r="B46" s="2" t="s">
        <v>10</v>
      </c>
      <c r="K46" s="2">
        <v>5</v>
      </c>
    </row>
    <row r="50" spans="2:12" x14ac:dyDescent="0.25">
      <c r="F50" s="2" t="s">
        <v>41</v>
      </c>
    </row>
    <row r="51" spans="2:12" x14ac:dyDescent="0.25">
      <c r="E51" s="2">
        <v>250</v>
      </c>
      <c r="F51" s="2">
        <v>500</v>
      </c>
      <c r="K51" s="2" t="s">
        <v>50</v>
      </c>
    </row>
    <row r="52" spans="2:12" x14ac:dyDescent="0.25">
      <c r="B52" s="2" t="s">
        <v>15</v>
      </c>
      <c r="E52" s="2" t="s">
        <v>11</v>
      </c>
      <c r="F52" s="2" t="s">
        <v>13</v>
      </c>
      <c r="L52" s="2" t="s">
        <v>51</v>
      </c>
    </row>
    <row r="53" spans="2:12" x14ac:dyDescent="0.25">
      <c r="B53" s="2" t="s">
        <v>16</v>
      </c>
      <c r="E53" s="2" t="s">
        <v>13</v>
      </c>
      <c r="F5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stw</dc:creator>
  <cp:lastModifiedBy>tt</cp:lastModifiedBy>
  <dcterms:created xsi:type="dcterms:W3CDTF">2015-06-05T18:17:20Z</dcterms:created>
  <dcterms:modified xsi:type="dcterms:W3CDTF">2023-07-19T09:10:30Z</dcterms:modified>
</cp:coreProperties>
</file>