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1F2794FC-EE58-4888-A317-86EAFC1E320E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27840" yWindow="-3750" windowWidth="21600" windowHeight="11775" tabRatio="933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4"/>
  <c r="N4" i="13"/>
  <c r="N5" i="14"/>
  <c r="N6" i="14"/>
  <c r="N4" i="9"/>
  <c r="N4" i="10"/>
  <c r="N4" i="8"/>
  <c r="N4" i="6"/>
  <c r="N4" i="3"/>
  <c r="N5" i="10"/>
  <c r="N4" i="14"/>
  <c r="N7" i="14"/>
  <c r="N5" i="12"/>
  <c r="N4" i="12"/>
  <c r="N6" i="12"/>
  <c r="N4" i="7"/>
  <c r="N8" i="12"/>
  <c r="N7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6" i="10"/>
  <c r="N5" i="7"/>
  <c r="N5" i="3"/>
  <c r="N6" i="4"/>
  <c r="N5" i="9"/>
  <c r="N4" i="5"/>
  <c r="N5" i="8"/>
  <c r="N8" i="14"/>
  <c r="N5" i="6"/>
  <c r="N4" i="11"/>
  <c r="N5" i="4"/>
  <c r="N5" i="13"/>
  <c r="N9" i="12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7" i="10"/>
  <c r="N6" i="8"/>
  <c r="N6" i="9"/>
  <c r="N9" i="14"/>
  <c r="N5" i="5"/>
  <c r="N6" i="13"/>
  <c r="N6" i="6"/>
  <c r="N10" i="12"/>
  <c r="N7" i="4"/>
  <c r="N5" i="11"/>
  <c r="N6" i="3"/>
  <c r="N6" i="7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7"/>
  <c r="N6" i="11"/>
  <c r="N7" i="6"/>
  <c r="N7" i="13"/>
  <c r="N8" i="8"/>
  <c r="N8" i="10"/>
  <c r="N7" i="8"/>
  <c r="N10" i="14"/>
  <c r="N6" i="5"/>
  <c r="N8" i="4"/>
  <c r="N7" i="3"/>
  <c r="N9" i="4"/>
  <c r="N7" i="9"/>
  <c r="N11" i="12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3"/>
  <c r="N8" i="7"/>
  <c r="N7" i="11"/>
  <c r="N11" i="14"/>
  <c r="N10" i="4"/>
  <c r="N8" i="13"/>
  <c r="N9" i="8"/>
  <c r="N8" i="9"/>
  <c r="N7" i="5"/>
  <c r="N9" i="10"/>
  <c r="N8" i="6"/>
  <c r="N12" i="12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8" i="5"/>
  <c r="N10" i="10"/>
  <c r="N8" i="11"/>
  <c r="N11" i="4"/>
  <c r="N13" i="12"/>
  <c r="N9" i="3"/>
  <c r="N9" i="13"/>
  <c r="N10" i="8"/>
  <c r="N9" i="7"/>
  <c r="N12" i="14"/>
  <c r="N9" i="9"/>
  <c r="N9" i="6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11"/>
  <c r="N11" i="10"/>
  <c r="N10" i="13"/>
  <c r="N11" i="8"/>
  <c r="N10" i="6"/>
  <c r="N11" i="7"/>
  <c r="N10" i="9"/>
  <c r="N12" i="4"/>
  <c r="N9" i="5"/>
  <c r="N10" i="3"/>
  <c r="N14" i="12"/>
  <c r="N10" i="7"/>
  <c r="N13" i="1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0" i="5"/>
  <c r="N11" i="9"/>
  <c r="N12" i="10"/>
  <c r="N10" i="11"/>
  <c r="N11" i="3"/>
  <c r="N11" i="13"/>
  <c r="N12" i="7"/>
  <c r="N12" i="8"/>
  <c r="N13" i="4"/>
  <c r="N14" i="14"/>
  <c r="N11" i="6"/>
  <c r="N15" i="12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1" i="5"/>
  <c r="N15" i="14"/>
  <c r="N13" i="7"/>
  <c r="N13" i="10"/>
  <c r="N12" i="9"/>
  <c r="N11" i="11"/>
  <c r="N12" i="6"/>
  <c r="N12" i="13"/>
  <c r="N13" i="8"/>
  <c r="N12" i="3"/>
  <c r="N16" i="12"/>
  <c r="N14" i="4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7" i="12"/>
  <c r="N15" i="4"/>
  <c r="N14" i="7"/>
  <c r="N13" i="9"/>
  <c r="N12" i="11"/>
  <c r="N14" i="8"/>
  <c r="N13" i="3"/>
  <c r="N13" i="13"/>
  <c r="N16" i="14"/>
  <c r="N12" i="5"/>
  <c r="N14" i="10"/>
  <c r="N13" i="6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9"/>
  <c r="N15" i="7"/>
  <c r="N18" i="12"/>
  <c r="N17" i="14"/>
  <c r="N14" i="3"/>
  <c r="N14" i="6"/>
  <c r="N15" i="8"/>
  <c r="N13" i="11"/>
  <c r="N16" i="4"/>
  <c r="N13" i="5"/>
  <c r="N14" i="13"/>
  <c r="N15" i="10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6"/>
  <c r="N16" i="10"/>
  <c r="N14" i="5"/>
  <c r="N18" i="14"/>
  <c r="N15" i="9"/>
  <c r="N14" i="11"/>
  <c r="N16" i="7"/>
  <c r="N19" i="12"/>
  <c r="N16" i="8"/>
  <c r="N15" i="3"/>
  <c r="N17" i="4"/>
  <c r="N15" i="13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13"/>
  <c r="N17" i="10"/>
  <c r="N15" i="5"/>
  <c r="N19" i="14"/>
  <c r="N16" i="3"/>
  <c r="N16" i="9"/>
  <c r="N15" i="11"/>
  <c r="N20" i="12"/>
  <c r="N17" i="8"/>
  <c r="N16" i="6"/>
  <c r="N18" i="4"/>
  <c r="N17" i="7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16" i="11"/>
  <c r="N18" i="10"/>
  <c r="N17" i="9"/>
  <c r="N19" i="4"/>
  <c r="N17" i="3"/>
  <c r="N20" i="14"/>
  <c r="N17" i="6"/>
  <c r="N17" i="13"/>
  <c r="N16" i="5"/>
  <c r="N21" i="12"/>
  <c r="N18" i="8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6"/>
  <c r="N22" i="12"/>
  <c r="N18" i="13"/>
  <c r="N17" i="5"/>
  <c r="N20" i="4"/>
  <c r="N19" i="8"/>
  <c r="N18" i="3"/>
  <c r="N18" i="9"/>
  <c r="N19" i="7"/>
  <c r="N19" i="10"/>
  <c r="N21" i="14"/>
  <c r="N17" i="11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13"/>
  <c r="N21" i="4"/>
  <c r="N19" i="3"/>
  <c r="N20" i="8"/>
  <c r="N20" i="7"/>
  <c r="N22" i="14"/>
  <c r="N18" i="5"/>
  <c r="N19" i="9"/>
  <c r="N19" i="6"/>
  <c r="N18" i="11"/>
  <c r="N20" i="10"/>
  <c r="N23" i="12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2" i="4"/>
  <c r="N19" i="11"/>
  <c r="N21" i="8"/>
  <c r="N20" i="13"/>
  <c r="N21" i="7"/>
  <c r="N20" i="6"/>
  <c r="N20" i="3"/>
  <c r="N20" i="9"/>
  <c r="N23" i="14"/>
  <c r="N19" i="5"/>
  <c r="N21" i="10"/>
  <c r="N24" i="12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2" i="7"/>
  <c r="N22" i="8"/>
  <c r="N23" i="4"/>
  <c r="N21" i="13"/>
  <c r="N20" i="5"/>
  <c r="N21" i="6"/>
  <c r="N22" i="10"/>
  <c r="N20" i="11"/>
  <c r="N25" i="12"/>
  <c r="N21" i="9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9"/>
  <c r="N26" i="12"/>
  <c r="N21" i="11"/>
  <c r="N22" i="3"/>
  <c r="N24" i="4"/>
  <c r="N25" i="14"/>
  <c r="N23" i="7"/>
  <c r="N23" i="10"/>
  <c r="N23" i="8"/>
  <c r="N21" i="5"/>
  <c r="N22" i="6"/>
  <c r="N22" i="13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3"/>
  <c r="N24" i="10"/>
  <c r="N23" i="9"/>
  <c r="N23" i="13"/>
  <c r="N23" i="6"/>
  <c r="N26" i="14"/>
  <c r="N22" i="11"/>
  <c r="N27" i="12"/>
  <c r="N25" i="4"/>
  <c r="N24" i="7"/>
  <c r="N22" i="5"/>
  <c r="N24" i="8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11"/>
  <c r="N28" i="12"/>
  <c r="N24" i="13"/>
  <c r="N25" i="10"/>
  <c r="N24" i="9"/>
  <c r="N23" i="5"/>
  <c r="N26" i="4"/>
  <c r="N27" i="14"/>
  <c r="N25" i="7"/>
  <c r="N24" i="6"/>
  <c r="N24" i="3"/>
  <c r="N25" i="8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9" i="12"/>
  <c r="N26" i="7"/>
  <c r="N25" i="9"/>
  <c r="N25" i="6"/>
  <c r="N26" i="10"/>
  <c r="N26" i="8"/>
  <c r="N24" i="11"/>
  <c r="N28" i="14"/>
  <c r="N24" i="5"/>
  <c r="N25" i="3"/>
  <c r="N25" i="13"/>
  <c r="N27" i="4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5" i="5"/>
  <c r="N26" i="3"/>
  <c r="N27" i="8"/>
  <c r="N27" i="7"/>
  <c r="N29" i="14"/>
  <c r="N25" i="11"/>
  <c r="N28" i="4"/>
  <c r="N27" i="10"/>
  <c r="N30" i="12"/>
  <c r="N26" i="13"/>
  <c r="N26" i="9"/>
  <c r="N26" i="6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8" i="7"/>
  <c r="N30" i="14"/>
  <c r="N28" i="10"/>
  <c r="N26" i="11"/>
  <c r="N27" i="9"/>
  <c r="N27" i="6"/>
  <c r="N29" i="4"/>
  <c r="N31" i="12"/>
  <c r="N26" i="5"/>
  <c r="N27" i="13"/>
  <c r="N27" i="3"/>
  <c r="N28" i="8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4" i="12"/>
  <c r="N29" i="10"/>
  <c r="N30" i="4"/>
  <c r="N27" i="5"/>
  <c r="N27" i="11"/>
  <c r="N28" i="9"/>
  <c r="N28" i="3"/>
  <c r="N29" i="7"/>
  <c r="N29" i="8"/>
  <c r="N28" i="6"/>
  <c r="N31" i="14"/>
  <c r="N28" i="13"/>
  <c r="N32" i="12"/>
  <c r="N33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6"/>
  <c r="N30" i="8"/>
  <c r="N30" i="10"/>
  <c r="N29" i="9"/>
  <c r="N29" i="13"/>
  <c r="N34" i="14"/>
  <c r="N28" i="5"/>
  <c r="N33" i="14"/>
  <c r="N29" i="3"/>
  <c r="N28" i="11"/>
  <c r="N31" i="4"/>
  <c r="N32" i="14"/>
  <c r="N30" i="7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1" i="10"/>
  <c r="N30" i="9"/>
  <c r="N31" i="7"/>
  <c r="N29" i="11"/>
  <c r="N31" i="8"/>
  <c r="N30" i="6"/>
  <c r="N30" i="3"/>
  <c r="N30" i="13"/>
  <c r="N29" i="5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4" i="10"/>
  <c r="N33" i="10"/>
  <c r="N32" i="10"/>
  <c r="N31" i="13"/>
  <c r="N30" i="5"/>
  <c r="N31" i="3"/>
  <c r="N31" i="9"/>
  <c r="N33" i="7"/>
  <c r="N33" i="8"/>
  <c r="N32" i="7"/>
  <c r="N30" i="11"/>
  <c r="N31" i="6"/>
  <c r="N34" i="7"/>
  <c r="N32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5"/>
  <c r="N32" i="3"/>
  <c r="N33" i="3"/>
  <c r="N31" i="11"/>
  <c r="N34" i="9"/>
  <c r="N32" i="13"/>
  <c r="N33" i="13"/>
  <c r="N33" i="6"/>
  <c r="N32" i="9"/>
  <c r="N33" i="9"/>
  <c r="N34" i="3"/>
  <c r="N32" i="6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3" i="5"/>
  <c r="N34" i="5"/>
  <c r="N32" i="5"/>
  <c r="N33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<sst xmlns="http://schemas.openxmlformats.org/spreadsheetml/2006/main" count="402" uniqueCount="146">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</sst>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>
        <f>IF(Juni!K4&gt;0,Juni!K4,"")</f>
        <v>0.30208333333333331</v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>
        <f>IF(Juni!K5&gt;0,Juni!K5,"")</f>
        <v>0.22916666666666663</v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>
        <f>IF(Mai!K34&gt;0,Mai!K34,"")</f>
        <v>2.083333333333337E-2</v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0.27083333333333326</v>
      </c>
      <c r="O36" s="421"/>
      <c r="P36" s="265"/>
      <c r="Q36" s="420">
        <f>Juni!F38</f>
        <v>0.53125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2.583333333333333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0.27083333329999998</v>
      </c>
      <c r="O37" s="418"/>
      <c r="P37" s="83"/>
      <c r="Q37" s="423">
        <f ca="1">ROUND(Q36-Q35,10)</f>
        <v>-2.59375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-0.54166666669999985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4</v>
      </c>
      <c r="O38" s="424"/>
      <c r="P38" s="424"/>
      <c r="Q38" s="424">
        <f>Juni!J40</f>
        <v>2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20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20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21" activePane="bottomLeft" state="frozen"/>
      <selection activeCell="D4" sqref="D4"/>
      <selection pane="bottomLeft" activeCell="O34" sqref="O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>
        <v>0.53125</v>
      </c>
      <c r="E34" s="327">
        <v>0.55208333333333337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2.083333333333337E-2</v>
      </c>
      <c r="L34" s="322">
        <f t="shared" ca="1" si="3"/>
        <v>0</v>
      </c>
      <c r="M34" s="309">
        <f ca="1">IF(A34="",0,ROUND(K34-L34,14))</f>
        <v>2.0833333333330002E-2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2.0520833333333401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0.27083333333333326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2.0520833333333299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5" sqref="E5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>
        <v>0.44791666666666669</v>
      </c>
      <c r="E4" s="323">
        <v>0.75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0.30208333333333331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0.30208333333332998</v>
      </c>
      <c r="N4" s="359">
        <f t="shared" ref="N4:N34" ca="1" si="5">IF(A4="",0,INDIRECT(ADDRESS(MATCH(A4,SOLL_AZ_Ab,1)+11,WEEKDAY(A4,2)+3,,,"Voreinstellungen"),TRUE))</f>
        <v>0</v>
      </c>
      <c r="O4" s="301" t="s">
        <v>145</v>
      </c>
      <c r="P4" s="302">
        <f ca="1">IF(A4="","",IF(M4&lt;&gt;"",ROUND(F36+M4,14),F36))</f>
        <v>2.3541666666666599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>
        <v>0.58333333333333337</v>
      </c>
      <c r="E5" s="325">
        <v>0.8125</v>
      </c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0.22916666666666663</v>
      </c>
      <c r="L5" s="320">
        <f t="shared" ca="1" si="3"/>
        <v>0</v>
      </c>
      <c r="M5" s="164">
        <f t="shared" ca="1" si="4"/>
        <v>0.22916666666666999</v>
      </c>
      <c r="N5" s="360">
        <f t="shared" ca="1" si="5"/>
        <v>0</v>
      </c>
      <c r="O5" s="165" t="s">
        <v>144</v>
      </c>
      <c r="P5" s="304">
        <f ca="1">IF(A5="","",IF(M5&lt;&gt;"",ROUND(P4+M5,14),P4))</f>
        <v>2.5833333333333299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2.5833333333333299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2.5833333333333299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2.5833333333333299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2.5833333333333299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2.5833333333333299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2.5833333333333299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2.5833333333333299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2.5833333333333299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2.5833333333333299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2.5833333333333299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2.5833333333333299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2.5833333333333299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2.5833333333333299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2.5833333333333299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2.5833333333333299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2.5833333333333299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2.5833333333333299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2.5833333333333299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2.5833333333333299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2.5833333333333299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2.5833333333333299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2.5833333333333299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2.5833333333333299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2.5833333333333299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2.5833333333333299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2.5833333333333299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2.5833333333333299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-0.54166666666666996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2.0520833333333299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0.53125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2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-0.54166666666666996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-0.54166666666666996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-0.54166666666666996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-0.54166666666666996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-0.54166666666666996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-0.54166666666666996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-0.54166666666666996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-0.54166666666666996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-0.54166666666666996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-0.54166666666666996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-0.54166666666666996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-0.54166666666666996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-0.54166666666666996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-0.54166666666666996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-0.54166666666666996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-0.54166666666666996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-0.54166666666666996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-0.54166666666666996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-0.54166666666666996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-0.54166666666666996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-0.54166666666666996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-0.54166666666666996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-0.54166666666666996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-0.54166666666666996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-0.54166666666666996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-0.54166666666666996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-0.54166666666666996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-0.54166666666666996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-0.54166666666666996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-0.54166666666666996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-0.54166666666666996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-0.54166666666666996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-0.54166666666666996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2025-06-02T17:53:49Z</dcterms:modified>
  <cp:category/>
  <cp:contentStatus/>
</cp:coreProperties>
</file>