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OneDrive - ALCHEMY TECHSOL INDIA PVT LTD\Desktop\Applications\Vendor Management Tool\"/>
    </mc:Choice>
  </mc:AlternateContent>
  <bookViews>
    <workbookView minimized="1" xWindow="0" yWindow="0" windowWidth="25125" windowHeight="12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1" l="1"/>
  <c r="I46" i="1"/>
  <c r="G46" i="1"/>
  <c r="F46" i="1"/>
  <c r="J45" i="1"/>
  <c r="I45" i="1"/>
  <c r="F45" i="1"/>
  <c r="J44" i="1"/>
  <c r="I44" i="1"/>
  <c r="G44" i="1"/>
  <c r="F44" i="1"/>
  <c r="J43" i="1"/>
  <c r="I43" i="1"/>
  <c r="F43" i="1"/>
  <c r="J41" i="1"/>
  <c r="I41" i="1"/>
  <c r="G41" i="1"/>
  <c r="F41" i="1"/>
  <c r="J40" i="1"/>
  <c r="I40" i="1"/>
  <c r="F40" i="1"/>
  <c r="J39" i="1"/>
  <c r="I39" i="1"/>
  <c r="G39" i="1"/>
  <c r="F39" i="1"/>
  <c r="J38" i="1"/>
  <c r="I38" i="1"/>
  <c r="F38" i="1"/>
  <c r="J36" i="1"/>
  <c r="I36" i="1"/>
  <c r="G36" i="1"/>
  <c r="F36" i="1"/>
  <c r="J35" i="1"/>
  <c r="I35" i="1"/>
  <c r="G35" i="1"/>
  <c r="F35" i="1"/>
  <c r="J34" i="1"/>
  <c r="I34" i="1"/>
  <c r="G34" i="1"/>
  <c r="F34" i="1"/>
  <c r="J33" i="1"/>
  <c r="I33" i="1"/>
  <c r="F33" i="1"/>
  <c r="J31" i="1"/>
  <c r="I31" i="1"/>
  <c r="G31" i="1"/>
  <c r="F31" i="1"/>
  <c r="J30" i="1"/>
  <c r="I30" i="1"/>
  <c r="G30" i="1"/>
  <c r="F30" i="1"/>
  <c r="J29" i="1"/>
  <c r="I29" i="1"/>
  <c r="G29" i="1"/>
  <c r="F29" i="1"/>
  <c r="J28" i="1"/>
  <c r="I28" i="1"/>
  <c r="F28" i="1"/>
  <c r="J26" i="1"/>
  <c r="I26" i="1"/>
  <c r="G26" i="1"/>
  <c r="F26" i="1"/>
  <c r="J25" i="1"/>
  <c r="I25" i="1"/>
  <c r="G25" i="1"/>
  <c r="F25" i="1"/>
  <c r="J24" i="1"/>
  <c r="I24" i="1"/>
  <c r="G24" i="1"/>
  <c r="F24" i="1"/>
  <c r="J23" i="1"/>
  <c r="I23" i="1"/>
  <c r="F23" i="1"/>
  <c r="F21" i="1"/>
  <c r="F20" i="1"/>
  <c r="F19" i="1"/>
  <c r="F18" i="1"/>
  <c r="J16" i="1"/>
  <c r="I16" i="1"/>
  <c r="G16" i="1"/>
  <c r="F16" i="1"/>
  <c r="J15" i="1"/>
  <c r="I15" i="1"/>
  <c r="G15" i="1"/>
  <c r="F15" i="1"/>
  <c r="J14" i="1"/>
  <c r="I14" i="1"/>
  <c r="G14" i="1"/>
  <c r="F14" i="1"/>
  <c r="K13" i="1"/>
  <c r="J13" i="1"/>
  <c r="I13" i="1"/>
  <c r="F13" i="1"/>
  <c r="J11" i="1"/>
  <c r="I11" i="1"/>
  <c r="G11" i="1"/>
  <c r="F11" i="1"/>
  <c r="J10" i="1"/>
  <c r="I10" i="1"/>
  <c r="G10" i="1"/>
  <c r="F10" i="1"/>
  <c r="J9" i="1"/>
  <c r="I9" i="1"/>
  <c r="G9" i="1"/>
  <c r="F9" i="1"/>
  <c r="J8" i="1"/>
  <c r="I8" i="1"/>
  <c r="F8" i="1"/>
  <c r="J6" i="1"/>
  <c r="I6" i="1"/>
  <c r="J5" i="1"/>
  <c r="I5" i="1"/>
  <c r="G5" i="1"/>
  <c r="F5" i="1"/>
  <c r="J4" i="1"/>
  <c r="I4" i="1"/>
  <c r="F4" i="1"/>
  <c r="J3" i="1"/>
  <c r="I3" i="1"/>
  <c r="F3" i="1"/>
  <c r="G4" i="1" l="1"/>
  <c r="F6" i="1"/>
  <c r="G6" i="1"/>
</calcChain>
</file>

<file path=xl/comments1.xml><?xml version="1.0" encoding="utf-8"?>
<comments xmlns="http://schemas.openxmlformats.org/spreadsheetml/2006/main">
  <authors>
    <author>Author</author>
  </authors>
  <commentList>
    <comment ref="C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Incld - Bench Billing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Extra AWS Billing</t>
        </r>
      </text>
    </comment>
  </commentList>
</comments>
</file>

<file path=xl/sharedStrings.xml><?xml version="1.0" encoding="utf-8"?>
<sst xmlns="http://schemas.openxmlformats.org/spreadsheetml/2006/main" count="100" uniqueCount="24">
  <si>
    <t>LOB</t>
  </si>
  <si>
    <t>Particulars</t>
  </si>
  <si>
    <t>%</t>
  </si>
  <si>
    <t>Jan'25</t>
  </si>
  <si>
    <t>Feb'25</t>
  </si>
  <si>
    <t>Mar'25</t>
  </si>
  <si>
    <t xml:space="preserve">Annual            2024 25 </t>
  </si>
  <si>
    <t>Q1</t>
  </si>
  <si>
    <t>Q2</t>
  </si>
  <si>
    <t>Q3</t>
  </si>
  <si>
    <t>Captive</t>
  </si>
  <si>
    <t>HC</t>
  </si>
  <si>
    <t>Revenue</t>
  </si>
  <si>
    <t>GPM</t>
  </si>
  <si>
    <t>Team Cost</t>
  </si>
  <si>
    <t>Net Margin</t>
  </si>
  <si>
    <t>SI</t>
  </si>
  <si>
    <t>BPO | HTD</t>
  </si>
  <si>
    <t>Egg</t>
  </si>
  <si>
    <t>MS</t>
  </si>
  <si>
    <t>Japan</t>
  </si>
  <si>
    <t>USA</t>
  </si>
  <si>
    <t>Canada</t>
  </si>
  <si>
    <t>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</si>
</sst>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AA3222"/>
      <name val="Arial"/>
      <family val="2"/>
    </font>
    <font>
      <b/>
      <sz val="10"/>
      <color rgb="FFAA3222"/>
      <name val="Arial"/>
      <family val="2"/>
    </font>
    <font>
      <b/>
      <sz val="10"/>
      <color rgb="FF76301A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4.9989318521683403E-2"/>
      </top>
      <bottom style="medium">
        <color indexed="64"/>
      </bottom>
      <diagonal/>
    </border>
    <border>
      <left/>
      <right/>
      <top style="thin">
        <color theme="0" tint="-4.9989318521683403E-2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65" fontId="3" fillId="2" borderId="0" xfId="2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5" fontId="4" fillId="3" borderId="2" xfId="2" applyNumberFormat="1" applyFont="1" applyFill="1" applyBorder="1" applyAlignment="1">
      <alignment horizontal="center" vertical="center"/>
    </xf>
    <xf numFmtId="165" fontId="4" fillId="4" borderId="2" xfId="2" applyNumberFormat="1" applyFont="1" applyFill="1" applyBorder="1" applyAlignment="1">
      <alignment horizontal="center" vertical="center"/>
    </xf>
    <xf numFmtId="165" fontId="4" fillId="4" borderId="3" xfId="2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165" fontId="3" fillId="2" borderId="6" xfId="2" applyNumberFormat="1" applyFont="1" applyFill="1" applyBorder="1" applyAlignment="1">
      <alignment vertical="center"/>
    </xf>
    <xf numFmtId="165" fontId="3" fillId="2" borderId="7" xfId="2" applyNumberFormat="1" applyFont="1" applyFill="1" applyBorder="1" applyAlignment="1">
      <alignment vertical="center"/>
    </xf>
    <xf numFmtId="165" fontId="3" fillId="2" borderId="8" xfId="2" applyNumberFormat="1" applyFont="1" applyFill="1" applyBorder="1" applyAlignment="1">
      <alignment vertical="center"/>
    </xf>
    <xf numFmtId="165" fontId="2" fillId="2" borderId="10" xfId="0" applyNumberFormat="1" applyFont="1" applyFill="1" applyBorder="1" applyAlignment="1">
      <alignment vertical="center"/>
    </xf>
    <xf numFmtId="165" fontId="3" fillId="2" borderId="0" xfId="0" applyNumberFormat="1" applyFont="1" applyFill="1" applyAlignment="1">
      <alignment vertical="center"/>
    </xf>
    <xf numFmtId="165" fontId="2" fillId="5" borderId="6" xfId="0" applyNumberFormat="1" applyFont="1" applyFill="1" applyBorder="1" applyAlignment="1">
      <alignment vertical="center"/>
    </xf>
    <xf numFmtId="165" fontId="2" fillId="2" borderId="11" xfId="0" applyNumberFormat="1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165" fontId="3" fillId="2" borderId="14" xfId="2" applyNumberFormat="1" applyFont="1" applyFill="1" applyBorder="1" applyAlignment="1">
      <alignment vertical="center"/>
    </xf>
    <xf numFmtId="165" fontId="3" fillId="2" borderId="15" xfId="2" applyNumberFormat="1" applyFont="1" applyFill="1" applyBorder="1" applyAlignment="1">
      <alignment vertical="center"/>
    </xf>
    <xf numFmtId="165" fontId="2" fillId="5" borderId="12" xfId="0" applyNumberFormat="1" applyFont="1" applyFill="1" applyBorder="1" applyAlignment="1">
      <alignment vertical="center"/>
    </xf>
    <xf numFmtId="9" fontId="2" fillId="2" borderId="10" xfId="1" applyFont="1" applyFill="1" applyBorder="1" applyAlignment="1">
      <alignment vertical="center"/>
    </xf>
    <xf numFmtId="9" fontId="2" fillId="2" borderId="11" xfId="1" applyFont="1" applyFill="1" applyBorder="1" applyAlignment="1">
      <alignment vertical="center"/>
    </xf>
    <xf numFmtId="9" fontId="2" fillId="6" borderId="10" xfId="1" applyFont="1" applyFill="1" applyBorder="1" applyAlignment="1">
      <alignment vertical="center"/>
    </xf>
    <xf numFmtId="9" fontId="2" fillId="6" borderId="11" xfId="1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165" fontId="3" fillId="2" borderId="18" xfId="2" applyNumberFormat="1" applyFont="1" applyFill="1" applyBorder="1" applyAlignment="1">
      <alignment vertical="center"/>
    </xf>
    <xf numFmtId="165" fontId="3" fillId="2" borderId="19" xfId="2" applyNumberFormat="1" applyFont="1" applyFill="1" applyBorder="1" applyAlignment="1">
      <alignment vertical="center"/>
    </xf>
    <xf numFmtId="165" fontId="2" fillId="5" borderId="16" xfId="0" applyNumberFormat="1" applyFont="1" applyFill="1" applyBorder="1" applyAlignment="1">
      <alignment vertical="center"/>
    </xf>
    <xf numFmtId="9" fontId="2" fillId="2" borderId="20" xfId="1" applyFont="1" applyFill="1" applyBorder="1" applyAlignment="1">
      <alignment vertical="center"/>
    </xf>
    <xf numFmtId="165" fontId="3" fillId="2" borderId="9" xfId="2" applyNumberFormat="1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65" fontId="2" fillId="5" borderId="13" xfId="0" applyNumberFormat="1" applyFont="1" applyFill="1" applyBorder="1" applyAlignment="1">
      <alignment vertical="center"/>
    </xf>
    <xf numFmtId="165" fontId="5" fillId="2" borderId="18" xfId="2" applyNumberFormat="1" applyFont="1" applyFill="1" applyBorder="1" applyAlignment="1">
      <alignment vertical="center"/>
    </xf>
    <xf numFmtId="165" fontId="2" fillId="5" borderId="17" xfId="0" applyNumberFormat="1" applyFont="1" applyFill="1" applyBorder="1" applyAlignment="1">
      <alignment vertical="center"/>
    </xf>
    <xf numFmtId="165" fontId="2" fillId="5" borderId="7" xfId="0" applyNumberFormat="1" applyFont="1" applyFill="1" applyBorder="1" applyAlignment="1">
      <alignment vertical="center"/>
    </xf>
    <xf numFmtId="165" fontId="2" fillId="2" borderId="8" xfId="2" applyNumberFormat="1" applyFont="1" applyFill="1" applyBorder="1" applyAlignment="1">
      <alignment vertical="center"/>
    </xf>
    <xf numFmtId="165" fontId="3" fillId="2" borderId="8" xfId="2" applyNumberFormat="1" applyFont="1" applyFill="1" applyBorder="1" applyAlignment="1">
      <alignment horizontal="center" vertical="center"/>
    </xf>
    <xf numFmtId="165" fontId="2" fillId="2" borderId="9" xfId="2" applyNumberFormat="1" applyFont="1" applyFill="1" applyBorder="1" applyAlignment="1">
      <alignment vertical="center"/>
    </xf>
    <xf numFmtId="165" fontId="2" fillId="2" borderId="14" xfId="2" applyNumberFormat="1" applyFont="1" applyFill="1" applyBorder="1" applyAlignment="1">
      <alignment vertical="center"/>
    </xf>
    <xf numFmtId="165" fontId="2" fillId="2" borderId="15" xfId="2" applyNumberFormat="1" applyFont="1" applyFill="1" applyBorder="1" applyAlignment="1">
      <alignment vertical="center"/>
    </xf>
    <xf numFmtId="165" fontId="2" fillId="2" borderId="18" xfId="2" applyNumberFormat="1" applyFont="1" applyFill="1" applyBorder="1" applyAlignment="1">
      <alignment vertical="center"/>
    </xf>
    <xf numFmtId="165" fontId="2" fillId="2" borderId="19" xfId="2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165" fontId="3" fillId="2" borderId="9" xfId="2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5" fillId="2" borderId="19" xfId="2" applyNumberFormat="1" applyFont="1" applyFill="1" applyBorder="1" applyAlignment="1">
      <alignment vertical="center"/>
    </xf>
    <xf numFmtId="165" fontId="6" fillId="5" borderId="17" xfId="0" applyNumberFormat="1" applyFont="1" applyFill="1" applyBorder="1" applyAlignment="1">
      <alignment vertical="center"/>
    </xf>
    <xf numFmtId="9" fontId="7" fillId="2" borderId="20" xfId="1" applyFont="1" applyFill="1" applyBorder="1" applyAlignment="1">
      <alignment vertical="center"/>
    </xf>
    <xf numFmtId="165" fontId="3" fillId="7" borderId="14" xfId="2" applyNumberFormat="1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165" fontId="3" fillId="2" borderId="23" xfId="2" applyNumberFormat="1" applyFont="1" applyFill="1" applyBorder="1" applyAlignment="1">
      <alignment vertical="center"/>
    </xf>
    <xf numFmtId="165" fontId="3" fillId="2" borderId="24" xfId="2" applyNumberFormat="1" applyFont="1" applyFill="1" applyBorder="1" applyAlignment="1">
      <alignment vertical="center"/>
    </xf>
    <xf numFmtId="9" fontId="2" fillId="2" borderId="25" xfId="1" applyFont="1" applyFill="1" applyBorder="1" applyAlignment="1">
      <alignment vertical="center"/>
    </xf>
    <xf numFmtId="165" fontId="2" fillId="5" borderId="22" xfId="0" applyNumberFormat="1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8" borderId="0" xfId="0" applyFont="1" applyFill="1" applyAlignment="1">
      <alignment horizontal="center" vertical="center"/>
    </xf>
    <xf numFmtId="9" fontId="3" fillId="2" borderId="0" xfId="1" applyFont="1" applyFill="1" applyAlignment="1">
      <alignment vertical="center"/>
    </xf>
    <xf numFmtId="165" fontId="3" fillId="8" borderId="0" xfId="2" applyNumberFormat="1" applyFont="1" applyFill="1" applyAlignment="1">
      <alignment vertical="center"/>
    </xf>
    <xf numFmtId="9" fontId="3" fillId="8" borderId="0" xfId="1" applyFont="1" applyFill="1" applyAlignment="1">
      <alignment vertical="center"/>
    </xf>
  </cellXfs>
  <cellStyles count="3">
    <cellStyle name="Comma 7" xfId="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50"/>
  <sheetViews>
    <sheetView tabSelected="1" workbookViewId="0">
      <selection activeCell="E8" sqref="E8"/>
    </sheetView>
  </sheetViews>
  <sheetFormatPr defaultColWidth="8.85546875" defaultRowHeight="12.75" x14ac:dyDescent="0.25"/>
  <cols>
    <col min="1" max="1" width="11.140625" style="1" customWidth="1"/>
    <col min="2" max="2" width="11" style="2" bestFit="1" customWidth="1"/>
    <col min="3" max="3" width="11.85546875" style="4" bestFit="1" customWidth="1"/>
    <col min="4" max="4" width="9.7109375" style="4" customWidth="1"/>
    <col min="5" max="5" width="13.42578125" style="4" customWidth="1"/>
    <col min="6" max="6" width="14.140625" style="4" customWidth="1"/>
    <col min="7" max="7" width="19.28515625" style="4" customWidth="1"/>
    <col min="8" max="8" width="4" style="4" customWidth="1"/>
    <col min="9" max="9" width="15.85546875" style="4" hidden="1" customWidth="1"/>
    <col min="10" max="10" width="13.140625" style="4" hidden="1" customWidth="1"/>
    <col min="11" max="11" width="12.140625" style="4" hidden="1" customWidth="1"/>
    <col min="12" max="12" width="9.7109375" style="4" bestFit="1" customWidth="1"/>
    <col min="13" max="13" width="12" style="4" bestFit="1" customWidth="1"/>
    <col min="14" max="14" width="7.140625" style="4" bestFit="1" customWidth="1"/>
    <col min="15" max="15" width="8.85546875" style="4" bestFit="1" customWidth="1"/>
    <col min="16" max="16384" width="8.85546875" style="4"/>
  </cols>
  <sheetData>
    <row r="1" spans="1:14" s="2" customFormat="1" ht="27.95" customHeight="1" x14ac:dyDescent="0.25">
      <c r="A1" s="5" t="s">
        <v>0</v>
      </c>
      <c r="B1" s="6" t="s">
        <v>1</v>
      </c>
      <c r="C1" s="7" t="s">
        <v>3</v>
      </c>
      <c r="D1" s="8" t="s">
        <v>4</v>
      </c>
      <c r="E1" s="9" t="s">
        <v>5</v>
      </c>
      <c r="F1" s="10" t="s">
        <v>6</v>
      </c>
      <c r="G1" s="11" t="s">
        <v>2</v>
      </c>
      <c r="I1" s="1" t="s">
        <v>7</v>
      </c>
      <c r="J1" s="1" t="s">
        <v>8</v>
      </c>
      <c r="K1" s="2" t="s">
        <v>9</v>
      </c>
    </row>
    <row r="2" spans="1:14" ht="16.350000000000001" customHeight="1" x14ac:dyDescent="0.25">
      <c r="A2" s="12" t="s">
        <v>10</v>
      </c>
      <c r="B2" s="13" t="s">
        <v>11</v>
      </c>
      <c r="C2" s="14">
        <v>134</v>
      </c>
      <c r="D2" s="14">
        <v>0</v>
      </c>
      <c r="E2" s="15">
        <v>0</v>
      </c>
      <c r="F2" s="19"/>
      <c r="G2" s="20"/>
    </row>
    <row r="3" spans="1:14" ht="16.350000000000001" customHeight="1" x14ac:dyDescent="0.25">
      <c r="A3" s="12" t="s">
        <v>10</v>
      </c>
      <c r="B3" s="21" t="s">
        <v>12</v>
      </c>
      <c r="C3" s="22">
        <v>21673234.969999999</v>
      </c>
      <c r="D3" s="22">
        <v>0</v>
      </c>
      <c r="E3" s="23">
        <v>0</v>
      </c>
      <c r="F3" s="24">
        <f>SUM(C3:E3)</f>
        <v>21673234.969999999</v>
      </c>
      <c r="G3" s="20"/>
      <c r="I3" s="18" t="e">
        <f>#REF!+#REF!+#REF!</f>
        <v>#REF!</v>
      </c>
      <c r="J3" s="18" t="e">
        <f>#REF!+#REF!+#REF!</f>
        <v>#REF!</v>
      </c>
      <c r="K3" s="18"/>
      <c r="L3" s="18"/>
      <c r="M3" s="18"/>
      <c r="N3" s="18"/>
    </row>
    <row r="4" spans="1:14" ht="16.350000000000001" customHeight="1" x14ac:dyDescent="0.25">
      <c r="A4" s="12" t="s">
        <v>10</v>
      </c>
      <c r="B4" s="21" t="s">
        <v>13</v>
      </c>
      <c r="C4" s="22">
        <v>8173263.9699999997</v>
      </c>
      <c r="D4" s="22">
        <v>0</v>
      </c>
      <c r="E4" s="23">
        <v>0</v>
      </c>
      <c r="F4" s="24">
        <f>SUM(C4:E4)</f>
        <v>8173263.9699999997</v>
      </c>
      <c r="G4" s="26">
        <f>F4/F3</f>
        <v>0.37711324503764193</v>
      </c>
      <c r="I4" s="18" t="e">
        <f>#REF!+#REF!+#REF!</f>
        <v>#REF!</v>
      </c>
      <c r="J4" s="18" t="e">
        <f>#REF!+#REF!+#REF!</f>
        <v>#REF!</v>
      </c>
      <c r="K4" s="18"/>
      <c r="L4" s="18"/>
    </row>
    <row r="5" spans="1:14" ht="16.350000000000001" customHeight="1" x14ac:dyDescent="0.25">
      <c r="A5" s="12" t="s">
        <v>10</v>
      </c>
      <c r="B5" s="21" t="s">
        <v>14</v>
      </c>
      <c r="C5" s="22">
        <v>1064663</v>
      </c>
      <c r="D5" s="22">
        <v>0</v>
      </c>
      <c r="E5" s="23">
        <v>0</v>
      </c>
      <c r="F5" s="24">
        <f>SUM(C5:E5)</f>
        <v>1064663</v>
      </c>
      <c r="G5" s="28" t="e">
        <f>#REF!/#REF!</f>
        <v>#REF!</v>
      </c>
      <c r="I5" s="18" t="e">
        <f>#REF!+#REF!+#REF!</f>
        <v>#REF!</v>
      </c>
      <c r="J5" s="18" t="e">
        <f>#REF!+#REF!+#REF!</f>
        <v>#REF!</v>
      </c>
    </row>
    <row r="6" spans="1:14" ht="16.350000000000001" customHeight="1" x14ac:dyDescent="0.25">
      <c r="A6" s="12" t="s">
        <v>10</v>
      </c>
      <c r="B6" s="29" t="s">
        <v>15</v>
      </c>
      <c r="C6" s="30">
        <v>4471958.97</v>
      </c>
      <c r="D6" s="30">
        <v>0</v>
      </c>
      <c r="E6" s="31">
        <v>0</v>
      </c>
      <c r="F6" s="32">
        <f>SUM(C6:E6)</f>
        <v>4471958.97</v>
      </c>
      <c r="G6" s="33" t="e">
        <f>#REF!/#REF!</f>
        <v>#REF!</v>
      </c>
      <c r="I6" s="18" t="e">
        <f>#REF!+#REF!+#REF!</f>
        <v>#REF!</v>
      </c>
      <c r="J6" s="18" t="e">
        <f>#REF!+#REF!+#REF!</f>
        <v>#REF!</v>
      </c>
    </row>
    <row r="7" spans="1:14" ht="16.350000000000001" customHeight="1" x14ac:dyDescent="0.25">
      <c r="A7" s="12" t="s">
        <v>16</v>
      </c>
      <c r="B7" s="13" t="s">
        <v>11</v>
      </c>
      <c r="C7" s="16">
        <v>246</v>
      </c>
      <c r="D7" s="16">
        <v>0</v>
      </c>
      <c r="E7" s="34">
        <v>0</v>
      </c>
      <c r="F7" s="19"/>
      <c r="G7" s="35"/>
      <c r="I7" s="18"/>
      <c r="J7" s="18"/>
    </row>
    <row r="8" spans="1:14" ht="16.350000000000001" customHeight="1" x14ac:dyDescent="0.25">
      <c r="A8" s="12" t="s">
        <v>16</v>
      </c>
      <c r="B8" s="21" t="s">
        <v>12</v>
      </c>
      <c r="C8" s="22">
        <v>26134211.739999998</v>
      </c>
      <c r="D8" s="22">
        <v>0</v>
      </c>
      <c r="E8" s="23">
        <v>0</v>
      </c>
      <c r="F8" s="24">
        <f>SUM(C8:E8)</f>
        <v>26134211.739999998</v>
      </c>
      <c r="G8" s="35"/>
      <c r="I8" s="18" t="e">
        <f>#REF!+#REF!+#REF!</f>
        <v>#REF!</v>
      </c>
      <c r="J8" s="18" t="e">
        <f>#REF!+#REF!+#REF!</f>
        <v>#REF!</v>
      </c>
      <c r="K8" s="18"/>
      <c r="L8" s="18"/>
    </row>
    <row r="9" spans="1:14" ht="16.350000000000001" customHeight="1" x14ac:dyDescent="0.25">
      <c r="A9" s="12" t="s">
        <v>16</v>
      </c>
      <c r="B9" s="21" t="s">
        <v>13</v>
      </c>
      <c r="C9" s="22">
        <v>6790597.9325000001</v>
      </c>
      <c r="D9" s="22">
        <v>0</v>
      </c>
      <c r="E9" s="23">
        <v>0</v>
      </c>
      <c r="F9" s="37">
        <f>SUM(C9:E9)</f>
        <v>6790597.9325000001</v>
      </c>
      <c r="G9" s="25" t="e">
        <f>#REF!/#REF!</f>
        <v>#REF!</v>
      </c>
      <c r="I9" s="18" t="e">
        <f>#REF!+#REF!+#REF!</f>
        <v>#REF!</v>
      </c>
      <c r="J9" s="18" t="e">
        <f>#REF!+#REF!+#REF!</f>
        <v>#REF!</v>
      </c>
      <c r="K9" s="18"/>
      <c r="L9" s="18"/>
    </row>
    <row r="10" spans="1:14" ht="16.350000000000001" customHeight="1" x14ac:dyDescent="0.25">
      <c r="A10" s="12" t="s">
        <v>16</v>
      </c>
      <c r="B10" s="21" t="s">
        <v>14</v>
      </c>
      <c r="C10" s="22">
        <v>1914012</v>
      </c>
      <c r="D10" s="22">
        <v>0</v>
      </c>
      <c r="E10" s="23">
        <v>0</v>
      </c>
      <c r="F10" s="37">
        <f>SUM(C10:E10)</f>
        <v>1914012</v>
      </c>
      <c r="G10" s="27" t="e">
        <f>#REF!/#REF!</f>
        <v>#REF!</v>
      </c>
      <c r="I10" s="18" t="e">
        <f>#REF!+#REF!+#REF!</f>
        <v>#REF!</v>
      </c>
      <c r="J10" s="18" t="e">
        <f>#REF!+#REF!+#REF!</f>
        <v>#REF!</v>
      </c>
      <c r="K10" s="18"/>
    </row>
    <row r="11" spans="1:14" ht="16.350000000000001" customHeight="1" x14ac:dyDescent="0.25">
      <c r="A11" s="12" t="s">
        <v>16</v>
      </c>
      <c r="B11" s="29" t="s">
        <v>15</v>
      </c>
      <c r="C11" s="30">
        <v>2083038.9324999999</v>
      </c>
      <c r="D11" s="30">
        <v>0</v>
      </c>
      <c r="E11" s="31">
        <v>0</v>
      </c>
      <c r="F11" s="39">
        <f>SUM(C11:E11)</f>
        <v>2083038.9324999999</v>
      </c>
      <c r="G11" s="25" t="e">
        <f>#REF!/#REF!</f>
        <v>#REF!</v>
      </c>
      <c r="I11" s="18" t="e">
        <f>#REF!+#REF!+#REF!</f>
        <v>#REF!</v>
      </c>
      <c r="J11" s="18" t="e">
        <f>#REF!+#REF!+#REF!</f>
        <v>#REF!</v>
      </c>
    </row>
    <row r="12" spans="1:14" ht="16.350000000000001" customHeight="1" x14ac:dyDescent="0.25">
      <c r="A12" s="12" t="s">
        <v>17</v>
      </c>
      <c r="B12" s="13" t="s">
        <v>11</v>
      </c>
      <c r="C12" s="14">
        <v>1025</v>
      </c>
      <c r="D12" s="14">
        <v>0</v>
      </c>
      <c r="E12" s="15">
        <v>0</v>
      </c>
      <c r="F12" s="40"/>
      <c r="G12" s="36"/>
      <c r="I12" s="18"/>
      <c r="J12" s="18"/>
    </row>
    <row r="13" spans="1:14" ht="16.350000000000001" customHeight="1" x14ac:dyDescent="0.25">
      <c r="A13" s="12" t="s">
        <v>17</v>
      </c>
      <c r="B13" s="21" t="s">
        <v>12</v>
      </c>
      <c r="C13" s="22">
        <v>30581840.420000002</v>
      </c>
      <c r="D13" s="22">
        <v>0</v>
      </c>
      <c r="E13" s="23">
        <v>0</v>
      </c>
      <c r="F13" s="37">
        <f>SUM(C13:E13)</f>
        <v>30581840.420000002</v>
      </c>
      <c r="G13" s="36"/>
      <c r="I13" s="18" t="e">
        <f>#REF!+#REF!+#REF!</f>
        <v>#REF!</v>
      </c>
      <c r="J13" s="18" t="e">
        <f>#REF!+#REF!+#REF!</f>
        <v>#REF!</v>
      </c>
      <c r="K13" s="18" t="e">
        <f>#REF!*4</f>
        <v>#REF!</v>
      </c>
      <c r="L13" s="18"/>
    </row>
    <row r="14" spans="1:14" ht="16.350000000000001" customHeight="1" x14ac:dyDescent="0.25">
      <c r="A14" s="12" t="s">
        <v>17</v>
      </c>
      <c r="B14" s="21" t="s">
        <v>13</v>
      </c>
      <c r="C14" s="22">
        <v>5347126.4820000008</v>
      </c>
      <c r="D14" s="22">
        <v>0</v>
      </c>
      <c r="E14" s="23">
        <v>0</v>
      </c>
      <c r="F14" s="37">
        <f>SUM(C14:E14)</f>
        <v>5347126.4820000008</v>
      </c>
      <c r="G14" s="25" t="e">
        <f>#REF!/#REF!</f>
        <v>#REF!</v>
      </c>
      <c r="I14" s="18" t="e">
        <f>#REF!+#REF!+#REF!</f>
        <v>#REF!</v>
      </c>
      <c r="J14" s="18" t="e">
        <f>#REF!+#REF!+#REF!</f>
        <v>#REF!</v>
      </c>
      <c r="L14" s="18"/>
    </row>
    <row r="15" spans="1:14" ht="16.350000000000001" customHeight="1" x14ac:dyDescent="0.25">
      <c r="A15" s="12" t="s">
        <v>17</v>
      </c>
      <c r="B15" s="21" t="s">
        <v>14</v>
      </c>
      <c r="C15" s="22">
        <v>609594</v>
      </c>
      <c r="D15" s="22">
        <v>0</v>
      </c>
      <c r="E15" s="23">
        <v>0</v>
      </c>
      <c r="F15" s="37">
        <f>SUM(C15:E15)</f>
        <v>609594</v>
      </c>
      <c r="G15" s="27" t="e">
        <f>#REF!/#REF!</f>
        <v>#REF!</v>
      </c>
      <c r="I15" s="18" t="e">
        <f>#REF!+#REF!+#REF!</f>
        <v>#REF!</v>
      </c>
      <c r="J15" s="18" t="e">
        <f>#REF!+#REF!+#REF!</f>
        <v>#REF!</v>
      </c>
    </row>
    <row r="16" spans="1:14" ht="16.350000000000001" customHeight="1" x14ac:dyDescent="0.25">
      <c r="A16" s="12" t="s">
        <v>17</v>
      </c>
      <c r="B16" s="29" t="s">
        <v>15</v>
      </c>
      <c r="C16" s="30">
        <v>2450890.4819999998</v>
      </c>
      <c r="D16" s="30">
        <v>0</v>
      </c>
      <c r="E16" s="31">
        <v>0</v>
      </c>
      <c r="F16" s="39">
        <f>SUM(C16:E16)</f>
        <v>2450890.4819999998</v>
      </c>
      <c r="G16" s="25" t="e">
        <f>#REF!/#REF!</f>
        <v>#REF!</v>
      </c>
      <c r="I16" s="18" t="e">
        <f>#REF!+#REF!+#REF!</f>
        <v>#REF!</v>
      </c>
      <c r="J16" s="18" t="e">
        <f>#REF!+#REF!+#REF!</f>
        <v>#REF!</v>
      </c>
    </row>
    <row r="17" spans="1:13" s="2" customFormat="1" x14ac:dyDescent="0.25">
      <c r="A17" s="12" t="s">
        <v>18</v>
      </c>
      <c r="B17" s="13" t="s">
        <v>11</v>
      </c>
      <c r="C17" s="41">
        <v>0</v>
      </c>
      <c r="D17" s="41"/>
      <c r="E17" s="43"/>
      <c r="F17" s="40"/>
      <c r="G17" s="36"/>
      <c r="I17" s="18"/>
      <c r="J17" s="18"/>
    </row>
    <row r="18" spans="1:13" s="2" customFormat="1" x14ac:dyDescent="0.25">
      <c r="A18" s="12" t="s">
        <v>18</v>
      </c>
      <c r="B18" s="21" t="s">
        <v>12</v>
      </c>
      <c r="C18" s="44">
        <v>0</v>
      </c>
      <c r="D18" s="44"/>
      <c r="E18" s="45"/>
      <c r="F18" s="37">
        <f>SUM(C18:E18)</f>
        <v>0</v>
      </c>
      <c r="G18" s="36"/>
      <c r="I18" s="18"/>
      <c r="J18" s="18"/>
    </row>
    <row r="19" spans="1:13" s="2" customFormat="1" x14ac:dyDescent="0.25">
      <c r="A19" s="12" t="s">
        <v>18</v>
      </c>
      <c r="B19" s="21" t="s">
        <v>13</v>
      </c>
      <c r="C19" s="44">
        <v>0</v>
      </c>
      <c r="D19" s="44"/>
      <c r="E19" s="45"/>
      <c r="F19" s="37">
        <f>SUM(C19:E19)</f>
        <v>0</v>
      </c>
      <c r="G19" s="25">
        <v>0</v>
      </c>
      <c r="I19" s="18"/>
      <c r="J19" s="18"/>
    </row>
    <row r="20" spans="1:13" s="2" customFormat="1" x14ac:dyDescent="0.25">
      <c r="A20" s="12" t="s">
        <v>18</v>
      </c>
      <c r="B20" s="21" t="s">
        <v>14</v>
      </c>
      <c r="C20" s="44">
        <v>715297</v>
      </c>
      <c r="D20" s="44"/>
      <c r="E20" s="45"/>
      <c r="F20" s="37">
        <f>SUM(C20:E20)</f>
        <v>715297</v>
      </c>
      <c r="G20" s="27">
        <v>0</v>
      </c>
      <c r="I20" s="18"/>
      <c r="J20" s="18"/>
    </row>
    <row r="21" spans="1:13" s="2" customFormat="1" x14ac:dyDescent="0.25">
      <c r="A21" s="12" t="s">
        <v>18</v>
      </c>
      <c r="B21" s="29" t="s">
        <v>15</v>
      </c>
      <c r="C21" s="46">
        <v>-1062454.3999999999</v>
      </c>
      <c r="D21" s="46"/>
      <c r="E21" s="47"/>
      <c r="F21" s="39">
        <f>SUM(C21:E21)</f>
        <v>-1062454.3999999999</v>
      </c>
      <c r="G21" s="25">
        <v>0</v>
      </c>
      <c r="I21" s="18"/>
      <c r="J21" s="18"/>
    </row>
    <row r="22" spans="1:13" s="50" customFormat="1" ht="16.350000000000001" customHeight="1" x14ac:dyDescent="0.25">
      <c r="A22" s="12" t="s">
        <v>19</v>
      </c>
      <c r="B22" s="48" t="s">
        <v>11</v>
      </c>
      <c r="C22" s="42">
        <v>633</v>
      </c>
      <c r="D22" s="42">
        <v>0</v>
      </c>
      <c r="E22" s="49">
        <v>0</v>
      </c>
      <c r="F22" s="40"/>
      <c r="G22" s="17"/>
      <c r="I22" s="18"/>
      <c r="J22" s="18"/>
    </row>
    <row r="23" spans="1:13" ht="16.350000000000001" customHeight="1" x14ac:dyDescent="0.25">
      <c r="A23" s="12" t="s">
        <v>19</v>
      </c>
      <c r="B23" s="21" t="s">
        <v>12</v>
      </c>
      <c r="C23" s="22">
        <v>35772908.071000002</v>
      </c>
      <c r="D23" s="22">
        <v>0</v>
      </c>
      <c r="E23" s="23">
        <v>0</v>
      </c>
      <c r="F23" s="37">
        <f>SUM(C23:E23)</f>
        <v>35772908.071000002</v>
      </c>
      <c r="G23" s="17"/>
      <c r="I23" s="18" t="e">
        <f>#REF!+#REF!+#REF!</f>
        <v>#REF!</v>
      </c>
      <c r="J23" s="18" t="e">
        <f>#REF!+#REF!+#REF!</f>
        <v>#REF!</v>
      </c>
      <c r="K23" s="18"/>
      <c r="L23" s="18"/>
      <c r="M23" s="3"/>
    </row>
    <row r="24" spans="1:13" ht="16.350000000000001" customHeight="1" x14ac:dyDescent="0.25">
      <c r="A24" s="12" t="s">
        <v>19</v>
      </c>
      <c r="B24" s="21" t="s">
        <v>13</v>
      </c>
      <c r="C24" s="22">
        <v>3010611.0710000005</v>
      </c>
      <c r="D24" s="22">
        <v>0</v>
      </c>
      <c r="E24" s="23">
        <v>0</v>
      </c>
      <c r="F24" s="37">
        <f>SUM(C24:E24)</f>
        <v>3010611.0710000005</v>
      </c>
      <c r="G24" s="25" t="e">
        <f>#REF!/#REF!</f>
        <v>#REF!</v>
      </c>
      <c r="I24" s="18" t="e">
        <f>#REF!+#REF!+#REF!</f>
        <v>#REF!</v>
      </c>
      <c r="J24" s="18" t="e">
        <f>#REF!+#REF!+#REF!</f>
        <v>#REF!</v>
      </c>
      <c r="L24" s="18"/>
      <c r="M24" s="3"/>
    </row>
    <row r="25" spans="1:13" ht="16.350000000000001" customHeight="1" x14ac:dyDescent="0.25">
      <c r="A25" s="12" t="s">
        <v>19</v>
      </c>
      <c r="B25" s="21" t="s">
        <v>14</v>
      </c>
      <c r="C25" s="22">
        <v>1363783</v>
      </c>
      <c r="D25" s="22">
        <v>0</v>
      </c>
      <c r="E25" s="23">
        <v>0</v>
      </c>
      <c r="F25" s="37">
        <f>SUM(C25:E25)</f>
        <v>1363783</v>
      </c>
      <c r="G25" s="27" t="e">
        <f>#REF!/#REF!</f>
        <v>#REF!</v>
      </c>
      <c r="I25" s="18" t="e">
        <f>#REF!+#REF!+#REF!</f>
        <v>#REF!</v>
      </c>
      <c r="J25" s="18" t="e">
        <f>#REF!+#REF!+#REF!</f>
        <v>#REF!</v>
      </c>
    </row>
    <row r="26" spans="1:13" ht="16.350000000000001" customHeight="1" x14ac:dyDescent="0.25">
      <c r="A26" s="12" t="s">
        <v>19</v>
      </c>
      <c r="B26" s="29" t="s">
        <v>15</v>
      </c>
      <c r="C26" s="38">
        <v>-1178038.7289999994</v>
      </c>
      <c r="D26" s="38">
        <v>0</v>
      </c>
      <c r="E26" s="51">
        <v>0</v>
      </c>
      <c r="F26" s="52">
        <f>SUM(C26:E26)</f>
        <v>-1178038.7289999994</v>
      </c>
      <c r="G26" s="53" t="e">
        <f>#REF!/#REF!</f>
        <v>#REF!</v>
      </c>
      <c r="I26" s="18" t="e">
        <f>#REF!+#REF!+#REF!</f>
        <v>#REF!</v>
      </c>
      <c r="J26" s="18" t="e">
        <f>#REF!+#REF!+#REF!</f>
        <v>#REF!</v>
      </c>
    </row>
    <row r="27" spans="1:13" ht="16.350000000000001" customHeight="1" x14ac:dyDescent="0.25">
      <c r="A27" s="12" t="s">
        <v>20</v>
      </c>
      <c r="B27" s="13" t="s">
        <v>11</v>
      </c>
      <c r="C27" s="16">
        <v>0</v>
      </c>
      <c r="D27" s="16">
        <v>0</v>
      </c>
      <c r="E27" s="34">
        <v>0</v>
      </c>
      <c r="F27" s="40"/>
      <c r="G27" s="36"/>
      <c r="I27" s="18"/>
      <c r="J27" s="18"/>
    </row>
    <row r="28" spans="1:13" ht="16.350000000000001" customHeight="1" x14ac:dyDescent="0.25">
      <c r="A28" s="12" t="s">
        <v>20</v>
      </c>
      <c r="B28" s="21" t="s">
        <v>12</v>
      </c>
      <c r="C28" s="54">
        <v>6057433.25</v>
      </c>
      <c r="D28" s="22">
        <v>0</v>
      </c>
      <c r="E28" s="23">
        <v>0</v>
      </c>
      <c r="F28" s="37">
        <f>SUM(C28:E28)</f>
        <v>6057433.25</v>
      </c>
      <c r="G28" s="36"/>
      <c r="I28" s="18" t="e">
        <f>#REF!+#REF!+#REF!</f>
        <v>#REF!</v>
      </c>
      <c r="J28" s="18" t="e">
        <f>#REF!+#REF!+#REF!</f>
        <v>#REF!</v>
      </c>
    </row>
    <row r="29" spans="1:13" ht="16.350000000000001" customHeight="1" x14ac:dyDescent="0.25">
      <c r="A29" s="12" t="s">
        <v>20</v>
      </c>
      <c r="B29" s="21" t="s">
        <v>13</v>
      </c>
      <c r="C29" s="22">
        <v>3115688.2500000005</v>
      </c>
      <c r="D29" s="22">
        <v>0</v>
      </c>
      <c r="E29" s="23">
        <v>0</v>
      </c>
      <c r="F29" s="37">
        <f>SUM(C29:E29)</f>
        <v>3115688.2500000005</v>
      </c>
      <c r="G29" s="25" t="e">
        <f>#REF!/#REF!</f>
        <v>#REF!</v>
      </c>
      <c r="I29" s="18" t="e">
        <f>#REF!+#REF!+#REF!</f>
        <v>#REF!</v>
      </c>
      <c r="J29" s="18" t="e">
        <f>#REF!+#REF!+#REF!</f>
        <v>#REF!</v>
      </c>
    </row>
    <row r="30" spans="1:13" ht="16.350000000000001" customHeight="1" x14ac:dyDescent="0.25">
      <c r="A30" s="12" t="s">
        <v>20</v>
      </c>
      <c r="B30" s="21" t="s">
        <v>14</v>
      </c>
      <c r="C30" s="22">
        <v>700316</v>
      </c>
      <c r="D30" s="22">
        <v>0</v>
      </c>
      <c r="E30" s="23">
        <v>0</v>
      </c>
      <c r="F30" s="37">
        <f>SUM(C30:E30)</f>
        <v>700316</v>
      </c>
      <c r="G30" s="25" t="e">
        <f>#REF!/#REF!</f>
        <v>#REF!</v>
      </c>
      <c r="I30" s="18" t="e">
        <f>#REF!+#REF!+#REF!</f>
        <v>#REF!</v>
      </c>
      <c r="J30" s="18" t="e">
        <f>#REF!+#REF!+#REF!</f>
        <v>#REF!</v>
      </c>
    </row>
    <row r="31" spans="1:13" ht="16.350000000000001" customHeight="1" x14ac:dyDescent="0.25">
      <c r="A31" s="12" t="s">
        <v>20</v>
      </c>
      <c r="B31" s="29" t="s">
        <v>15</v>
      </c>
      <c r="C31" s="30">
        <v>2197239.1500000004</v>
      </c>
      <c r="D31" s="30">
        <v>0</v>
      </c>
      <c r="E31" s="31">
        <v>0</v>
      </c>
      <c r="F31" s="39">
        <f>SUM(C31:E31)</f>
        <v>2197239.1500000004</v>
      </c>
      <c r="G31" s="33" t="e">
        <f>#REF!/#REF!</f>
        <v>#REF!</v>
      </c>
      <c r="I31" s="18" t="e">
        <f>#REF!+#REF!+#REF!</f>
        <v>#REF!</v>
      </c>
      <c r="J31" s="18" t="e">
        <f>#REF!+#REF!+#REF!</f>
        <v>#REF!</v>
      </c>
    </row>
    <row r="32" spans="1:13" ht="16.350000000000001" customHeight="1" x14ac:dyDescent="0.25">
      <c r="A32" s="12" t="s">
        <v>21</v>
      </c>
      <c r="B32" s="13" t="s">
        <v>11</v>
      </c>
      <c r="C32" s="16">
        <v>50</v>
      </c>
      <c r="D32" s="16">
        <v>0</v>
      </c>
      <c r="E32" s="34">
        <v>0</v>
      </c>
      <c r="F32" s="40"/>
      <c r="G32" s="36"/>
      <c r="I32" s="18"/>
      <c r="J32" s="18"/>
    </row>
    <row r="33" spans="1:15" ht="16.350000000000001" customHeight="1" x14ac:dyDescent="0.25">
      <c r="A33" s="12" t="s">
        <v>21</v>
      </c>
      <c r="B33" s="21" t="s">
        <v>12</v>
      </c>
      <c r="C33" s="22">
        <v>38691360</v>
      </c>
      <c r="D33" s="22">
        <v>0</v>
      </c>
      <c r="E33" s="23">
        <v>0</v>
      </c>
      <c r="F33" s="37">
        <f>SUM(C33:E33)</f>
        <v>38691360</v>
      </c>
      <c r="G33" s="36"/>
      <c r="I33" s="18" t="e">
        <f>#REF!+#REF!+#REF!</f>
        <v>#REF!</v>
      </c>
      <c r="J33" s="18" t="e">
        <f>#REF!+#REF!+#REF!</f>
        <v>#REF!</v>
      </c>
      <c r="L33" s="18"/>
    </row>
    <row r="34" spans="1:15" ht="16.350000000000001" customHeight="1" x14ac:dyDescent="0.25">
      <c r="A34" s="12" t="s">
        <v>21</v>
      </c>
      <c r="B34" s="21" t="s">
        <v>13</v>
      </c>
      <c r="C34" s="22">
        <v>3345240.8000000003</v>
      </c>
      <c r="D34" s="22">
        <v>0</v>
      </c>
      <c r="E34" s="23">
        <v>0</v>
      </c>
      <c r="F34" s="37">
        <f>SUM(C34:E34)</f>
        <v>3345240.8000000003</v>
      </c>
      <c r="G34" s="25" t="e">
        <f>#REF!/#REF!</f>
        <v>#REF!</v>
      </c>
      <c r="I34" s="18" t="e">
        <f>#REF!+#REF!+#REF!</f>
        <v>#REF!</v>
      </c>
      <c r="J34" s="18" t="e">
        <f>#REF!+#REF!+#REF!</f>
        <v>#REF!</v>
      </c>
      <c r="L34" s="18"/>
    </row>
    <row r="35" spans="1:15" ht="16.350000000000001" customHeight="1" x14ac:dyDescent="0.25">
      <c r="A35" s="12" t="s">
        <v>21</v>
      </c>
      <c r="B35" s="21" t="s">
        <v>14</v>
      </c>
      <c r="C35" s="22">
        <v>1118469</v>
      </c>
      <c r="D35" s="22">
        <v>0</v>
      </c>
      <c r="E35" s="23">
        <v>0</v>
      </c>
      <c r="F35" s="37">
        <f>SUM(C35:E35)</f>
        <v>1118469</v>
      </c>
      <c r="G35" s="25" t="e">
        <f>#REF!/#REF!</f>
        <v>#REF!</v>
      </c>
      <c r="I35" s="18" t="e">
        <f>#REF!+#REF!+#REF!</f>
        <v>#REF!</v>
      </c>
      <c r="J35" s="18" t="e">
        <f>#REF!+#REF!+#REF!</f>
        <v>#REF!</v>
      </c>
    </row>
    <row r="36" spans="1:15" ht="16.350000000000001" customHeight="1" x14ac:dyDescent="0.25">
      <c r="A36" s="12" t="s">
        <v>21</v>
      </c>
      <c r="B36" s="29" t="s">
        <v>15</v>
      </c>
      <c r="C36" s="30">
        <v>1129203.0000000005</v>
      </c>
      <c r="D36" s="30">
        <v>0</v>
      </c>
      <c r="E36" s="31">
        <v>0</v>
      </c>
      <c r="F36" s="39">
        <f>SUM(C36:E36)</f>
        <v>1129203.0000000005</v>
      </c>
      <c r="G36" s="33" t="e">
        <f>#REF!/#REF!</f>
        <v>#REF!</v>
      </c>
      <c r="I36" s="18" t="e">
        <f>#REF!+#REF!+#REF!</f>
        <v>#REF!</v>
      </c>
      <c r="J36" s="18" t="e">
        <f>#REF!+#REF!+#REF!</f>
        <v>#REF!</v>
      </c>
    </row>
    <row r="37" spans="1:15" ht="16.350000000000001" customHeight="1" x14ac:dyDescent="0.25">
      <c r="A37" s="12" t="s">
        <v>22</v>
      </c>
      <c r="B37" s="13" t="s">
        <v>11</v>
      </c>
      <c r="C37" s="16">
        <v>2</v>
      </c>
      <c r="D37" s="16">
        <v>0</v>
      </c>
      <c r="E37" s="34">
        <v>0</v>
      </c>
      <c r="F37" s="40"/>
      <c r="G37" s="36"/>
      <c r="I37" s="18"/>
      <c r="J37" s="18"/>
    </row>
    <row r="38" spans="1:15" ht="16.350000000000001" customHeight="1" x14ac:dyDescent="0.25">
      <c r="A38" s="12" t="s">
        <v>22</v>
      </c>
      <c r="B38" s="21" t="s">
        <v>12</v>
      </c>
      <c r="C38" s="22">
        <v>1277760</v>
      </c>
      <c r="D38" s="22">
        <v>0</v>
      </c>
      <c r="E38" s="23">
        <v>0</v>
      </c>
      <c r="F38" s="37">
        <f>SUM(C38:E38)</f>
        <v>1277760</v>
      </c>
      <c r="G38" s="36"/>
      <c r="I38" s="18" t="e">
        <f>#REF!+#REF!+#REF!</f>
        <v>#REF!</v>
      </c>
      <c r="J38" s="18" t="e">
        <f>#REF!+#REF!+#REF!</f>
        <v>#REF!</v>
      </c>
      <c r="L38" s="18"/>
      <c r="M38" s="18"/>
      <c r="N38" s="18"/>
    </row>
    <row r="39" spans="1:15" ht="16.350000000000001" customHeight="1" x14ac:dyDescent="0.25">
      <c r="A39" s="12" t="s">
        <v>22</v>
      </c>
      <c r="B39" s="21" t="s">
        <v>13</v>
      </c>
      <c r="C39" s="22">
        <v>200640</v>
      </c>
      <c r="D39" s="22">
        <v>0</v>
      </c>
      <c r="E39" s="23">
        <v>0</v>
      </c>
      <c r="F39" s="37">
        <f>SUM(C39:E39)</f>
        <v>200640</v>
      </c>
      <c r="G39" s="25" t="e">
        <f>#REF!/#REF!</f>
        <v>#REF!</v>
      </c>
      <c r="I39" s="18" t="e">
        <f>#REF!+#REF!+#REF!</f>
        <v>#REF!</v>
      </c>
      <c r="J39" s="18" t="e">
        <f>#REF!+#REF!+#REF!</f>
        <v>#REF!</v>
      </c>
      <c r="L39" s="18"/>
      <c r="M39" s="18"/>
      <c r="N39" s="18"/>
    </row>
    <row r="40" spans="1:15" ht="16.350000000000001" customHeight="1" x14ac:dyDescent="0.25">
      <c r="A40" s="12" t="s">
        <v>22</v>
      </c>
      <c r="B40" s="21" t="s">
        <v>14</v>
      </c>
      <c r="C40" s="22">
        <v>0</v>
      </c>
      <c r="D40" s="22">
        <v>0</v>
      </c>
      <c r="E40" s="23">
        <v>0</v>
      </c>
      <c r="F40" s="37">
        <f>SUM(C40:E40)</f>
        <v>0</v>
      </c>
      <c r="G40" s="36"/>
      <c r="I40" s="18" t="e">
        <f>#REF!+#REF!+#REF!</f>
        <v>#REF!</v>
      </c>
      <c r="J40" s="18" t="e">
        <f>#REF!+#REF!+#REF!</f>
        <v>#REF!</v>
      </c>
    </row>
    <row r="41" spans="1:15" ht="16.350000000000001" customHeight="1" x14ac:dyDescent="0.25">
      <c r="A41" s="12" t="s">
        <v>22</v>
      </c>
      <c r="B41" s="29" t="s">
        <v>15</v>
      </c>
      <c r="C41" s="30">
        <v>199256.4</v>
      </c>
      <c r="D41" s="30">
        <v>0</v>
      </c>
      <c r="E41" s="31">
        <v>0</v>
      </c>
      <c r="F41" s="39">
        <f>SUM(C41:E41)</f>
        <v>199256.4</v>
      </c>
      <c r="G41" s="33" t="e">
        <f>#REF!/#REF!</f>
        <v>#REF!</v>
      </c>
      <c r="I41" s="18" t="e">
        <f>#REF!+#REF!+#REF!</f>
        <v>#REF!</v>
      </c>
      <c r="J41" s="18" t="e">
        <f>#REF!+#REF!+#REF!</f>
        <v>#REF!</v>
      </c>
    </row>
    <row r="42" spans="1:15" ht="16.350000000000001" customHeight="1" x14ac:dyDescent="0.25">
      <c r="A42" s="12" t="s">
        <v>23</v>
      </c>
      <c r="B42" s="13" t="s">
        <v>11</v>
      </c>
      <c r="C42" s="16">
        <v>1</v>
      </c>
      <c r="D42" s="16">
        <v>0</v>
      </c>
      <c r="E42" s="34">
        <v>0</v>
      </c>
      <c r="F42" s="40">
        <v>1</v>
      </c>
      <c r="G42" s="36"/>
      <c r="I42" s="18"/>
      <c r="J42" s="18"/>
    </row>
    <row r="43" spans="1:15" ht="16.350000000000001" customHeight="1" x14ac:dyDescent="0.25">
      <c r="A43" s="12" t="s">
        <v>23</v>
      </c>
      <c r="B43" s="21" t="s">
        <v>12</v>
      </c>
      <c r="C43" s="22">
        <v>1053600</v>
      </c>
      <c r="D43" s="22">
        <v>0</v>
      </c>
      <c r="E43" s="23">
        <v>0</v>
      </c>
      <c r="F43" s="37">
        <f>SUM(C43:E43)</f>
        <v>1053600</v>
      </c>
      <c r="G43" s="36"/>
      <c r="I43" s="18" t="e">
        <f>#REF!+#REF!+#REF!</f>
        <v>#REF!</v>
      </c>
      <c r="J43" s="18" t="e">
        <f>#REF!+#REF!+#REF!</f>
        <v>#REF!</v>
      </c>
    </row>
    <row r="44" spans="1:15" ht="16.350000000000001" customHeight="1" x14ac:dyDescent="0.25">
      <c r="A44" s="12" t="s">
        <v>23</v>
      </c>
      <c r="B44" s="21" t="s">
        <v>13</v>
      </c>
      <c r="C44" s="22">
        <v>267360</v>
      </c>
      <c r="D44" s="22">
        <v>0</v>
      </c>
      <c r="E44" s="23">
        <v>0</v>
      </c>
      <c r="F44" s="37">
        <f>SUM(C44:E44)</f>
        <v>267360</v>
      </c>
      <c r="G44" s="25" t="e">
        <f>#REF!/#REF!</f>
        <v>#REF!</v>
      </c>
      <c r="I44" s="18" t="e">
        <f>#REF!+#REF!+#REF!</f>
        <v>#REF!</v>
      </c>
      <c r="J44" s="18" t="e">
        <f>#REF!+#REF!+#REF!</f>
        <v>#REF!</v>
      </c>
    </row>
    <row r="45" spans="1:15" ht="16.350000000000001" customHeight="1" x14ac:dyDescent="0.25">
      <c r="A45" s="12" t="s">
        <v>23</v>
      </c>
      <c r="B45" s="21" t="s">
        <v>14</v>
      </c>
      <c r="C45" s="22">
        <v>0</v>
      </c>
      <c r="D45" s="22">
        <v>0</v>
      </c>
      <c r="E45" s="23">
        <v>0</v>
      </c>
      <c r="F45" s="37">
        <f>SUM(C45:E45)</f>
        <v>0</v>
      </c>
      <c r="G45" s="36"/>
      <c r="I45" s="18" t="e">
        <f>#REF!+#REF!+#REF!</f>
        <v>#REF!</v>
      </c>
      <c r="J45" s="18" t="e">
        <f>#REF!+#REF!+#REF!</f>
        <v>#REF!</v>
      </c>
    </row>
    <row r="46" spans="1:15" ht="16.350000000000001" customHeight="1" thickBot="1" x14ac:dyDescent="0.3">
      <c r="A46" s="12" t="s">
        <v>23</v>
      </c>
      <c r="B46" s="55" t="s">
        <v>15</v>
      </c>
      <c r="C46" s="57">
        <v>265260</v>
      </c>
      <c r="D46" s="57">
        <v>0</v>
      </c>
      <c r="E46" s="56">
        <v>0</v>
      </c>
      <c r="F46" s="59">
        <f>SUM(C46:E46)</f>
        <v>265260</v>
      </c>
      <c r="G46" s="58" t="e">
        <f>#REF!/#REF!</f>
        <v>#REF!</v>
      </c>
      <c r="I46" s="18" t="e">
        <f>#REF!+#REF!+#REF!</f>
        <v>#REF!</v>
      </c>
      <c r="J46" s="18" t="e">
        <f>#REF!+#REF!+#REF!</f>
        <v>#REF!</v>
      </c>
    </row>
    <row r="47" spans="1:15" x14ac:dyDescent="0.25">
      <c r="F47" s="18"/>
      <c r="L47" s="60"/>
      <c r="M47" s="60"/>
      <c r="N47" s="61"/>
      <c r="O47" s="61"/>
    </row>
    <row r="48" spans="1:15" x14ac:dyDescent="0.25">
      <c r="F48" s="62"/>
      <c r="L48" s="60"/>
      <c r="M48" s="63"/>
      <c r="N48" s="64"/>
      <c r="O48" s="64"/>
    </row>
    <row r="49" spans="6:15" x14ac:dyDescent="0.25">
      <c r="F49" s="18"/>
      <c r="L49" s="60"/>
      <c r="M49" s="63"/>
      <c r="N49" s="64"/>
      <c r="O49" s="64"/>
    </row>
    <row r="50" spans="6:15" x14ac:dyDescent="0.25">
      <c r="F50" s="6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2025-05-23T07:22:43Z</dcterms:created>
  <dcterms:modified xsi:type="dcterms:W3CDTF">2025-06-05T14:01:21Z</dcterms:modified>
</cp:coreProperties>
</file>