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/>
  <mc:AlternateContent xmlns:mc="http://schemas.openxmlformats.org/markup-compatibility/2006">
    <mc:Choice Requires="x15">
      <x15ac:absPath xmlns:x15ac="http://schemas.microsoft.com/office/spreadsheetml/2010/11/ac" url="E:\DATA\metabolomics\陈海泉老师\患者临床信息\"/>
    </mc:Choice>
  </mc:AlternateContent>
  <xr:revisionPtr revIDLastSave="0" documentId="13_ncr:1_{88238CBC-09AD-4EEE-8A01-E750539EC7CD}" xr6:coauthVersionLast="36" xr6:coauthVersionMax="47" xr10:uidLastSave="{00000000-0000-0000-0000-000000000000}"/>
  <bookViews>
    <workbookView xWindow="-105" yWindow="-105" windowWidth="21795" windowHeight="12975" activeTab="1" xr2:uid="{00000000-000D-0000-FFFF-FFFF00000000}"/>
  </bookViews>
  <sheets>
    <sheet name="Sheet2" sheetId="17" r:id="rId1"/>
    <sheet name="匹配代谢组样本" sheetId="22" r:id="rId2"/>
    <sheet name="Sheet4" sheetId="21" r:id="rId3"/>
    <sheet name="治疗的" sheetId="18" r:id="rId4"/>
    <sheet name="Sheet3" sheetId="19" r:id="rId5"/>
    <sheet name="ready" sheetId="20" r:id="rId6"/>
  </sheets>
  <definedNames>
    <definedName name="_xlnm._FilterDatabase" localSheetId="0" hidden="1">Sheet2!$A$1:$P$58</definedName>
    <definedName name="_xlnm._FilterDatabase" localSheetId="1" hidden="1">匹配代谢组样本!$A$1:$X$67</definedName>
  </definedNames>
  <calcPr calcId="191029"/>
</workbook>
</file>

<file path=xl/calcChain.xml><?xml version="1.0" encoding="utf-8"?>
<calcChain xmlns="http://schemas.openxmlformats.org/spreadsheetml/2006/main">
  <c r="S26" i="22" l="1"/>
  <c r="R39" i="22"/>
  <c r="S57" i="22"/>
  <c r="R57" i="22"/>
  <c r="S56" i="22"/>
  <c r="R56" i="22"/>
  <c r="S55" i="22"/>
  <c r="R55" i="22"/>
  <c r="S54" i="22"/>
  <c r="R54" i="22"/>
  <c r="S53" i="22"/>
  <c r="R53" i="22"/>
  <c r="S52" i="22"/>
  <c r="R52" i="22"/>
  <c r="S51" i="22"/>
  <c r="R51" i="22"/>
  <c r="S50" i="22"/>
  <c r="R50" i="22"/>
  <c r="S49" i="22"/>
  <c r="R49" i="22"/>
  <c r="S48" i="22"/>
  <c r="R48" i="22"/>
  <c r="S47" i="22"/>
  <c r="R47" i="22"/>
  <c r="S46" i="22"/>
  <c r="R46" i="22"/>
  <c r="S45" i="22"/>
  <c r="R45" i="22"/>
  <c r="S44" i="22"/>
  <c r="R44" i="22"/>
  <c r="S43" i="22"/>
  <c r="R43" i="22"/>
  <c r="S42" i="22"/>
  <c r="R42" i="22"/>
  <c r="S41" i="22"/>
  <c r="R41" i="22"/>
  <c r="S40" i="22"/>
  <c r="R40" i="22"/>
  <c r="S39" i="22"/>
  <c r="S38" i="22"/>
  <c r="R38" i="22"/>
  <c r="S37" i="22"/>
  <c r="R37" i="22"/>
  <c r="S36" i="22"/>
  <c r="R36" i="22"/>
  <c r="S35" i="22"/>
  <c r="R35" i="22"/>
  <c r="S34" i="22"/>
  <c r="R34" i="22"/>
  <c r="S33" i="22"/>
  <c r="R33" i="22"/>
  <c r="S32" i="22"/>
  <c r="R32" i="22"/>
  <c r="S31" i="22"/>
  <c r="R31" i="22"/>
  <c r="S30" i="22"/>
  <c r="R30" i="22"/>
  <c r="S29" i="22"/>
  <c r="R29" i="22"/>
  <c r="S28" i="22"/>
  <c r="R28" i="22"/>
  <c r="S27" i="22"/>
  <c r="R27" i="22"/>
  <c r="R26" i="22"/>
  <c r="S25" i="22"/>
  <c r="R25" i="22"/>
  <c r="S24" i="22"/>
  <c r="R24" i="22"/>
  <c r="S23" i="22"/>
  <c r="R23" i="22"/>
  <c r="S22" i="22"/>
  <c r="R22" i="22"/>
  <c r="S21" i="22"/>
  <c r="R21" i="22"/>
  <c r="S20" i="22"/>
  <c r="R20" i="22"/>
  <c r="S19" i="22"/>
  <c r="R19" i="22"/>
  <c r="S18" i="22"/>
  <c r="R18" i="22"/>
  <c r="S17" i="22"/>
  <c r="R17" i="22"/>
  <c r="S16" i="22"/>
  <c r="R16" i="22"/>
  <c r="S15" i="22"/>
  <c r="R15" i="22"/>
  <c r="S14" i="22"/>
  <c r="R14" i="22"/>
  <c r="S13" i="22"/>
  <c r="R13" i="22"/>
  <c r="S12" i="22"/>
  <c r="R12" i="22"/>
  <c r="S11" i="22"/>
  <c r="R11" i="22"/>
  <c r="S10" i="22"/>
  <c r="R10" i="22"/>
  <c r="S9" i="22"/>
  <c r="R9" i="22"/>
  <c r="S8" i="22"/>
  <c r="R8" i="22"/>
  <c r="S7" i="22"/>
  <c r="R7" i="22"/>
  <c r="S6" i="22"/>
  <c r="R6" i="22"/>
  <c r="S5" i="22"/>
  <c r="R5" i="22"/>
  <c r="S4" i="22"/>
  <c r="R4" i="22"/>
  <c r="S3" i="22"/>
  <c r="R3" i="22"/>
  <c r="S2" i="22"/>
  <c r="R2" i="22"/>
  <c r="A54" i="21" l="1"/>
  <c r="N3" i="17" l="1"/>
  <c r="N4" i="17"/>
  <c r="N5" i="17"/>
  <c r="N6" i="17"/>
  <c r="N7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8" i="17"/>
  <c r="N29" i="17"/>
  <c r="N30" i="17"/>
  <c r="N31" i="17"/>
  <c r="N32" i="17"/>
  <c r="N33" i="17"/>
  <c r="N34" i="17"/>
  <c r="N35" i="17"/>
  <c r="N36" i="17"/>
  <c r="N37" i="17"/>
  <c r="N38" i="17"/>
  <c r="N39" i="17"/>
  <c r="N40" i="17"/>
  <c r="N41" i="17"/>
  <c r="N42" i="17"/>
  <c r="N43" i="17"/>
  <c r="N44" i="17"/>
  <c r="N45" i="17"/>
  <c r="N46" i="17"/>
  <c r="N47" i="17"/>
  <c r="N48" i="17"/>
  <c r="N49" i="17"/>
  <c r="N50" i="17"/>
  <c r="N51" i="17"/>
  <c r="N52" i="17"/>
  <c r="N53" i="17"/>
  <c r="N54" i="17"/>
  <c r="N55" i="17"/>
  <c r="N56" i="17"/>
  <c r="N57" i="17"/>
  <c r="N58" i="17"/>
  <c r="N2" i="17"/>
  <c r="M3" i="17"/>
  <c r="M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M53" i="17"/>
  <c r="M54" i="17"/>
  <c r="M55" i="17"/>
  <c r="M56" i="17"/>
  <c r="M57" i="17"/>
  <c r="M58" i="17"/>
  <c r="M2" i="17"/>
</calcChain>
</file>

<file path=xl/sharedStrings.xml><?xml version="1.0" encoding="utf-8"?>
<sst xmlns="http://schemas.openxmlformats.org/spreadsheetml/2006/main" count="1654" uniqueCount="58">
  <si>
    <t>Sample Name</t>
  </si>
  <si>
    <t>A</t>
  </si>
  <si>
    <t>Q</t>
  </si>
  <si>
    <t>N</t>
  </si>
  <si>
    <t>P</t>
  </si>
  <si>
    <t>V</t>
  </si>
  <si>
    <t>NONE</t>
  </si>
  <si>
    <t>II</t>
  </si>
  <si>
    <t>I</t>
  </si>
  <si>
    <t>III</t>
  </si>
  <si>
    <t>病理号</t>
  </si>
  <si>
    <t>性别</t>
  </si>
  <si>
    <t>年龄</t>
  </si>
  <si>
    <t>是否吸烟</t>
  </si>
  <si>
    <t>病理类型</t>
  </si>
  <si>
    <t>os</t>
  </si>
  <si>
    <t>oss</t>
  </si>
  <si>
    <t>rfs</t>
  </si>
  <si>
    <t>rfss</t>
  </si>
  <si>
    <t>男</t>
  </si>
  <si>
    <t>否</t>
  </si>
  <si>
    <t>单纯型</t>
  </si>
  <si>
    <t>是</t>
  </si>
  <si>
    <t>复合型</t>
  </si>
  <si>
    <t>女</t>
  </si>
  <si>
    <t>分子分型</t>
    <phoneticPr fontId="2" type="noConversion"/>
  </si>
  <si>
    <t>病理分期</t>
    <phoneticPr fontId="2" type="noConversion"/>
  </si>
  <si>
    <r>
      <t>Adjuvant chemotherapy</t>
    </r>
    <r>
      <rPr>
        <sz val="10"/>
        <color rgb="FFFF0000"/>
        <rFont val="宋体"/>
        <family val="3"/>
        <charset val="134"/>
      </rPr>
      <t>（</t>
    </r>
    <r>
      <rPr>
        <sz val="10"/>
        <color rgb="FFFF0000"/>
        <rFont val="Times New Roman"/>
        <family val="1"/>
      </rPr>
      <t>1</t>
    </r>
    <r>
      <rPr>
        <sz val="10"/>
        <color rgb="FFFF0000"/>
        <rFont val="宋体"/>
        <family val="3"/>
        <charset val="134"/>
      </rPr>
      <t>：手术完化疗）</t>
    </r>
    <phoneticPr fontId="2" type="noConversion"/>
  </si>
  <si>
    <t>Response</t>
    <phoneticPr fontId="7" type="noConversion"/>
  </si>
  <si>
    <t>Good</t>
    <phoneticPr fontId="7" type="noConversion"/>
  </si>
  <si>
    <t>PD</t>
    <phoneticPr fontId="7" type="noConversion"/>
  </si>
  <si>
    <t>ID</t>
  </si>
  <si>
    <t>Subtype-4基因</t>
  </si>
  <si>
    <t>Cluster（1N2?3A4I）-NMF全基因</t>
  </si>
  <si>
    <t>SCLC-N</t>
  </si>
  <si>
    <t>Cluster1</t>
  </si>
  <si>
    <t>SCLC-A</t>
  </si>
  <si>
    <t>Cluster3</t>
  </si>
  <si>
    <t>SCLC-I</t>
  </si>
  <si>
    <t>Cluster2</t>
  </si>
  <si>
    <t>Cluster4</t>
  </si>
  <si>
    <t>SCLC-P</t>
  </si>
  <si>
    <t>分子分型HISTOLOGY</t>
    <phoneticPr fontId="2" type="noConversion"/>
  </si>
  <si>
    <t>SEQ</t>
    <phoneticPr fontId="2" type="noConversion"/>
  </si>
  <si>
    <t>T</t>
  </si>
  <si>
    <t>T</t>
    <phoneticPr fontId="7" type="noConversion"/>
  </si>
  <si>
    <t>F</t>
  </si>
  <si>
    <t>F</t>
    <phoneticPr fontId="7" type="noConversion"/>
  </si>
  <si>
    <t>分组1</t>
    <phoneticPr fontId="7" type="noConversion"/>
  </si>
  <si>
    <t>分组2</t>
    <phoneticPr fontId="7" type="noConversion"/>
  </si>
  <si>
    <t>Y</t>
    <phoneticPr fontId="2" type="noConversion"/>
  </si>
  <si>
    <t>N</t>
    <phoneticPr fontId="2" type="noConversion"/>
  </si>
  <si>
    <t>u</t>
    <phoneticPr fontId="2" type="noConversion"/>
  </si>
  <si>
    <t>r1</t>
    <phoneticPr fontId="2" type="noConversion"/>
  </si>
  <si>
    <t>r2</t>
    <phoneticPr fontId="2" type="noConversion"/>
  </si>
  <si>
    <t>short</t>
    <phoneticPr fontId="2" type="noConversion"/>
  </si>
  <si>
    <t>long</t>
    <phoneticPr fontId="2" type="noConversion"/>
  </si>
  <si>
    <t>live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</si>
</sst>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9" x14ac:knownFonts="1">
    <font>
      <sz val="11"/>
      <color theme="1"/>
      <name val="等线"/>
      <charset val="134"/>
      <scheme val="minor"/>
    </font>
    <font>
      <sz val="10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FF0000"/>
      <name val="Times New Roman"/>
      <family val="1"/>
    </font>
    <font>
      <sz val="11"/>
      <color rgb="FFFF0000"/>
      <name val="等线"/>
      <family val="3"/>
      <charset val="134"/>
      <scheme val="minor"/>
    </font>
    <font>
      <sz val="10"/>
      <color rgb="FFFF0000"/>
      <name val="宋体"/>
      <family val="3"/>
      <charset val="134"/>
    </font>
    <font>
      <sz val="9"/>
      <name val="等线"/>
      <charset val="134"/>
      <scheme val="minor"/>
    </font>
    <font>
      <sz val="10"/>
      <color rgb="FFFF0000"/>
      <name val="宋体"/>
      <family val="1"/>
      <charset val="13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1" fillId="2" borderId="0" xfId="0" applyFont="1" applyFill="1" applyBorder="1" applyAlignment="1">
      <alignment horizontal="left" vertical="center"/>
    </xf>
    <xf numFmtId="176" fontId="1" fillId="3" borderId="0" xfId="0" applyNumberFormat="1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176" fontId="4" fillId="3" borderId="0" xfId="0" applyNumberFormat="1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4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3" fillId="7" borderId="0" xfId="0" applyFont="1" applyFill="1" applyBorder="1" applyAlignment="1">
      <alignment vertical="center"/>
    </xf>
    <xf numFmtId="0" fontId="3" fillId="8" borderId="0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8" fillId="3" borderId="0" xfId="0" applyFont="1" applyFill="1" applyBorder="1" applyAlignment="1">
      <alignment horizontal="left" vertical="center"/>
    </xf>
    <xf numFmtId="0" fontId="5" fillId="0" borderId="0" xfId="0" applyFont="1" applyFill="1">
      <alignment vertical="center"/>
    </xf>
    <xf numFmtId="0" fontId="0" fillId="9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68"/>
  <sheetViews>
    <sheetView workbookViewId="0">
      <selection sqref="A1:XFD1048576"/>
    </sheetView>
  </sheetViews>
  <sheetFormatPr defaultRowHeight="14.25" x14ac:dyDescent="0.2"/>
  <cols>
    <col min="1" max="1" width="14.125" style="1" customWidth="1"/>
    <col min="2" max="2" width="9" hidden="1" customWidth="1"/>
    <col min="3" max="6" width="9" customWidth="1"/>
    <col min="7" max="8" width="9" style="11"/>
    <col min="11" max="11" width="11" style="11" customWidth="1"/>
    <col min="13" max="14" width="9" style="13"/>
    <col min="17" max="17" width="9" style="13"/>
    <col min="18" max="18" width="16" style="13" customWidth="1"/>
    <col min="19" max="19" width="30.75" style="13" customWidth="1"/>
  </cols>
  <sheetData>
    <row r="1" spans="1:19" x14ac:dyDescent="0.2">
      <c r="A1" s="1" t="s">
        <v>0</v>
      </c>
      <c r="B1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8" t="s">
        <v>15</v>
      </c>
      <c r="H1" s="9" t="s">
        <v>16</v>
      </c>
      <c r="I1" s="5" t="s">
        <v>17</v>
      </c>
      <c r="J1" s="6" t="s">
        <v>18</v>
      </c>
      <c r="K1" s="12" t="s">
        <v>27</v>
      </c>
      <c r="L1" s="3" t="s">
        <v>42</v>
      </c>
      <c r="M1" s="13" t="s">
        <v>43</v>
      </c>
      <c r="O1" s="3"/>
      <c r="P1" s="3" t="s">
        <v>26</v>
      </c>
      <c r="Q1" s="13" t="s">
        <v>31</v>
      </c>
      <c r="R1" s="13" t="s">
        <v>32</v>
      </c>
      <c r="S1" s="13" t="s">
        <v>33</v>
      </c>
    </row>
    <row r="2" spans="1:19" s="7" customFormat="1" x14ac:dyDescent="0.2">
      <c r="A2" s="1">
        <v>1272</v>
      </c>
      <c r="B2">
        <v>297034</v>
      </c>
      <c r="C2" t="s">
        <v>19</v>
      </c>
      <c r="D2">
        <v>57</v>
      </c>
      <c r="E2" t="s">
        <v>22</v>
      </c>
      <c r="F2" t="s">
        <v>21</v>
      </c>
      <c r="G2" s="11">
        <v>10.866666666666699</v>
      </c>
      <c r="H2" s="11">
        <v>1</v>
      </c>
      <c r="I2">
        <v>10.866666666666699</v>
      </c>
      <c r="J2">
        <v>0</v>
      </c>
      <c r="K2" s="11">
        <v>1</v>
      </c>
      <c r="L2" t="s">
        <v>1</v>
      </c>
      <c r="M2" s="13" t="e">
        <f>VLOOKUP(A2,Q$2:S$68,2,FALSE)</f>
        <v>#N/A</v>
      </c>
      <c r="N2" s="13" t="e">
        <f>VLOOKUP(A2,Q$2:S$68,3,FALSE)</f>
        <v>#N/A</v>
      </c>
      <c r="O2"/>
      <c r="P2" t="s">
        <v>9</v>
      </c>
      <c r="Q2" s="13">
        <v>1277</v>
      </c>
      <c r="R2" s="13" t="s">
        <v>41</v>
      </c>
      <c r="S2" s="13" t="s">
        <v>39</v>
      </c>
    </row>
    <row r="3" spans="1:19" x14ac:dyDescent="0.2">
      <c r="A3" s="1">
        <v>1277</v>
      </c>
      <c r="B3">
        <v>297125</v>
      </c>
      <c r="C3" t="s">
        <v>19</v>
      </c>
      <c r="D3">
        <v>68</v>
      </c>
      <c r="E3" t="s">
        <v>22</v>
      </c>
      <c r="F3" t="s">
        <v>21</v>
      </c>
      <c r="G3" s="11">
        <v>86.433333333333294</v>
      </c>
      <c r="H3" s="11">
        <v>0</v>
      </c>
      <c r="I3">
        <v>34.1666666666667</v>
      </c>
      <c r="J3">
        <v>1</v>
      </c>
      <c r="K3" s="11">
        <v>1</v>
      </c>
      <c r="L3" t="s">
        <v>1</v>
      </c>
      <c r="M3" s="13" t="str">
        <f>VLOOKUP(A3,Q$2:S$68,2,FALSE)</f>
        <v>SCLC-P</v>
      </c>
      <c r="N3" s="13" t="str">
        <f>VLOOKUP(A3,Q$2:S$68,3,FALSE)</f>
        <v>Cluster2</v>
      </c>
      <c r="P3" t="s">
        <v>7</v>
      </c>
      <c r="Q3" s="13">
        <v>1364</v>
      </c>
      <c r="R3" s="13" t="s">
        <v>34</v>
      </c>
      <c r="S3" s="14" t="s">
        <v>35</v>
      </c>
    </row>
    <row r="4" spans="1:19" x14ac:dyDescent="0.2">
      <c r="A4" s="1">
        <v>1334</v>
      </c>
      <c r="B4">
        <v>299585</v>
      </c>
      <c r="C4" t="s">
        <v>19</v>
      </c>
      <c r="D4">
        <v>68</v>
      </c>
      <c r="E4" t="s">
        <v>22</v>
      </c>
      <c r="F4" t="s">
        <v>21</v>
      </c>
      <c r="G4">
        <v>0.73333333333333295</v>
      </c>
      <c r="H4">
        <v>1</v>
      </c>
      <c r="I4">
        <v>0.73333333333333295</v>
      </c>
      <c r="J4">
        <v>0</v>
      </c>
      <c r="K4">
        <v>0</v>
      </c>
      <c r="L4" t="s">
        <v>3</v>
      </c>
      <c r="M4" s="13" t="e">
        <f>VLOOKUP(A4,Q$2:S$68,2,FALSE)</f>
        <v>#N/A</v>
      </c>
      <c r="N4" s="13" t="e">
        <f>VLOOKUP(A4,Q$2:S$68,3,FALSE)</f>
        <v>#N/A</v>
      </c>
      <c r="P4" t="s">
        <v>9</v>
      </c>
      <c r="Q4" s="13">
        <v>1452</v>
      </c>
      <c r="R4" s="13" t="s">
        <v>34</v>
      </c>
      <c r="S4" s="14" t="s">
        <v>35</v>
      </c>
    </row>
    <row r="5" spans="1:19" x14ac:dyDescent="0.2">
      <c r="A5" s="2">
        <v>1452</v>
      </c>
      <c r="B5" s="7">
        <v>304077</v>
      </c>
      <c r="C5" s="7" t="s">
        <v>19</v>
      </c>
      <c r="D5" s="7">
        <v>68</v>
      </c>
      <c r="E5" s="7" t="s">
        <v>22</v>
      </c>
      <c r="F5" s="7" t="s">
        <v>21</v>
      </c>
      <c r="G5" s="10">
        <v>33.133333333333297</v>
      </c>
      <c r="H5" s="10">
        <v>1</v>
      </c>
      <c r="I5" s="7">
        <v>33.133333333333297</v>
      </c>
      <c r="J5" s="7">
        <v>0</v>
      </c>
      <c r="K5" s="10">
        <v>1</v>
      </c>
      <c r="L5" s="7" t="s">
        <v>1</v>
      </c>
      <c r="M5" s="13" t="str">
        <f>VLOOKUP(A5,Q$2:S$68,2,FALSE)</f>
        <v>SCLC-N</v>
      </c>
      <c r="N5" s="17" t="str">
        <f>VLOOKUP(A5,Q$2:S$68,3,FALSE)</f>
        <v>Cluster1</v>
      </c>
      <c r="O5" s="7"/>
      <c r="P5" s="7" t="s">
        <v>7</v>
      </c>
      <c r="Q5" s="13">
        <v>1520</v>
      </c>
      <c r="R5" s="13" t="s">
        <v>41</v>
      </c>
      <c r="S5" s="16" t="s">
        <v>40</v>
      </c>
    </row>
    <row r="6" spans="1:19" x14ac:dyDescent="0.2">
      <c r="A6" s="1">
        <v>1520</v>
      </c>
      <c r="B6">
        <v>305980</v>
      </c>
      <c r="C6" t="s">
        <v>19</v>
      </c>
      <c r="D6">
        <v>60</v>
      </c>
      <c r="E6" t="s">
        <v>20</v>
      </c>
      <c r="F6" t="s">
        <v>21</v>
      </c>
      <c r="G6" s="11">
        <v>73.099999999999994</v>
      </c>
      <c r="H6" s="11">
        <v>0</v>
      </c>
      <c r="I6">
        <v>73.099999999999994</v>
      </c>
      <c r="J6">
        <v>0</v>
      </c>
      <c r="K6" s="11">
        <v>1</v>
      </c>
      <c r="L6" t="s">
        <v>1</v>
      </c>
      <c r="M6" s="13" t="str">
        <f>VLOOKUP(A6,Q$2:S$68,2,FALSE)</f>
        <v>SCLC-P</v>
      </c>
      <c r="N6" s="13" t="str">
        <f>VLOOKUP(A6,Q$2:S$68,3,FALSE)</f>
        <v>Cluster4</v>
      </c>
      <c r="P6" t="s">
        <v>8</v>
      </c>
      <c r="Q6" s="13">
        <v>1649</v>
      </c>
      <c r="R6" s="13" t="s">
        <v>34</v>
      </c>
      <c r="S6" s="14" t="s">
        <v>35</v>
      </c>
    </row>
    <row r="7" spans="1:19" x14ac:dyDescent="0.2">
      <c r="A7" s="1">
        <v>1775</v>
      </c>
      <c r="B7">
        <v>316661</v>
      </c>
      <c r="C7" t="s">
        <v>19</v>
      </c>
      <c r="D7">
        <v>60</v>
      </c>
      <c r="E7" t="s">
        <v>22</v>
      </c>
      <c r="F7" t="s">
        <v>21</v>
      </c>
      <c r="G7" s="11">
        <v>4.2333333333333298</v>
      </c>
      <c r="H7" s="11">
        <v>1</v>
      </c>
      <c r="I7">
        <v>4.2333333333333298</v>
      </c>
      <c r="J7">
        <v>0</v>
      </c>
      <c r="K7" s="11">
        <v>1</v>
      </c>
      <c r="L7" t="s">
        <v>2</v>
      </c>
      <c r="M7" s="13" t="str">
        <f>VLOOKUP(A7,Q$2:S$68,2,FALSE)</f>
        <v>SCLC-N</v>
      </c>
      <c r="N7" s="17" t="str">
        <f>VLOOKUP(A7,Q$2:S$68,3,FALSE)</f>
        <v>Cluster1</v>
      </c>
      <c r="P7" t="s">
        <v>9</v>
      </c>
      <c r="Q7" s="13">
        <v>1775</v>
      </c>
      <c r="R7" s="13" t="s">
        <v>34</v>
      </c>
      <c r="S7" s="14" t="s">
        <v>35</v>
      </c>
    </row>
    <row r="8" spans="1:19" x14ac:dyDescent="0.2">
      <c r="A8" s="1">
        <v>1870</v>
      </c>
      <c r="B8">
        <v>320582</v>
      </c>
      <c r="C8" t="s">
        <v>24</v>
      </c>
      <c r="D8">
        <v>68</v>
      </c>
      <c r="E8" t="s">
        <v>20</v>
      </c>
      <c r="F8" t="s">
        <v>21</v>
      </c>
      <c r="G8" s="11">
        <v>35.1666666666667</v>
      </c>
      <c r="H8" s="11">
        <v>1</v>
      </c>
      <c r="I8">
        <v>35.1666666666667</v>
      </c>
      <c r="J8">
        <v>0</v>
      </c>
      <c r="K8" s="11">
        <v>1</v>
      </c>
      <c r="L8" t="s">
        <v>1</v>
      </c>
      <c r="M8" s="13" t="str">
        <f>VLOOKUP(A8,Q$2:S$68,2,FALSE)</f>
        <v>SCLC-A</v>
      </c>
      <c r="N8" s="13" t="str">
        <f>VLOOKUP(A8,Q$2:S$68,3,FALSE)</f>
        <v>Cluster2</v>
      </c>
      <c r="P8" t="s">
        <v>9</v>
      </c>
      <c r="Q8" s="13">
        <v>1870</v>
      </c>
      <c r="R8" s="13" t="s">
        <v>36</v>
      </c>
      <c r="S8" s="13" t="s">
        <v>39</v>
      </c>
    </row>
    <row r="9" spans="1:19" x14ac:dyDescent="0.2">
      <c r="A9" s="1">
        <v>2026</v>
      </c>
      <c r="B9">
        <v>324455</v>
      </c>
      <c r="C9" t="s">
        <v>19</v>
      </c>
      <c r="D9">
        <v>67</v>
      </c>
      <c r="E9" t="s">
        <v>22</v>
      </c>
      <c r="F9" t="s">
        <v>21</v>
      </c>
      <c r="G9">
        <v>46.066666666666698</v>
      </c>
      <c r="H9">
        <v>1</v>
      </c>
      <c r="I9">
        <v>24.266666666666701</v>
      </c>
      <c r="J9">
        <v>1</v>
      </c>
      <c r="K9">
        <v>0</v>
      </c>
      <c r="L9" t="s">
        <v>1</v>
      </c>
      <c r="M9" s="13" t="e">
        <f>VLOOKUP(A9,Q$2:S$68,2,FALSE)</f>
        <v>#N/A</v>
      </c>
      <c r="N9" s="13" t="e">
        <f>VLOOKUP(A9,Q$2:S$68,3,FALSE)</f>
        <v>#N/A</v>
      </c>
      <c r="P9" t="s">
        <v>8</v>
      </c>
      <c r="Q9" s="13">
        <v>1900</v>
      </c>
      <c r="R9" s="13" t="s">
        <v>36</v>
      </c>
      <c r="S9" s="15" t="s">
        <v>37</v>
      </c>
    </row>
    <row r="10" spans="1:19" x14ac:dyDescent="0.2">
      <c r="A10" s="1">
        <v>2039</v>
      </c>
      <c r="B10">
        <v>322148</v>
      </c>
      <c r="C10" t="s">
        <v>19</v>
      </c>
      <c r="D10">
        <v>37</v>
      </c>
      <c r="E10" t="s">
        <v>20</v>
      </c>
      <c r="F10" t="s">
        <v>21</v>
      </c>
      <c r="G10" s="11">
        <v>70.900000000000006</v>
      </c>
      <c r="H10" s="11">
        <v>1</v>
      </c>
      <c r="I10">
        <v>34.066666666666698</v>
      </c>
      <c r="J10">
        <v>1</v>
      </c>
      <c r="K10" s="11">
        <v>1</v>
      </c>
      <c r="L10" t="s">
        <v>2</v>
      </c>
      <c r="M10" s="13" t="str">
        <f>VLOOKUP(A10,Q$2:S$68,2,FALSE)</f>
        <v>SCLC-A</v>
      </c>
      <c r="N10" s="13" t="str">
        <f>VLOOKUP(A10,Q$2:S$68,3,FALSE)</f>
        <v>Cluster3</v>
      </c>
      <c r="P10" t="s">
        <v>7</v>
      </c>
      <c r="Q10" s="13">
        <v>2039</v>
      </c>
      <c r="R10" s="13" t="s">
        <v>36</v>
      </c>
      <c r="S10" s="15" t="s">
        <v>37</v>
      </c>
    </row>
    <row r="11" spans="1:19" x14ac:dyDescent="0.2">
      <c r="A11" s="1">
        <v>2139</v>
      </c>
      <c r="B11">
        <v>328458</v>
      </c>
      <c r="C11" t="s">
        <v>19</v>
      </c>
      <c r="D11">
        <v>69</v>
      </c>
      <c r="E11" t="s">
        <v>22</v>
      </c>
      <c r="F11" t="s">
        <v>23</v>
      </c>
      <c r="G11" s="11">
        <v>36.4</v>
      </c>
      <c r="H11" s="11">
        <v>1</v>
      </c>
      <c r="I11">
        <v>36.4</v>
      </c>
      <c r="J11">
        <v>0</v>
      </c>
      <c r="K11" s="11">
        <v>1</v>
      </c>
      <c r="L11" t="s">
        <v>2</v>
      </c>
      <c r="M11" s="13" t="str">
        <f>VLOOKUP(A11,Q$2:S$68,2,FALSE)</f>
        <v>SCLC-N</v>
      </c>
      <c r="N11" s="13" t="str">
        <f>VLOOKUP(A11,Q$2:S$68,3,FALSE)</f>
        <v>Cluster3</v>
      </c>
      <c r="P11" t="s">
        <v>8</v>
      </c>
      <c r="Q11" s="13">
        <v>2139</v>
      </c>
      <c r="R11" s="13" t="s">
        <v>34</v>
      </c>
      <c r="S11" s="15" t="s">
        <v>37</v>
      </c>
    </row>
    <row r="12" spans="1:19" x14ac:dyDescent="0.2">
      <c r="A12" s="1">
        <v>2208</v>
      </c>
      <c r="B12">
        <v>330652</v>
      </c>
      <c r="C12" t="s">
        <v>19</v>
      </c>
      <c r="D12">
        <v>49</v>
      </c>
      <c r="E12" t="s">
        <v>20</v>
      </c>
      <c r="F12" t="s">
        <v>21</v>
      </c>
      <c r="G12">
        <v>7.4</v>
      </c>
      <c r="H12">
        <v>0</v>
      </c>
      <c r="I12">
        <v>7.2333333333333298</v>
      </c>
      <c r="J12">
        <v>1</v>
      </c>
      <c r="K12">
        <v>0</v>
      </c>
      <c r="L12" t="s">
        <v>1</v>
      </c>
      <c r="M12" s="13" t="str">
        <f>VLOOKUP(A12,Q$2:S$68,2,FALSE)</f>
        <v>SCLC-A</v>
      </c>
      <c r="N12" s="13" t="str">
        <f>VLOOKUP(A12,Q$2:S$68,3,FALSE)</f>
        <v>Cluster3</v>
      </c>
      <c r="P12" t="s">
        <v>9</v>
      </c>
      <c r="Q12" s="13">
        <v>2149</v>
      </c>
      <c r="R12" s="13" t="s">
        <v>36</v>
      </c>
      <c r="S12" s="15" t="s">
        <v>37</v>
      </c>
    </row>
    <row r="13" spans="1:19" x14ac:dyDescent="0.2">
      <c r="A13" s="1">
        <v>2236</v>
      </c>
      <c r="B13">
        <v>330196</v>
      </c>
      <c r="C13" t="s">
        <v>19</v>
      </c>
      <c r="D13">
        <v>59</v>
      </c>
      <c r="E13" t="s">
        <v>22</v>
      </c>
      <c r="F13" t="s">
        <v>23</v>
      </c>
      <c r="G13" s="11">
        <v>84.633333333333297</v>
      </c>
      <c r="H13" s="11">
        <v>0</v>
      </c>
      <c r="I13">
        <v>84.633333333333297</v>
      </c>
      <c r="J13">
        <v>0</v>
      </c>
      <c r="K13" s="11">
        <v>1</v>
      </c>
      <c r="L13" t="s">
        <v>1</v>
      </c>
      <c r="M13" s="13" t="str">
        <f>VLOOKUP(A13,Q$2:S$68,2,FALSE)</f>
        <v>SCLC-I</v>
      </c>
      <c r="N13" s="13" t="str">
        <f>VLOOKUP(A13,Q$2:S$68,3,FALSE)</f>
        <v>Cluster2</v>
      </c>
      <c r="P13" t="s">
        <v>9</v>
      </c>
      <c r="Q13" s="13">
        <v>2167</v>
      </c>
      <c r="R13" s="13" t="s">
        <v>38</v>
      </c>
      <c r="S13" s="13" t="s">
        <v>39</v>
      </c>
    </row>
    <row r="14" spans="1:19" x14ac:dyDescent="0.2">
      <c r="A14" s="1">
        <v>2257</v>
      </c>
      <c r="B14">
        <v>332462</v>
      </c>
      <c r="C14" t="s">
        <v>24</v>
      </c>
      <c r="D14">
        <v>46</v>
      </c>
      <c r="E14" t="s">
        <v>20</v>
      </c>
      <c r="F14" t="s">
        <v>21</v>
      </c>
      <c r="G14" s="11">
        <v>84.233333333333306</v>
      </c>
      <c r="H14" s="11">
        <v>0</v>
      </c>
      <c r="I14">
        <v>84.233333333333306</v>
      </c>
      <c r="J14">
        <v>0</v>
      </c>
      <c r="K14" s="11">
        <v>1</v>
      </c>
      <c r="L14" t="s">
        <v>3</v>
      </c>
      <c r="M14" s="13" t="str">
        <f>VLOOKUP(A14,Q$2:S$68,2,FALSE)</f>
        <v>SCLC-A</v>
      </c>
      <c r="N14" s="13" t="str">
        <f>VLOOKUP(A14,Q$2:S$68,3,FALSE)</f>
        <v>Cluster3</v>
      </c>
      <c r="P14" t="s">
        <v>7</v>
      </c>
      <c r="Q14" s="13">
        <v>2208</v>
      </c>
      <c r="R14" s="13" t="s">
        <v>36</v>
      </c>
      <c r="S14" s="15" t="s">
        <v>37</v>
      </c>
    </row>
    <row r="15" spans="1:19" x14ac:dyDescent="0.2">
      <c r="A15" s="1">
        <v>2423</v>
      </c>
      <c r="B15">
        <v>337236</v>
      </c>
      <c r="C15" t="s">
        <v>19</v>
      </c>
      <c r="D15">
        <v>67</v>
      </c>
      <c r="E15" t="s">
        <v>22</v>
      </c>
      <c r="F15" t="s">
        <v>21</v>
      </c>
      <c r="G15" s="11">
        <v>76.633333333333297</v>
      </c>
      <c r="H15" s="11">
        <v>0</v>
      </c>
      <c r="I15">
        <v>76.633333333333297</v>
      </c>
      <c r="J15">
        <v>0</v>
      </c>
      <c r="K15" s="11">
        <v>1</v>
      </c>
      <c r="L15" t="s">
        <v>1</v>
      </c>
      <c r="M15" s="13" t="str">
        <f>VLOOKUP(A15,Q$2:S$68,2,FALSE)</f>
        <v>SCLC-A</v>
      </c>
      <c r="N15" s="13" t="str">
        <f>VLOOKUP(A15,Q$2:S$68,3,FALSE)</f>
        <v>Cluster2</v>
      </c>
      <c r="P15" t="s">
        <v>8</v>
      </c>
      <c r="Q15" s="13">
        <v>2236</v>
      </c>
      <c r="R15" s="13" t="s">
        <v>38</v>
      </c>
      <c r="S15" s="13" t="s">
        <v>39</v>
      </c>
    </row>
    <row r="16" spans="1:19" x14ac:dyDescent="0.2">
      <c r="A16" s="1">
        <v>2480</v>
      </c>
      <c r="B16">
        <v>342629</v>
      </c>
      <c r="C16" t="s">
        <v>19</v>
      </c>
      <c r="D16">
        <v>73</v>
      </c>
      <c r="E16" t="s">
        <v>22</v>
      </c>
      <c r="F16" t="s">
        <v>23</v>
      </c>
      <c r="G16">
        <v>0.233333333333333</v>
      </c>
      <c r="H16">
        <v>1</v>
      </c>
      <c r="I16">
        <v>0.233333333333333</v>
      </c>
      <c r="J16">
        <v>0</v>
      </c>
      <c r="K16">
        <v>0</v>
      </c>
      <c r="L16" t="s">
        <v>1</v>
      </c>
      <c r="M16" s="13" t="str">
        <f>VLOOKUP(A16,Q$2:S$68,2,FALSE)</f>
        <v>SCLC-A</v>
      </c>
      <c r="N16" s="13" t="str">
        <f>VLOOKUP(A16,Q$2:S$68,3,FALSE)</f>
        <v>Cluster2</v>
      </c>
      <c r="P16" t="s">
        <v>7</v>
      </c>
      <c r="Q16" s="13">
        <v>2257</v>
      </c>
      <c r="R16" s="13" t="s">
        <v>36</v>
      </c>
      <c r="S16" s="15" t="s">
        <v>37</v>
      </c>
    </row>
    <row r="17" spans="1:19" x14ac:dyDescent="0.2">
      <c r="A17" s="1">
        <v>2663</v>
      </c>
      <c r="B17">
        <v>350554</v>
      </c>
      <c r="C17" t="s">
        <v>19</v>
      </c>
      <c r="D17">
        <v>57</v>
      </c>
      <c r="E17" t="s">
        <v>22</v>
      </c>
      <c r="F17" t="s">
        <v>21</v>
      </c>
      <c r="G17" s="11">
        <v>62.2</v>
      </c>
      <c r="H17" s="11">
        <v>1</v>
      </c>
      <c r="I17">
        <v>46.933333333333302</v>
      </c>
      <c r="J17">
        <v>1</v>
      </c>
      <c r="K17" s="11">
        <v>1</v>
      </c>
      <c r="L17" t="s">
        <v>1</v>
      </c>
      <c r="M17" s="13" t="str">
        <f>VLOOKUP(A17,Q$2:S$68,2,FALSE)</f>
        <v>SCLC-A</v>
      </c>
      <c r="N17" s="13" t="str">
        <f>VLOOKUP(A17,Q$2:S$68,3,FALSE)</f>
        <v>Cluster3</v>
      </c>
      <c r="P17" t="s">
        <v>8</v>
      </c>
      <c r="Q17" s="13">
        <v>2423</v>
      </c>
      <c r="R17" s="13" t="s">
        <v>36</v>
      </c>
      <c r="S17" s="13" t="s">
        <v>39</v>
      </c>
    </row>
    <row r="18" spans="1:19" x14ac:dyDescent="0.2">
      <c r="A18" s="1">
        <v>2667</v>
      </c>
      <c r="B18">
        <v>350540</v>
      </c>
      <c r="C18" t="s">
        <v>19</v>
      </c>
      <c r="D18">
        <v>76</v>
      </c>
      <c r="E18" t="s">
        <v>22</v>
      </c>
      <c r="F18" t="s">
        <v>21</v>
      </c>
      <c r="G18">
        <v>11.0666666666667</v>
      </c>
      <c r="H18">
        <v>1</v>
      </c>
      <c r="I18">
        <v>11.0666666666667</v>
      </c>
      <c r="J18">
        <v>0</v>
      </c>
      <c r="K18">
        <v>0</v>
      </c>
      <c r="L18" t="s">
        <v>2</v>
      </c>
      <c r="M18" s="13" t="str">
        <f>VLOOKUP(A18,Q$2:S$68,2,FALSE)</f>
        <v>SCLC-A</v>
      </c>
      <c r="N18" s="13" t="str">
        <f>VLOOKUP(A18,Q$2:S$68,3,FALSE)</f>
        <v>Cluster4</v>
      </c>
      <c r="P18" t="s">
        <v>9</v>
      </c>
      <c r="Q18" s="13">
        <v>2480</v>
      </c>
      <c r="R18" s="13" t="s">
        <v>36</v>
      </c>
      <c r="S18" s="13" t="s">
        <v>39</v>
      </c>
    </row>
    <row r="19" spans="1:19" x14ac:dyDescent="0.2">
      <c r="A19" s="1">
        <v>2669</v>
      </c>
      <c r="B19">
        <v>350415</v>
      </c>
      <c r="C19" t="s">
        <v>19</v>
      </c>
      <c r="D19">
        <v>60</v>
      </c>
      <c r="E19" t="s">
        <v>22</v>
      </c>
      <c r="F19" t="s">
        <v>21</v>
      </c>
      <c r="G19">
        <v>18.3</v>
      </c>
      <c r="H19">
        <v>1</v>
      </c>
      <c r="I19">
        <v>18.3</v>
      </c>
      <c r="J19">
        <v>0</v>
      </c>
      <c r="K19">
        <v>0</v>
      </c>
      <c r="L19" t="s">
        <v>1</v>
      </c>
      <c r="M19" s="13" t="str">
        <f>VLOOKUP(A19,Q$2:S$68,2,FALSE)</f>
        <v>SCLC-A</v>
      </c>
      <c r="N19" s="13" t="str">
        <f>VLOOKUP(A19,Q$2:S$68,3,FALSE)</f>
        <v>Cluster3</v>
      </c>
      <c r="P19" t="s">
        <v>7</v>
      </c>
      <c r="Q19" s="13">
        <v>2536</v>
      </c>
      <c r="R19" s="13" t="s">
        <v>36</v>
      </c>
      <c r="S19" s="14" t="s">
        <v>35</v>
      </c>
    </row>
    <row r="20" spans="1:19" x14ac:dyDescent="0.2">
      <c r="A20" s="1">
        <v>2706</v>
      </c>
      <c r="B20">
        <v>351406</v>
      </c>
      <c r="C20" t="s">
        <v>19</v>
      </c>
      <c r="D20">
        <v>61</v>
      </c>
      <c r="E20" t="s">
        <v>22</v>
      </c>
      <c r="F20" t="s">
        <v>23</v>
      </c>
      <c r="G20" s="11">
        <v>9.3000000000000007</v>
      </c>
      <c r="H20" s="11">
        <v>1</v>
      </c>
      <c r="I20">
        <v>8.7333333333333307</v>
      </c>
      <c r="J20">
        <v>1</v>
      </c>
      <c r="K20" s="11">
        <v>1</v>
      </c>
      <c r="L20" t="s">
        <v>2</v>
      </c>
      <c r="M20" s="13" t="str">
        <f>VLOOKUP(A20,Q$2:S$68,2,FALSE)</f>
        <v>SCLC-A</v>
      </c>
      <c r="N20" s="13" t="str">
        <f>VLOOKUP(A20,Q$2:S$68,3,FALSE)</f>
        <v>Cluster3</v>
      </c>
      <c r="P20" t="s">
        <v>9</v>
      </c>
      <c r="Q20" s="13">
        <v>2663</v>
      </c>
      <c r="R20" s="13" t="s">
        <v>36</v>
      </c>
      <c r="S20" s="15" t="s">
        <v>37</v>
      </c>
    </row>
    <row r="21" spans="1:19" x14ac:dyDescent="0.2">
      <c r="A21" s="1">
        <v>2707</v>
      </c>
      <c r="B21">
        <v>351406</v>
      </c>
      <c r="C21" t="s">
        <v>19</v>
      </c>
      <c r="D21">
        <v>61</v>
      </c>
      <c r="E21" t="s">
        <v>22</v>
      </c>
      <c r="F21" t="s">
        <v>23</v>
      </c>
      <c r="G21" s="11">
        <v>9.3000000000000007</v>
      </c>
      <c r="H21" s="11">
        <v>1</v>
      </c>
      <c r="I21">
        <v>8.7333333333333307</v>
      </c>
      <c r="J21">
        <v>1</v>
      </c>
      <c r="K21" s="11">
        <v>1</v>
      </c>
      <c r="L21" t="s">
        <v>2</v>
      </c>
      <c r="M21" s="13" t="str">
        <f>VLOOKUP(A21,Q$2:S$68,2,FALSE)</f>
        <v>SCLC-A</v>
      </c>
      <c r="N21" s="13" t="str">
        <f>VLOOKUP(A21,Q$2:S$68,3,FALSE)</f>
        <v>Cluster4</v>
      </c>
      <c r="P21" t="s">
        <v>9</v>
      </c>
      <c r="Q21" s="13">
        <v>2667</v>
      </c>
      <c r="R21" s="13" t="s">
        <v>36</v>
      </c>
      <c r="S21" s="16" t="s">
        <v>40</v>
      </c>
    </row>
    <row r="22" spans="1:19" x14ac:dyDescent="0.2">
      <c r="A22" s="1">
        <v>2739</v>
      </c>
      <c r="B22">
        <v>352389</v>
      </c>
      <c r="C22" t="s">
        <v>19</v>
      </c>
      <c r="D22">
        <v>61</v>
      </c>
      <c r="E22" t="s">
        <v>22</v>
      </c>
      <c r="F22" t="s">
        <v>23</v>
      </c>
      <c r="G22">
        <v>68.1666666666667</v>
      </c>
      <c r="H22">
        <v>0</v>
      </c>
      <c r="I22">
        <v>68.1666666666667</v>
      </c>
      <c r="J22">
        <v>0</v>
      </c>
      <c r="K22">
        <v>0</v>
      </c>
      <c r="L22" t="s">
        <v>1</v>
      </c>
      <c r="M22" s="13" t="str">
        <f>VLOOKUP(A22,Q$2:S$68,2,FALSE)</f>
        <v>SCLC-A</v>
      </c>
      <c r="N22" s="13" t="str">
        <f>VLOOKUP(A22,Q$2:S$68,3,FALSE)</f>
        <v>Cluster4</v>
      </c>
      <c r="P22" t="s">
        <v>8</v>
      </c>
      <c r="Q22" s="13">
        <v>2669</v>
      </c>
      <c r="R22" s="13" t="s">
        <v>36</v>
      </c>
      <c r="S22" s="15" t="s">
        <v>37</v>
      </c>
    </row>
    <row r="23" spans="1:19" x14ac:dyDescent="0.2">
      <c r="A23" s="1">
        <v>2877</v>
      </c>
      <c r="B23">
        <v>358220</v>
      </c>
      <c r="C23" t="s">
        <v>24</v>
      </c>
      <c r="D23">
        <v>55</v>
      </c>
      <c r="E23" t="s">
        <v>20</v>
      </c>
      <c r="F23" t="s">
        <v>23</v>
      </c>
      <c r="G23" s="11">
        <v>66.7</v>
      </c>
      <c r="H23" s="11">
        <v>0</v>
      </c>
      <c r="I23">
        <v>66.7</v>
      </c>
      <c r="J23">
        <v>0</v>
      </c>
      <c r="K23" s="11">
        <v>1</v>
      </c>
      <c r="L23" t="s">
        <v>1</v>
      </c>
      <c r="M23" s="13" t="str">
        <f>VLOOKUP(A23,Q$2:S$68,2,FALSE)</f>
        <v>SCLC-A</v>
      </c>
      <c r="N23" s="17" t="str">
        <f>VLOOKUP(A23,Q$2:S$68,3,FALSE)</f>
        <v>Cluster1</v>
      </c>
      <c r="P23" t="s">
        <v>7</v>
      </c>
      <c r="Q23" s="13">
        <v>2706</v>
      </c>
      <c r="R23" s="13" t="s">
        <v>36</v>
      </c>
      <c r="S23" s="15" t="s">
        <v>37</v>
      </c>
    </row>
    <row r="24" spans="1:19" x14ac:dyDescent="0.2">
      <c r="A24" s="1">
        <v>2984</v>
      </c>
      <c r="B24">
        <v>361227</v>
      </c>
      <c r="C24" t="s">
        <v>19</v>
      </c>
      <c r="D24">
        <v>53</v>
      </c>
      <c r="E24" t="s">
        <v>22</v>
      </c>
      <c r="F24" t="s">
        <v>23</v>
      </c>
      <c r="G24" s="11">
        <v>9.8000000000000007</v>
      </c>
      <c r="H24" s="11">
        <v>0</v>
      </c>
      <c r="I24">
        <v>9.8000000000000007</v>
      </c>
      <c r="J24">
        <v>0</v>
      </c>
      <c r="K24" s="11">
        <v>1</v>
      </c>
      <c r="L24" t="s">
        <v>1</v>
      </c>
      <c r="M24" s="13" t="str">
        <f>VLOOKUP(A24,Q$2:S$68,2,FALSE)</f>
        <v>SCLC-A</v>
      </c>
      <c r="N24" s="13" t="str">
        <f>VLOOKUP(A24,Q$2:S$68,3,FALSE)</f>
        <v>Cluster4</v>
      </c>
      <c r="P24" t="s">
        <v>8</v>
      </c>
      <c r="Q24" s="13">
        <v>2707</v>
      </c>
      <c r="R24" s="13" t="s">
        <v>36</v>
      </c>
      <c r="S24" s="16" t="s">
        <v>40</v>
      </c>
    </row>
    <row r="25" spans="1:19" x14ac:dyDescent="0.2">
      <c r="A25" s="1">
        <v>3243</v>
      </c>
      <c r="B25">
        <v>371886</v>
      </c>
      <c r="C25" t="s">
        <v>24</v>
      </c>
      <c r="D25">
        <v>66</v>
      </c>
      <c r="E25" t="s">
        <v>20</v>
      </c>
      <c r="F25" t="s">
        <v>21</v>
      </c>
      <c r="G25" s="11">
        <v>90.1666666666667</v>
      </c>
      <c r="H25" s="11">
        <v>0</v>
      </c>
      <c r="I25">
        <v>90.1666666666667</v>
      </c>
      <c r="J25">
        <v>0</v>
      </c>
      <c r="K25" s="11">
        <v>1</v>
      </c>
      <c r="L25" t="s">
        <v>1</v>
      </c>
      <c r="M25" s="13" t="str">
        <f>VLOOKUP(A25,Q$2:S$68,2,FALSE)</f>
        <v>SCLC-A</v>
      </c>
      <c r="N25" s="13" t="str">
        <f>VLOOKUP(A25,Q$2:S$68,3,FALSE)</f>
        <v>Cluster3</v>
      </c>
      <c r="P25" t="s">
        <v>8</v>
      </c>
      <c r="Q25" s="13">
        <v>2739</v>
      </c>
      <c r="R25" s="13" t="s">
        <v>36</v>
      </c>
      <c r="S25" s="16" t="s">
        <v>40</v>
      </c>
    </row>
    <row r="26" spans="1:19" x14ac:dyDescent="0.2">
      <c r="A26" s="1">
        <v>3334</v>
      </c>
      <c r="B26">
        <v>379551</v>
      </c>
      <c r="C26" t="s">
        <v>24</v>
      </c>
      <c r="D26">
        <v>57</v>
      </c>
      <c r="E26" t="s">
        <v>20</v>
      </c>
      <c r="F26" t="s">
        <v>21</v>
      </c>
      <c r="G26" s="11">
        <v>69.400000000000006</v>
      </c>
      <c r="H26" s="11">
        <v>0</v>
      </c>
      <c r="I26">
        <v>12.033333333333299</v>
      </c>
      <c r="J26">
        <v>1</v>
      </c>
      <c r="K26" s="11">
        <v>1</v>
      </c>
      <c r="L26" t="s">
        <v>1</v>
      </c>
      <c r="M26" s="13" t="str">
        <f>VLOOKUP(A26,Q$2:S$68,2,FALSE)</f>
        <v>SCLC-P</v>
      </c>
      <c r="N26" s="13" t="str">
        <f>VLOOKUP(A26,Q$2:S$68,3,FALSE)</f>
        <v>Cluster4</v>
      </c>
      <c r="P26" t="s">
        <v>9</v>
      </c>
      <c r="Q26" s="13">
        <v>2877</v>
      </c>
      <c r="R26" s="13" t="s">
        <v>36</v>
      </c>
      <c r="S26" s="14" t="s">
        <v>35</v>
      </c>
    </row>
    <row r="27" spans="1:19" x14ac:dyDescent="0.2">
      <c r="A27" s="1">
        <v>4059</v>
      </c>
      <c r="B27">
        <v>407560</v>
      </c>
      <c r="C27" t="s">
        <v>19</v>
      </c>
      <c r="D27">
        <v>50</v>
      </c>
      <c r="E27" t="s">
        <v>20</v>
      </c>
      <c r="F27" t="s">
        <v>21</v>
      </c>
      <c r="G27" s="11">
        <v>32.700000000000003</v>
      </c>
      <c r="H27" s="11">
        <v>1</v>
      </c>
      <c r="I27">
        <v>17.633333333333301</v>
      </c>
      <c r="J27">
        <v>1</v>
      </c>
      <c r="K27" s="11">
        <v>1</v>
      </c>
      <c r="L27" t="s">
        <v>1</v>
      </c>
      <c r="M27" s="13" t="str">
        <f>VLOOKUP(A27,Q$2:S$68,2,FALSE)</f>
        <v>SCLC-N</v>
      </c>
      <c r="N27" s="17" t="str">
        <f>VLOOKUP(A27,Q$2:S$68,3,FALSE)</f>
        <v>Cluster1</v>
      </c>
      <c r="P27" t="s">
        <v>7</v>
      </c>
      <c r="Q27" s="13">
        <v>2984</v>
      </c>
      <c r="R27" s="13" t="s">
        <v>36</v>
      </c>
      <c r="S27" s="16" t="s">
        <v>40</v>
      </c>
    </row>
    <row r="28" spans="1:19" x14ac:dyDescent="0.2">
      <c r="A28" s="1">
        <v>4202</v>
      </c>
      <c r="B28">
        <v>415345</v>
      </c>
      <c r="C28" t="s">
        <v>24</v>
      </c>
      <c r="D28">
        <v>47</v>
      </c>
      <c r="E28" t="s">
        <v>20</v>
      </c>
      <c r="F28" t="s">
        <v>21</v>
      </c>
      <c r="G28">
        <v>45.533333333333303</v>
      </c>
      <c r="H28">
        <v>0</v>
      </c>
      <c r="I28">
        <v>45.533333333333303</v>
      </c>
      <c r="J28">
        <v>0</v>
      </c>
      <c r="K28">
        <v>0</v>
      </c>
      <c r="L28" t="s">
        <v>3</v>
      </c>
      <c r="M28" s="13" t="str">
        <f>VLOOKUP(A28,Q$2:S$68,2,FALSE)</f>
        <v>SCLC-N</v>
      </c>
      <c r="N28" s="17" t="str">
        <f>VLOOKUP(A28,Q$2:S$68,3,FALSE)</f>
        <v>Cluster1</v>
      </c>
      <c r="P28" t="s">
        <v>9</v>
      </c>
      <c r="Q28" s="13">
        <v>3243</v>
      </c>
      <c r="R28" s="13" t="s">
        <v>36</v>
      </c>
      <c r="S28" s="15" t="s">
        <v>37</v>
      </c>
    </row>
    <row r="29" spans="1:19" x14ac:dyDescent="0.2">
      <c r="A29" s="1">
        <v>4254</v>
      </c>
      <c r="B29">
        <v>421395</v>
      </c>
      <c r="C29" t="s">
        <v>19</v>
      </c>
      <c r="D29">
        <v>60</v>
      </c>
      <c r="E29" t="s">
        <v>22</v>
      </c>
      <c r="F29" t="s">
        <v>23</v>
      </c>
      <c r="G29" s="11">
        <v>55.966666666666697</v>
      </c>
      <c r="H29" s="11">
        <v>0</v>
      </c>
      <c r="I29">
        <v>55.966666666666697</v>
      </c>
      <c r="J29">
        <v>0</v>
      </c>
      <c r="K29" s="11">
        <v>1</v>
      </c>
      <c r="L29" t="s">
        <v>3</v>
      </c>
      <c r="M29" s="13" t="str">
        <f>VLOOKUP(A29,Q$2:S$68,2,FALSE)</f>
        <v>SCLC-P</v>
      </c>
      <c r="N29" s="17" t="str">
        <f>VLOOKUP(A29,Q$2:S$68,3,FALSE)</f>
        <v>Cluster1</v>
      </c>
      <c r="P29" t="s">
        <v>8</v>
      </c>
      <c r="Q29" s="13">
        <v>3334</v>
      </c>
      <c r="R29" s="13" t="s">
        <v>41</v>
      </c>
      <c r="S29" s="16" t="s">
        <v>40</v>
      </c>
    </row>
    <row r="30" spans="1:19" x14ac:dyDescent="0.2">
      <c r="A30" s="1">
        <v>4876</v>
      </c>
      <c r="B30">
        <v>469153</v>
      </c>
      <c r="C30" t="s">
        <v>19</v>
      </c>
      <c r="D30">
        <v>66</v>
      </c>
      <c r="E30" t="s">
        <v>22</v>
      </c>
      <c r="F30" t="s">
        <v>21</v>
      </c>
      <c r="G30" s="11">
        <v>32.866666666666703</v>
      </c>
      <c r="H30" s="11">
        <v>0</v>
      </c>
      <c r="I30">
        <v>32.866666666666703</v>
      </c>
      <c r="J30">
        <v>0</v>
      </c>
      <c r="K30" s="11">
        <v>1</v>
      </c>
      <c r="L30" t="s">
        <v>3</v>
      </c>
      <c r="M30" s="13" t="str">
        <f>VLOOKUP(A30,Q$2:S$68,2,FALSE)</f>
        <v>SCLC-I</v>
      </c>
      <c r="N30" s="13" t="str">
        <f>VLOOKUP(A30,Q$2:S$68,3,FALSE)</f>
        <v>Cluster4</v>
      </c>
      <c r="P30" t="s">
        <v>8</v>
      </c>
      <c r="Q30" s="13">
        <v>3493</v>
      </c>
      <c r="R30" s="13" t="s">
        <v>36</v>
      </c>
      <c r="S30" s="15" t="s">
        <v>37</v>
      </c>
    </row>
    <row r="31" spans="1:19" x14ac:dyDescent="0.2">
      <c r="A31" s="1">
        <v>4931</v>
      </c>
      <c r="B31">
        <v>472789</v>
      </c>
      <c r="C31" t="s">
        <v>19</v>
      </c>
      <c r="D31">
        <v>62</v>
      </c>
      <c r="E31" t="s">
        <v>22</v>
      </c>
      <c r="F31" t="s">
        <v>21</v>
      </c>
      <c r="G31" s="11">
        <v>58.733333333333299</v>
      </c>
      <c r="H31" s="11">
        <v>0</v>
      </c>
      <c r="I31">
        <v>58.733333333333299</v>
      </c>
      <c r="J31">
        <v>0</v>
      </c>
      <c r="K31" s="11">
        <v>1</v>
      </c>
      <c r="L31" t="s">
        <v>3</v>
      </c>
      <c r="M31" s="13" t="str">
        <f>VLOOKUP(A31,Q$2:S$68,2,FALSE)</f>
        <v>SCLC-I</v>
      </c>
      <c r="N31" s="13" t="str">
        <f>VLOOKUP(A31,Q$2:S$68,3,FALSE)</f>
        <v>Cluster2</v>
      </c>
      <c r="P31" t="s">
        <v>8</v>
      </c>
      <c r="Q31" s="13">
        <v>4043</v>
      </c>
      <c r="R31" s="13" t="s">
        <v>38</v>
      </c>
      <c r="S31" s="13" t="s">
        <v>39</v>
      </c>
    </row>
    <row r="32" spans="1:19" x14ac:dyDescent="0.2">
      <c r="A32" s="1">
        <v>5058</v>
      </c>
      <c r="B32">
        <v>478967</v>
      </c>
      <c r="C32" t="s">
        <v>19</v>
      </c>
      <c r="D32">
        <v>58</v>
      </c>
      <c r="E32" t="s">
        <v>22</v>
      </c>
      <c r="F32" t="s">
        <v>21</v>
      </c>
      <c r="G32" s="11">
        <v>32.5</v>
      </c>
      <c r="H32" s="11">
        <v>1</v>
      </c>
      <c r="I32">
        <v>32.5</v>
      </c>
      <c r="J32">
        <v>0</v>
      </c>
      <c r="K32" s="11">
        <v>1</v>
      </c>
      <c r="L32" t="s">
        <v>1</v>
      </c>
      <c r="M32" s="13" t="str">
        <f>VLOOKUP(A32,Q$2:S$68,2,FALSE)</f>
        <v>SCLC-A</v>
      </c>
      <c r="N32" s="13" t="str">
        <f>VLOOKUP(A32,Q$2:S$68,3,FALSE)</f>
        <v>Cluster3</v>
      </c>
      <c r="P32" t="s">
        <v>9</v>
      </c>
      <c r="Q32" s="13">
        <v>4059</v>
      </c>
      <c r="R32" s="13" t="s">
        <v>34</v>
      </c>
      <c r="S32" s="14" t="s">
        <v>35</v>
      </c>
    </row>
    <row r="33" spans="1:19" x14ac:dyDescent="0.2">
      <c r="A33" s="1">
        <v>5078</v>
      </c>
      <c r="B33">
        <v>480661</v>
      </c>
      <c r="C33" t="s">
        <v>19</v>
      </c>
      <c r="D33">
        <v>59</v>
      </c>
      <c r="E33" t="s">
        <v>22</v>
      </c>
      <c r="F33" t="s">
        <v>21</v>
      </c>
      <c r="G33">
        <v>17.233333333333299</v>
      </c>
      <c r="H33">
        <v>0</v>
      </c>
      <c r="I33">
        <v>17.233333333333299</v>
      </c>
      <c r="J33">
        <v>0</v>
      </c>
      <c r="K33">
        <v>0</v>
      </c>
      <c r="L33" t="s">
        <v>1</v>
      </c>
      <c r="M33" s="13" t="str">
        <f>VLOOKUP(A33,Q$2:S$68,2,FALSE)</f>
        <v>SCLC-A</v>
      </c>
      <c r="N33" s="13" t="str">
        <f>VLOOKUP(A33,Q$2:S$68,3,FALSE)</f>
        <v>Cluster3</v>
      </c>
      <c r="P33" t="s">
        <v>7</v>
      </c>
      <c r="Q33" s="13">
        <v>4156</v>
      </c>
      <c r="R33" s="13" t="s">
        <v>34</v>
      </c>
      <c r="S33" s="14" t="s">
        <v>35</v>
      </c>
    </row>
    <row r="34" spans="1:19" x14ac:dyDescent="0.2">
      <c r="A34" s="1">
        <v>5608</v>
      </c>
      <c r="B34">
        <v>504897</v>
      </c>
      <c r="C34" t="s">
        <v>19</v>
      </c>
      <c r="D34">
        <v>63</v>
      </c>
      <c r="E34" t="s">
        <v>22</v>
      </c>
      <c r="F34" t="s">
        <v>21</v>
      </c>
      <c r="G34" s="11">
        <v>30.866666666666699</v>
      </c>
      <c r="H34" s="11">
        <v>0</v>
      </c>
      <c r="I34">
        <v>0.66666666666666696</v>
      </c>
      <c r="J34">
        <v>1</v>
      </c>
      <c r="K34" s="11">
        <v>1</v>
      </c>
      <c r="L34" t="s">
        <v>4</v>
      </c>
      <c r="M34" s="13" t="str">
        <f>VLOOKUP(A34,Q$2:S$68,2,FALSE)</f>
        <v>SCLC-A</v>
      </c>
      <c r="N34" s="13" t="str">
        <f>VLOOKUP(A34,Q$2:S$68,3,FALSE)</f>
        <v>Cluster3</v>
      </c>
      <c r="P34" t="s">
        <v>9</v>
      </c>
      <c r="Q34" s="13">
        <v>4202</v>
      </c>
      <c r="R34" s="13" t="s">
        <v>34</v>
      </c>
      <c r="S34" s="14" t="s">
        <v>35</v>
      </c>
    </row>
    <row r="35" spans="1:19" x14ac:dyDescent="0.2">
      <c r="A35" s="1">
        <v>5759</v>
      </c>
      <c r="B35">
        <v>510443</v>
      </c>
      <c r="C35" t="s">
        <v>19</v>
      </c>
      <c r="D35">
        <v>61</v>
      </c>
      <c r="E35" t="s">
        <v>22</v>
      </c>
      <c r="F35" t="s">
        <v>23</v>
      </c>
      <c r="G35" s="11">
        <v>25.4</v>
      </c>
      <c r="H35" s="11">
        <v>0</v>
      </c>
      <c r="I35">
        <v>25.4</v>
      </c>
      <c r="J35">
        <v>0</v>
      </c>
      <c r="K35" s="11">
        <v>1</v>
      </c>
      <c r="L35" t="s">
        <v>3</v>
      </c>
      <c r="M35" s="13" t="str">
        <f>VLOOKUP(A35,Q$2:S$68,2,FALSE)</f>
        <v>SCLC-N</v>
      </c>
      <c r="N35" s="17" t="str">
        <f>VLOOKUP(A35,Q$2:S$68,3,FALSE)</f>
        <v>Cluster1</v>
      </c>
      <c r="P35" t="s">
        <v>8</v>
      </c>
      <c r="Q35" s="13">
        <v>4254</v>
      </c>
      <c r="R35" s="13" t="s">
        <v>41</v>
      </c>
      <c r="S35" s="14" t="s">
        <v>35</v>
      </c>
    </row>
    <row r="36" spans="1:19" x14ac:dyDescent="0.2">
      <c r="A36" s="1">
        <v>6137</v>
      </c>
      <c r="B36">
        <v>531215</v>
      </c>
      <c r="C36" t="s">
        <v>19</v>
      </c>
      <c r="D36">
        <v>69</v>
      </c>
      <c r="E36" t="s">
        <v>22</v>
      </c>
      <c r="F36" t="s">
        <v>21</v>
      </c>
      <c r="G36" s="11">
        <v>41.633333333333297</v>
      </c>
      <c r="H36" s="11">
        <v>0</v>
      </c>
      <c r="I36">
        <v>41.633333333333297</v>
      </c>
      <c r="J36">
        <v>0</v>
      </c>
      <c r="K36" s="11">
        <v>1</v>
      </c>
      <c r="L36" t="s">
        <v>6</v>
      </c>
      <c r="M36" s="13" t="str">
        <f>VLOOKUP(A36,Q$2:S$68,2,FALSE)</f>
        <v>SCLC-A</v>
      </c>
      <c r="N36" s="13" t="str">
        <f>VLOOKUP(A36,Q$2:S$68,3,FALSE)</f>
        <v>Cluster3</v>
      </c>
      <c r="P36" t="s">
        <v>8</v>
      </c>
      <c r="Q36" s="13">
        <v>4872</v>
      </c>
      <c r="R36" s="13" t="s">
        <v>36</v>
      </c>
      <c r="S36" s="16" t="s">
        <v>40</v>
      </c>
    </row>
    <row r="37" spans="1:19" x14ac:dyDescent="0.2">
      <c r="A37" s="1">
        <v>6176</v>
      </c>
      <c r="B37">
        <v>537423</v>
      </c>
      <c r="C37" t="s">
        <v>19</v>
      </c>
      <c r="D37">
        <v>69</v>
      </c>
      <c r="E37" t="s">
        <v>22</v>
      </c>
      <c r="F37" t="s">
        <v>23</v>
      </c>
      <c r="G37" s="11">
        <v>21.8</v>
      </c>
      <c r="H37" s="11">
        <v>0</v>
      </c>
      <c r="I37">
        <v>18.966666666666701</v>
      </c>
      <c r="J37">
        <v>1</v>
      </c>
      <c r="K37" s="11">
        <v>1</v>
      </c>
      <c r="L37" t="s">
        <v>1</v>
      </c>
      <c r="M37" s="13" t="str">
        <f>VLOOKUP(A37,Q$2:S$68,2,FALSE)</f>
        <v>SCLC-A</v>
      </c>
      <c r="N37" s="13" t="str">
        <f>VLOOKUP(A37,Q$2:S$68,3,FALSE)</f>
        <v>Cluster4</v>
      </c>
      <c r="P37" t="s">
        <v>8</v>
      </c>
      <c r="Q37" s="13">
        <v>4876</v>
      </c>
      <c r="R37" s="13" t="s">
        <v>38</v>
      </c>
      <c r="S37" s="16" t="s">
        <v>40</v>
      </c>
    </row>
    <row r="38" spans="1:19" x14ac:dyDescent="0.2">
      <c r="A38" s="1">
        <v>6625</v>
      </c>
      <c r="B38">
        <v>560240</v>
      </c>
      <c r="C38" t="s">
        <v>19</v>
      </c>
      <c r="D38">
        <v>74</v>
      </c>
      <c r="E38" t="s">
        <v>22</v>
      </c>
      <c r="F38" t="s">
        <v>21</v>
      </c>
      <c r="G38" s="11">
        <v>12.8333333333333</v>
      </c>
      <c r="H38" s="11">
        <v>0</v>
      </c>
      <c r="I38">
        <v>12.6</v>
      </c>
      <c r="J38">
        <v>1</v>
      </c>
      <c r="K38" s="11">
        <v>1</v>
      </c>
      <c r="L38" t="s">
        <v>1</v>
      </c>
      <c r="M38" s="13" t="str">
        <f>VLOOKUP(A38,Q$2:S$68,2,FALSE)</f>
        <v>SCLC-A</v>
      </c>
      <c r="N38" s="13" t="str">
        <f>VLOOKUP(A38,Q$2:S$68,3,FALSE)</f>
        <v>Cluster3</v>
      </c>
      <c r="P38" t="s">
        <v>8</v>
      </c>
      <c r="Q38" s="13">
        <v>4931</v>
      </c>
      <c r="R38" s="13" t="s">
        <v>38</v>
      </c>
      <c r="S38" s="13" t="s">
        <v>39</v>
      </c>
    </row>
    <row r="39" spans="1:19" x14ac:dyDescent="0.2">
      <c r="A39" s="1">
        <v>6808</v>
      </c>
      <c r="B39">
        <v>584230</v>
      </c>
      <c r="C39" t="s">
        <v>24</v>
      </c>
      <c r="D39">
        <v>61</v>
      </c>
      <c r="E39" t="s">
        <v>20</v>
      </c>
      <c r="F39" t="s">
        <v>23</v>
      </c>
      <c r="G39" s="11">
        <v>28.3333333333333</v>
      </c>
      <c r="H39" s="11">
        <v>0</v>
      </c>
      <c r="I39">
        <v>28.3333333333333</v>
      </c>
      <c r="J39">
        <v>0</v>
      </c>
      <c r="K39" s="11">
        <v>1</v>
      </c>
      <c r="L39" t="s">
        <v>1</v>
      </c>
      <c r="M39" s="13" t="str">
        <f>VLOOKUP(A39,Q$2:S$68,2,FALSE)</f>
        <v>SCLC-A</v>
      </c>
      <c r="N39" s="13" t="str">
        <f>VLOOKUP(A39,Q$2:S$68,3,FALSE)</f>
        <v>Cluster3</v>
      </c>
      <c r="P39" t="s">
        <v>9</v>
      </c>
      <c r="Q39" s="13">
        <v>4982</v>
      </c>
      <c r="R39" s="13" t="s">
        <v>41</v>
      </c>
      <c r="S39" s="16" t="s">
        <v>40</v>
      </c>
    </row>
    <row r="40" spans="1:19" x14ac:dyDescent="0.2">
      <c r="A40" s="1">
        <v>6864</v>
      </c>
      <c r="B40">
        <v>572895</v>
      </c>
      <c r="C40" t="s">
        <v>19</v>
      </c>
      <c r="D40">
        <v>62</v>
      </c>
      <c r="E40" t="s">
        <v>20</v>
      </c>
      <c r="F40" t="s">
        <v>21</v>
      </c>
      <c r="G40" s="11">
        <v>24.4</v>
      </c>
      <c r="H40" s="11">
        <v>0</v>
      </c>
      <c r="I40">
        <v>24.4</v>
      </c>
      <c r="J40">
        <v>0</v>
      </c>
      <c r="K40" s="11">
        <v>1</v>
      </c>
      <c r="L40" t="s">
        <v>3</v>
      </c>
      <c r="M40" s="13" t="str">
        <f>VLOOKUP(A40,Q$2:S$68,2,FALSE)</f>
        <v>SCLC-A</v>
      </c>
      <c r="N40" s="17" t="str">
        <f>VLOOKUP(A40,Q$2:S$68,3,FALSE)</f>
        <v>Cluster1</v>
      </c>
      <c r="P40" t="s">
        <v>8</v>
      </c>
      <c r="Q40" s="13">
        <v>5058</v>
      </c>
      <c r="R40" s="13" t="s">
        <v>36</v>
      </c>
      <c r="S40" s="15" t="s">
        <v>37</v>
      </c>
    </row>
    <row r="41" spans="1:19" x14ac:dyDescent="0.2">
      <c r="A41" s="1">
        <v>6927</v>
      </c>
      <c r="B41">
        <v>577498</v>
      </c>
      <c r="C41" t="s">
        <v>24</v>
      </c>
      <c r="D41">
        <v>40</v>
      </c>
      <c r="E41" t="s">
        <v>20</v>
      </c>
      <c r="F41" t="s">
        <v>21</v>
      </c>
      <c r="G41" s="11">
        <v>11.266666666666699</v>
      </c>
      <c r="H41" s="11">
        <v>0</v>
      </c>
      <c r="I41">
        <v>9.1999999999999993</v>
      </c>
      <c r="J41">
        <v>1</v>
      </c>
      <c r="K41" s="11">
        <v>1</v>
      </c>
      <c r="L41" t="s">
        <v>3</v>
      </c>
      <c r="M41" s="13" t="str">
        <f>VLOOKUP(A41,Q$2:S$68,2,FALSE)</f>
        <v>SCLC-A</v>
      </c>
      <c r="N41" s="17" t="str">
        <f>VLOOKUP(A41,Q$2:S$68,3,FALSE)</f>
        <v>Cluster1</v>
      </c>
      <c r="P41" t="s">
        <v>8</v>
      </c>
      <c r="Q41" s="13">
        <v>5078</v>
      </c>
      <c r="R41" s="13" t="s">
        <v>36</v>
      </c>
      <c r="S41" s="15" t="s">
        <v>37</v>
      </c>
    </row>
    <row r="42" spans="1:19" x14ac:dyDescent="0.2">
      <c r="A42" s="1">
        <v>7038</v>
      </c>
      <c r="B42">
        <v>590029</v>
      </c>
      <c r="C42" t="s">
        <v>19</v>
      </c>
      <c r="D42">
        <v>53</v>
      </c>
      <c r="E42" t="s">
        <v>22</v>
      </c>
      <c r="F42" t="s">
        <v>21</v>
      </c>
      <c r="G42" s="11">
        <v>22.133333333333301</v>
      </c>
      <c r="H42" s="11">
        <v>0</v>
      </c>
      <c r="I42">
        <v>22.133333333333301</v>
      </c>
      <c r="J42">
        <v>0</v>
      </c>
      <c r="K42" s="11">
        <v>1</v>
      </c>
      <c r="L42" t="s">
        <v>3</v>
      </c>
      <c r="M42" s="13" t="str">
        <f>VLOOKUP(A42,Q$2:S$68,2,FALSE)</f>
        <v>SCLC-N</v>
      </c>
      <c r="N42" s="17" t="str">
        <f>VLOOKUP(A42,Q$2:S$68,3,FALSE)</f>
        <v>Cluster1</v>
      </c>
      <c r="P42" t="s">
        <v>7</v>
      </c>
      <c r="Q42" s="13">
        <v>5608</v>
      </c>
      <c r="R42" s="13" t="s">
        <v>36</v>
      </c>
      <c r="S42" s="15" t="s">
        <v>37</v>
      </c>
    </row>
    <row r="43" spans="1:19" x14ac:dyDescent="0.2">
      <c r="A43" s="1">
        <v>7311</v>
      </c>
      <c r="B43">
        <v>605031</v>
      </c>
      <c r="C43" t="s">
        <v>19</v>
      </c>
      <c r="D43">
        <v>65</v>
      </c>
      <c r="E43" t="s">
        <v>22</v>
      </c>
      <c r="F43" t="s">
        <v>23</v>
      </c>
      <c r="G43">
        <v>0.7</v>
      </c>
      <c r="H43">
        <v>0</v>
      </c>
      <c r="I43">
        <v>0.7</v>
      </c>
      <c r="J43">
        <v>0</v>
      </c>
      <c r="K43">
        <v>0</v>
      </c>
      <c r="L43" t="s">
        <v>3</v>
      </c>
      <c r="M43" s="13" t="str">
        <f>VLOOKUP(A43,Q$2:S$68,2,FALSE)</f>
        <v>SCLC-N</v>
      </c>
      <c r="N43" s="17" t="str">
        <f>VLOOKUP(A43,Q$2:S$68,3,FALSE)</f>
        <v>Cluster1</v>
      </c>
      <c r="P43" t="s">
        <v>8</v>
      </c>
      <c r="Q43" s="13">
        <v>5759</v>
      </c>
      <c r="R43" s="13" t="s">
        <v>34</v>
      </c>
      <c r="S43" s="14" t="s">
        <v>35</v>
      </c>
    </row>
    <row r="44" spans="1:19" x14ac:dyDescent="0.2">
      <c r="A44" s="1">
        <v>7970</v>
      </c>
      <c r="B44">
        <v>636720</v>
      </c>
      <c r="C44" t="s">
        <v>19</v>
      </c>
      <c r="D44">
        <v>67</v>
      </c>
      <c r="E44" t="s">
        <v>22</v>
      </c>
      <c r="F44" t="s">
        <v>21</v>
      </c>
      <c r="G44" s="11">
        <v>24.566666666666698</v>
      </c>
      <c r="H44" s="11">
        <v>0</v>
      </c>
      <c r="I44">
        <v>24.566666666666698</v>
      </c>
      <c r="J44">
        <v>0</v>
      </c>
      <c r="K44" s="11">
        <v>1</v>
      </c>
      <c r="L44" t="s">
        <v>1</v>
      </c>
      <c r="M44" s="13" t="str">
        <f>VLOOKUP(A44,Q$2:S$68,2,FALSE)</f>
        <v>SCLC-P</v>
      </c>
      <c r="N44" s="13" t="str">
        <f>VLOOKUP(A44,Q$2:S$68,3,FALSE)</f>
        <v>Cluster2</v>
      </c>
      <c r="P44" t="s">
        <v>8</v>
      </c>
      <c r="Q44" s="13">
        <v>6137</v>
      </c>
      <c r="R44" s="13" t="s">
        <v>36</v>
      </c>
      <c r="S44" s="15" t="s">
        <v>37</v>
      </c>
    </row>
    <row r="45" spans="1:19" x14ac:dyDescent="0.2">
      <c r="A45" s="1">
        <v>7991</v>
      </c>
      <c r="B45">
        <v>637067</v>
      </c>
      <c r="C45" t="s">
        <v>19</v>
      </c>
      <c r="D45">
        <v>54</v>
      </c>
      <c r="E45" t="s">
        <v>22</v>
      </c>
      <c r="F45" t="s">
        <v>21</v>
      </c>
      <c r="G45" s="11">
        <v>24.1666666666667</v>
      </c>
      <c r="H45" s="11">
        <v>0</v>
      </c>
      <c r="I45">
        <v>24.1666666666667</v>
      </c>
      <c r="J45">
        <v>0</v>
      </c>
      <c r="K45" s="11">
        <v>1</v>
      </c>
      <c r="L45" t="s">
        <v>3</v>
      </c>
      <c r="M45" s="13" t="str">
        <f>VLOOKUP(A45,Q$2:S$68,2,FALSE)</f>
        <v>SCLC-N</v>
      </c>
      <c r="N45" s="17" t="str">
        <f>VLOOKUP(A45,Q$2:S$68,3,FALSE)</f>
        <v>Cluster1</v>
      </c>
      <c r="P45" t="s">
        <v>8</v>
      </c>
      <c r="Q45" s="13">
        <v>6176</v>
      </c>
      <c r="R45" s="13" t="s">
        <v>36</v>
      </c>
      <c r="S45" s="16" t="s">
        <v>40</v>
      </c>
    </row>
    <row r="46" spans="1:19" x14ac:dyDescent="0.2">
      <c r="A46" s="1">
        <v>8024</v>
      </c>
      <c r="B46">
        <v>639254</v>
      </c>
      <c r="C46" t="s">
        <v>19</v>
      </c>
      <c r="D46">
        <v>48</v>
      </c>
      <c r="E46" t="s">
        <v>22</v>
      </c>
      <c r="F46" t="s">
        <v>21</v>
      </c>
      <c r="G46" s="11">
        <v>23.633333333333301</v>
      </c>
      <c r="H46" s="11">
        <v>0</v>
      </c>
      <c r="I46">
        <v>23.633333333333301</v>
      </c>
      <c r="J46">
        <v>0</v>
      </c>
      <c r="K46" s="11">
        <v>1</v>
      </c>
      <c r="L46" t="s">
        <v>3</v>
      </c>
      <c r="M46" s="13" t="str">
        <f>VLOOKUP(A46,Q$2:S$68,2,FALSE)</f>
        <v>SCLC-N</v>
      </c>
      <c r="N46" s="13" t="str">
        <f>VLOOKUP(A46,Q$2:S$68,3,FALSE)</f>
        <v>Cluster2</v>
      </c>
      <c r="P46" t="s">
        <v>7</v>
      </c>
      <c r="Q46" s="13">
        <v>6494</v>
      </c>
      <c r="R46" s="13" t="s">
        <v>41</v>
      </c>
      <c r="S46" s="16" t="s">
        <v>40</v>
      </c>
    </row>
    <row r="47" spans="1:19" x14ac:dyDescent="0.2">
      <c r="A47" s="1">
        <v>8105</v>
      </c>
      <c r="B47">
        <v>649081</v>
      </c>
      <c r="C47" t="s">
        <v>24</v>
      </c>
      <c r="D47">
        <v>63</v>
      </c>
      <c r="E47" t="s">
        <v>20</v>
      </c>
      <c r="F47" t="s">
        <v>23</v>
      </c>
      <c r="G47" s="11">
        <v>22.7</v>
      </c>
      <c r="H47" s="11">
        <v>0</v>
      </c>
      <c r="I47">
        <v>22.7</v>
      </c>
      <c r="J47">
        <v>0</v>
      </c>
      <c r="K47" s="11">
        <v>1</v>
      </c>
      <c r="L47" t="s">
        <v>6</v>
      </c>
      <c r="M47" s="13" t="str">
        <f>VLOOKUP(A47,Q$2:S$68,2,FALSE)</f>
        <v>SCLC-A</v>
      </c>
      <c r="N47" s="17" t="str">
        <f>VLOOKUP(A47,Q$2:S$68,3,FALSE)</f>
        <v>Cluster1</v>
      </c>
      <c r="P47" t="s">
        <v>7</v>
      </c>
      <c r="Q47" s="13">
        <v>6567</v>
      </c>
      <c r="R47" s="13" t="s">
        <v>34</v>
      </c>
      <c r="S47" s="15" t="s">
        <v>37</v>
      </c>
    </row>
    <row r="48" spans="1:19" x14ac:dyDescent="0.2">
      <c r="A48" s="1">
        <v>8195</v>
      </c>
      <c r="B48">
        <v>640948</v>
      </c>
      <c r="C48" t="s">
        <v>19</v>
      </c>
      <c r="D48">
        <v>63</v>
      </c>
      <c r="E48" t="s">
        <v>22</v>
      </c>
      <c r="F48" t="s">
        <v>23</v>
      </c>
      <c r="G48" s="11">
        <v>14.766666666666699</v>
      </c>
      <c r="H48" s="11">
        <v>1</v>
      </c>
      <c r="I48">
        <v>14.766666666666699</v>
      </c>
      <c r="J48">
        <v>1</v>
      </c>
      <c r="K48" s="11">
        <v>1</v>
      </c>
      <c r="L48" t="s">
        <v>1</v>
      </c>
      <c r="M48" s="13" t="str">
        <f>VLOOKUP(A48,Q$2:S$68,2,FALSE)</f>
        <v>SCLC-I</v>
      </c>
      <c r="N48" s="13" t="str">
        <f>VLOOKUP(A48,Q$2:S$68,3,FALSE)</f>
        <v>Cluster2</v>
      </c>
      <c r="P48" t="s">
        <v>9</v>
      </c>
      <c r="Q48" s="13">
        <v>6625</v>
      </c>
      <c r="R48" s="13" t="s">
        <v>36</v>
      </c>
      <c r="S48" s="15" t="s">
        <v>37</v>
      </c>
    </row>
    <row r="49" spans="1:19" x14ac:dyDescent="0.2">
      <c r="A49" s="1">
        <v>8232</v>
      </c>
      <c r="B49">
        <v>643466</v>
      </c>
      <c r="C49" t="s">
        <v>19</v>
      </c>
      <c r="D49">
        <v>71</v>
      </c>
      <c r="E49" t="s">
        <v>22</v>
      </c>
      <c r="F49" t="s">
        <v>23</v>
      </c>
      <c r="G49">
        <v>21.133333333333301</v>
      </c>
      <c r="H49">
        <v>0</v>
      </c>
      <c r="I49">
        <v>21.133333333333301</v>
      </c>
      <c r="J49">
        <v>0</v>
      </c>
      <c r="K49">
        <v>0</v>
      </c>
      <c r="L49" t="s">
        <v>5</v>
      </c>
      <c r="M49" s="13" t="str">
        <f>VLOOKUP(A49,Q$2:S$68,2,FALSE)</f>
        <v>SCLC-I</v>
      </c>
      <c r="N49" s="13" t="str">
        <f>VLOOKUP(A49,Q$2:S$68,3,FALSE)</f>
        <v>Cluster4</v>
      </c>
      <c r="P49" t="s">
        <v>7</v>
      </c>
      <c r="Q49" s="13">
        <v>6808</v>
      </c>
      <c r="R49" s="13" t="s">
        <v>36</v>
      </c>
      <c r="S49" s="15" t="s">
        <v>37</v>
      </c>
    </row>
    <row r="50" spans="1:19" x14ac:dyDescent="0.2">
      <c r="A50" s="1">
        <v>8288</v>
      </c>
      <c r="B50">
        <v>646444</v>
      </c>
      <c r="C50" t="s">
        <v>19</v>
      </c>
      <c r="D50">
        <v>57</v>
      </c>
      <c r="E50" t="s">
        <v>22</v>
      </c>
      <c r="F50" t="s">
        <v>21</v>
      </c>
      <c r="G50" s="11">
        <v>20.6</v>
      </c>
      <c r="H50" s="11">
        <v>0</v>
      </c>
      <c r="I50">
        <v>20.6</v>
      </c>
      <c r="J50">
        <v>0</v>
      </c>
      <c r="K50" s="11">
        <v>1</v>
      </c>
      <c r="L50" t="s">
        <v>1</v>
      </c>
      <c r="M50" s="13" t="str">
        <f>VLOOKUP(A50,Q$2:S$68,2,FALSE)</f>
        <v>SCLC-N</v>
      </c>
      <c r="N50" s="13" t="str">
        <f>VLOOKUP(A50,Q$2:S$68,3,FALSE)</f>
        <v>Cluster3</v>
      </c>
      <c r="P50" t="s">
        <v>7</v>
      </c>
      <c r="Q50" s="13">
        <v>6864</v>
      </c>
      <c r="R50" s="13" t="s">
        <v>36</v>
      </c>
      <c r="S50" s="14" t="s">
        <v>35</v>
      </c>
    </row>
    <row r="51" spans="1:19" x14ac:dyDescent="0.2">
      <c r="A51" s="1">
        <v>8339</v>
      </c>
      <c r="B51">
        <v>649485</v>
      </c>
      <c r="C51" t="s">
        <v>19</v>
      </c>
      <c r="D51">
        <v>77</v>
      </c>
      <c r="E51" t="s">
        <v>22</v>
      </c>
      <c r="F51" t="s">
        <v>21</v>
      </c>
      <c r="G51">
        <v>13</v>
      </c>
      <c r="H51">
        <v>1</v>
      </c>
      <c r="I51">
        <v>13</v>
      </c>
      <c r="J51">
        <v>0</v>
      </c>
      <c r="K51">
        <v>0</v>
      </c>
      <c r="L51" t="s">
        <v>1</v>
      </c>
      <c r="M51" s="13" t="str">
        <f>VLOOKUP(A51,Q$2:S$68,2,FALSE)</f>
        <v>SCLC-N</v>
      </c>
      <c r="N51" s="17" t="str">
        <f>VLOOKUP(A51,Q$2:S$68,3,FALSE)</f>
        <v>Cluster1</v>
      </c>
      <c r="P51" t="s">
        <v>8</v>
      </c>
      <c r="Q51" s="13">
        <v>6927</v>
      </c>
      <c r="R51" s="13" t="s">
        <v>36</v>
      </c>
      <c r="S51" s="14" t="s">
        <v>35</v>
      </c>
    </row>
    <row r="52" spans="1:19" x14ac:dyDescent="0.2">
      <c r="A52" s="1">
        <v>8410</v>
      </c>
      <c r="B52">
        <v>651691</v>
      </c>
      <c r="C52" t="s">
        <v>19</v>
      </c>
      <c r="D52">
        <v>51</v>
      </c>
      <c r="E52" t="s">
        <v>22</v>
      </c>
      <c r="F52" t="s">
        <v>23</v>
      </c>
      <c r="G52" s="11">
        <v>19.2</v>
      </c>
      <c r="H52" s="11">
        <v>0</v>
      </c>
      <c r="I52">
        <v>1.33</v>
      </c>
      <c r="J52">
        <v>0</v>
      </c>
      <c r="K52" s="11">
        <v>1</v>
      </c>
      <c r="L52" t="s">
        <v>1</v>
      </c>
      <c r="M52" s="13" t="str">
        <f>VLOOKUP(A52,Q$2:S$68,2,FALSE)</f>
        <v>SCLC-I</v>
      </c>
      <c r="N52" s="13" t="str">
        <f>VLOOKUP(A52,Q$2:S$68,3,FALSE)</f>
        <v>Cluster2</v>
      </c>
      <c r="P52" t="s">
        <v>7</v>
      </c>
      <c r="Q52" s="13">
        <v>7038</v>
      </c>
      <c r="R52" s="13" t="s">
        <v>34</v>
      </c>
      <c r="S52" s="14" t="s">
        <v>35</v>
      </c>
    </row>
    <row r="53" spans="1:19" x14ac:dyDescent="0.2">
      <c r="A53" s="1">
        <v>8418</v>
      </c>
      <c r="B53">
        <v>651597</v>
      </c>
      <c r="C53" t="s">
        <v>19</v>
      </c>
      <c r="D53">
        <v>81</v>
      </c>
      <c r="E53" t="s">
        <v>22</v>
      </c>
      <c r="F53" t="s">
        <v>23</v>
      </c>
      <c r="G53">
        <v>19.2</v>
      </c>
      <c r="H53">
        <v>0</v>
      </c>
      <c r="I53">
        <v>19.2</v>
      </c>
      <c r="J53">
        <v>0</v>
      </c>
      <c r="K53">
        <v>0</v>
      </c>
      <c r="L53" t="s">
        <v>1</v>
      </c>
      <c r="M53" s="13" t="str">
        <f>VLOOKUP(A53,Q$2:S$68,2,FALSE)</f>
        <v>SCLC-A</v>
      </c>
      <c r="N53" s="13" t="str">
        <f>VLOOKUP(A53,Q$2:S$68,3,FALSE)</f>
        <v>Cluster2</v>
      </c>
      <c r="P53" t="s">
        <v>8</v>
      </c>
      <c r="Q53" s="13">
        <v>7311</v>
      </c>
      <c r="R53" s="13" t="s">
        <v>34</v>
      </c>
      <c r="S53" s="14" t="s">
        <v>35</v>
      </c>
    </row>
    <row r="54" spans="1:19" x14ac:dyDescent="0.2">
      <c r="A54" s="1">
        <v>8575</v>
      </c>
      <c r="B54">
        <v>2017671</v>
      </c>
      <c r="C54" t="s">
        <v>19</v>
      </c>
      <c r="D54">
        <v>53</v>
      </c>
      <c r="E54" t="s">
        <v>22</v>
      </c>
      <c r="F54" t="s">
        <v>21</v>
      </c>
      <c r="G54" s="11">
        <v>16.866666666666699</v>
      </c>
      <c r="H54" s="11">
        <v>0</v>
      </c>
      <c r="I54">
        <v>16.866666666666699</v>
      </c>
      <c r="J54">
        <v>0</v>
      </c>
      <c r="K54" s="11">
        <v>1</v>
      </c>
      <c r="L54" t="s">
        <v>6</v>
      </c>
      <c r="M54" s="13" t="str">
        <f>VLOOKUP(A54,Q$2:S$68,2,FALSE)</f>
        <v>SCLC-N</v>
      </c>
      <c r="N54" s="17" t="str">
        <f>VLOOKUP(A54,Q$2:S$68,3,FALSE)</f>
        <v>Cluster1</v>
      </c>
      <c r="P54" t="s">
        <v>9</v>
      </c>
      <c r="Q54" s="13">
        <v>7970</v>
      </c>
      <c r="R54" s="13" t="s">
        <v>41</v>
      </c>
      <c r="S54" s="13" t="s">
        <v>39</v>
      </c>
    </row>
    <row r="55" spans="1:19" x14ac:dyDescent="0.2">
      <c r="A55" s="1">
        <v>8711</v>
      </c>
      <c r="B55">
        <v>2025788</v>
      </c>
      <c r="C55" t="s">
        <v>19</v>
      </c>
      <c r="D55">
        <v>73</v>
      </c>
      <c r="E55" t="s">
        <v>22</v>
      </c>
      <c r="F55" t="s">
        <v>23</v>
      </c>
      <c r="G55" s="11">
        <v>15.3</v>
      </c>
      <c r="H55" s="11">
        <v>0</v>
      </c>
      <c r="I55">
        <v>15.3</v>
      </c>
      <c r="J55">
        <v>0</v>
      </c>
      <c r="K55" s="11">
        <v>1</v>
      </c>
      <c r="L55" t="s">
        <v>1</v>
      </c>
      <c r="M55" s="13" t="str">
        <f>VLOOKUP(A55,Q$2:S$68,2,FALSE)</f>
        <v>SCLC-I</v>
      </c>
      <c r="N55" s="13" t="str">
        <f>VLOOKUP(A55,Q$2:S$68,3,FALSE)</f>
        <v>Cluster4</v>
      </c>
      <c r="P55" t="s">
        <v>8</v>
      </c>
      <c r="Q55" s="13">
        <v>7991</v>
      </c>
      <c r="R55" s="13" t="s">
        <v>34</v>
      </c>
      <c r="S55" s="14" t="s">
        <v>35</v>
      </c>
    </row>
    <row r="56" spans="1:19" x14ac:dyDescent="0.2">
      <c r="A56" s="1">
        <v>8775</v>
      </c>
      <c r="B56">
        <v>2030451</v>
      </c>
      <c r="C56" t="s">
        <v>24</v>
      </c>
      <c r="D56">
        <v>65</v>
      </c>
      <c r="E56" t="s">
        <v>20</v>
      </c>
      <c r="F56" t="s">
        <v>21</v>
      </c>
      <c r="G56" s="11">
        <v>14.366666666666699</v>
      </c>
      <c r="H56" s="11">
        <v>0</v>
      </c>
      <c r="I56">
        <v>6.27</v>
      </c>
      <c r="J56">
        <v>1</v>
      </c>
      <c r="K56" s="11">
        <v>1</v>
      </c>
      <c r="L56" t="s">
        <v>1</v>
      </c>
      <c r="M56" s="13" t="str">
        <f>VLOOKUP(A56,Q$2:S$68,2,FALSE)</f>
        <v>SCLC-A</v>
      </c>
      <c r="N56" s="13" t="str">
        <f>VLOOKUP(A56,Q$2:S$68,3,FALSE)</f>
        <v>Cluster4</v>
      </c>
      <c r="P56" t="s">
        <v>9</v>
      </c>
      <c r="Q56" s="13">
        <v>8024</v>
      </c>
      <c r="R56" s="13" t="s">
        <v>34</v>
      </c>
      <c r="S56" s="13" t="s">
        <v>39</v>
      </c>
    </row>
    <row r="57" spans="1:19" x14ac:dyDescent="0.2">
      <c r="A57" s="1">
        <v>8816</v>
      </c>
      <c r="B57">
        <v>2034261</v>
      </c>
      <c r="C57" t="s">
        <v>24</v>
      </c>
      <c r="D57">
        <v>54</v>
      </c>
      <c r="E57" t="s">
        <v>20</v>
      </c>
      <c r="F57" t="s">
        <v>23</v>
      </c>
      <c r="G57">
        <v>12.866666666666699</v>
      </c>
      <c r="H57">
        <v>0</v>
      </c>
      <c r="I57">
        <v>12.866666666666699</v>
      </c>
      <c r="J57">
        <v>0</v>
      </c>
      <c r="K57">
        <v>0</v>
      </c>
      <c r="L57" t="s">
        <v>1</v>
      </c>
      <c r="M57" s="13" t="str">
        <f>VLOOKUP(A57,Q$2:S$68,2,FALSE)</f>
        <v>SCLC-I</v>
      </c>
      <c r="N57" s="17" t="str">
        <f>VLOOKUP(A57,Q$2:S$68,3,FALSE)</f>
        <v>Cluster1</v>
      </c>
      <c r="P57" t="s">
        <v>8</v>
      </c>
      <c r="Q57" s="13">
        <v>8105</v>
      </c>
      <c r="R57" s="13" t="s">
        <v>36</v>
      </c>
      <c r="S57" s="14" t="s">
        <v>35</v>
      </c>
    </row>
    <row r="58" spans="1:19" x14ac:dyDescent="0.2">
      <c r="A58" s="1">
        <v>8855</v>
      </c>
      <c r="B58">
        <v>2036079</v>
      </c>
      <c r="C58" t="s">
        <v>19</v>
      </c>
      <c r="D58">
        <v>66</v>
      </c>
      <c r="E58" t="s">
        <v>20</v>
      </c>
      <c r="F58" t="s">
        <v>21</v>
      </c>
      <c r="G58">
        <v>12.4333333333333</v>
      </c>
      <c r="H58">
        <v>0</v>
      </c>
      <c r="I58">
        <v>12.4333333333333</v>
      </c>
      <c r="J58">
        <v>0</v>
      </c>
      <c r="K58">
        <v>0</v>
      </c>
      <c r="L58" t="s">
        <v>1</v>
      </c>
      <c r="M58" s="13" t="str">
        <f>VLOOKUP(A58,Q$2:S$68,2,FALSE)</f>
        <v>SCLC-A</v>
      </c>
      <c r="N58" s="17" t="str">
        <f>VLOOKUP(A58,Q$2:S$68,3,FALSE)</f>
        <v>Cluster1</v>
      </c>
      <c r="P58" t="s">
        <v>7</v>
      </c>
      <c r="Q58" s="13">
        <v>8195</v>
      </c>
      <c r="R58" s="13" t="s">
        <v>38</v>
      </c>
      <c r="S58" s="13" t="s">
        <v>39</v>
      </c>
    </row>
    <row r="59" spans="1:19" x14ac:dyDescent="0.2">
      <c r="Q59" s="13">
        <v>8232</v>
      </c>
      <c r="R59" s="13" t="s">
        <v>38</v>
      </c>
      <c r="S59" s="16" t="s">
        <v>40</v>
      </c>
    </row>
    <row r="60" spans="1:19" x14ac:dyDescent="0.2">
      <c r="Q60" s="13">
        <v>8288</v>
      </c>
      <c r="R60" s="13" t="s">
        <v>34</v>
      </c>
      <c r="S60" s="15" t="s">
        <v>37</v>
      </c>
    </row>
    <row r="61" spans="1:19" x14ac:dyDescent="0.2">
      <c r="Q61" s="13">
        <v>8339</v>
      </c>
      <c r="R61" s="13" t="s">
        <v>34</v>
      </c>
      <c r="S61" s="14" t="s">
        <v>35</v>
      </c>
    </row>
    <row r="62" spans="1:19" x14ac:dyDescent="0.2">
      <c r="Q62" s="13">
        <v>8410</v>
      </c>
      <c r="R62" s="13" t="s">
        <v>38</v>
      </c>
      <c r="S62" s="13" t="s">
        <v>39</v>
      </c>
    </row>
    <row r="63" spans="1:19" x14ac:dyDescent="0.2">
      <c r="Q63" s="13">
        <v>8418</v>
      </c>
      <c r="R63" s="13" t="s">
        <v>36</v>
      </c>
      <c r="S63" s="13" t="s">
        <v>39</v>
      </c>
    </row>
    <row r="64" spans="1:19" x14ac:dyDescent="0.2">
      <c r="Q64" s="13">
        <v>8575</v>
      </c>
      <c r="R64" s="13" t="s">
        <v>34</v>
      </c>
      <c r="S64" s="14" t="s">
        <v>35</v>
      </c>
    </row>
    <row r="65" spans="17:19" x14ac:dyDescent="0.2">
      <c r="Q65" s="13">
        <v>8711</v>
      </c>
      <c r="R65" s="13" t="s">
        <v>38</v>
      </c>
      <c r="S65" s="16" t="s">
        <v>40</v>
      </c>
    </row>
    <row r="66" spans="17:19" x14ac:dyDescent="0.2">
      <c r="Q66" s="13">
        <v>8775</v>
      </c>
      <c r="R66" s="13" t="s">
        <v>36</v>
      </c>
      <c r="S66" s="16" t="s">
        <v>40</v>
      </c>
    </row>
    <row r="67" spans="17:19" x14ac:dyDescent="0.2">
      <c r="Q67" s="13">
        <v>8816</v>
      </c>
      <c r="R67" s="13" t="s">
        <v>38</v>
      </c>
      <c r="S67" s="14" t="s">
        <v>35</v>
      </c>
    </row>
    <row r="68" spans="17:19" x14ac:dyDescent="0.2">
      <c r="Q68" s="13">
        <v>8855</v>
      </c>
      <c r="R68" s="13" t="s">
        <v>36</v>
      </c>
      <c r="S68" s="14" t="s">
        <v>35</v>
      </c>
    </row>
  </sheetData>
  <sortState ref="A2:U68">
    <sortCondition ref="A2:A68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76B6-075A-47E9-8BA2-3F0B9E3C60A0}">
  <dimension ref="A1:X67"/>
  <sheetViews>
    <sheetView tabSelected="1" zoomScale="85" zoomScaleNormal="85" workbookViewId="0">
      <selection activeCell="K1" sqref="K1:K1048576"/>
    </sheetView>
  </sheetViews>
  <sheetFormatPr defaultRowHeight="14.25" x14ac:dyDescent="0.2"/>
  <cols>
    <col min="1" max="1" width="9.125" style="1" customWidth="1"/>
    <col min="2" max="7" width="9" hidden="1" customWidth="1"/>
    <col min="8" max="9" width="9" style="11"/>
    <col min="10" max="10" width="7.5" style="11" customWidth="1"/>
    <col min="11" max="11" width="9" style="11"/>
    <col min="15" max="15" width="6.375" customWidth="1"/>
    <col min="16" max="16" width="5.75" style="11" customWidth="1"/>
    <col min="18" max="19" width="9" style="13"/>
    <col min="22" max="22" width="9" style="13"/>
    <col min="23" max="23" width="16" style="13" customWidth="1"/>
    <col min="24" max="24" width="30.75" style="13" customWidth="1"/>
  </cols>
  <sheetData>
    <row r="1" spans="1:24" x14ac:dyDescent="0.2">
      <c r="A1" s="1" t="s">
        <v>0</v>
      </c>
      <c r="B1" t="s">
        <v>10</v>
      </c>
      <c r="C1" s="4" t="s">
        <v>11</v>
      </c>
      <c r="D1" s="4" t="s">
        <v>12</v>
      </c>
      <c r="E1" s="4" t="s">
        <v>13</v>
      </c>
      <c r="F1" s="4"/>
      <c r="G1" s="4" t="s">
        <v>14</v>
      </c>
      <c r="H1" s="8" t="s">
        <v>15</v>
      </c>
      <c r="I1" s="9" t="s">
        <v>16</v>
      </c>
      <c r="J1" s="9" t="s">
        <v>53</v>
      </c>
      <c r="K1" s="9" t="s">
        <v>57</v>
      </c>
      <c r="L1" s="3" t="s">
        <v>26</v>
      </c>
      <c r="M1" s="5" t="s">
        <v>17</v>
      </c>
      <c r="N1" s="6" t="s">
        <v>18</v>
      </c>
      <c r="O1" s="6" t="s">
        <v>54</v>
      </c>
      <c r="P1" s="12" t="s">
        <v>27</v>
      </c>
      <c r="Q1" s="3" t="s">
        <v>42</v>
      </c>
      <c r="R1" s="13" t="s">
        <v>43</v>
      </c>
      <c r="T1" s="3"/>
      <c r="U1" s="3" t="s">
        <v>26</v>
      </c>
      <c r="V1" s="13" t="s">
        <v>31</v>
      </c>
      <c r="W1" s="13" t="s">
        <v>32</v>
      </c>
      <c r="X1" s="13" t="s">
        <v>33</v>
      </c>
    </row>
    <row r="2" spans="1:24" s="7" customFormat="1" x14ac:dyDescent="0.2">
      <c r="A2" s="1">
        <v>1272</v>
      </c>
      <c r="B2">
        <v>297034</v>
      </c>
      <c r="C2" t="s">
        <v>19</v>
      </c>
      <c r="D2">
        <v>57</v>
      </c>
      <c r="E2" s="3" t="s">
        <v>50</v>
      </c>
      <c r="F2"/>
      <c r="G2" t="s">
        <v>21</v>
      </c>
      <c r="H2" s="11">
        <v>10.866666666666699</v>
      </c>
      <c r="I2" s="11">
        <v>1</v>
      </c>
      <c r="J2" s="11" t="s">
        <v>51</v>
      </c>
      <c r="K2" s="3" t="s">
        <v>55</v>
      </c>
      <c r="L2" t="s">
        <v>9</v>
      </c>
      <c r="M2">
        <v>10.866666666666699</v>
      </c>
      <c r="N2">
        <v>0</v>
      </c>
      <c r="O2"/>
      <c r="P2" s="11">
        <v>1</v>
      </c>
      <c r="Q2" t="s">
        <v>1</v>
      </c>
      <c r="R2" s="13" t="e">
        <f>VLOOKUP(A2,V$2:X$67,2,FALSE)</f>
        <v>#N/A</v>
      </c>
      <c r="S2" s="13" t="e">
        <f>VLOOKUP(A2,V$2:X$67,3,FALSE)</f>
        <v>#N/A</v>
      </c>
      <c r="T2"/>
      <c r="U2" t="s">
        <v>9</v>
      </c>
      <c r="V2" s="13">
        <v>1277</v>
      </c>
      <c r="W2" s="13" t="s">
        <v>41</v>
      </c>
      <c r="X2" s="13" t="s">
        <v>39</v>
      </c>
    </row>
    <row r="3" spans="1:24" x14ac:dyDescent="0.2">
      <c r="A3" s="1">
        <v>1277</v>
      </c>
      <c r="B3">
        <v>297125</v>
      </c>
      <c r="C3" t="s">
        <v>19</v>
      </c>
      <c r="D3">
        <v>68</v>
      </c>
      <c r="E3" s="3" t="s">
        <v>50</v>
      </c>
      <c r="G3" t="s">
        <v>21</v>
      </c>
      <c r="H3" s="11">
        <v>86.433333333333294</v>
      </c>
      <c r="I3" s="11">
        <v>0</v>
      </c>
      <c r="J3" s="11" t="s">
        <v>50</v>
      </c>
      <c r="K3" s="3" t="s">
        <v>56</v>
      </c>
      <c r="L3" t="s">
        <v>7</v>
      </c>
      <c r="M3">
        <v>34.1666666666667</v>
      </c>
      <c r="N3">
        <v>1</v>
      </c>
      <c r="O3" s="11" t="s">
        <v>50</v>
      </c>
      <c r="P3" s="11">
        <v>1</v>
      </c>
      <c r="Q3" t="s">
        <v>1</v>
      </c>
      <c r="R3" s="13" t="str">
        <f>VLOOKUP(A3,V$2:X$67,2,FALSE)</f>
        <v>SCLC-P</v>
      </c>
      <c r="S3" s="13" t="str">
        <f>VLOOKUP(A3,V$2:X$67,3,FALSE)</f>
        <v>Cluster2</v>
      </c>
      <c r="U3" t="s">
        <v>7</v>
      </c>
      <c r="V3" s="13">
        <v>1364</v>
      </c>
      <c r="W3" s="13" t="s">
        <v>34</v>
      </c>
      <c r="X3" s="14" t="s">
        <v>35</v>
      </c>
    </row>
    <row r="4" spans="1:24" x14ac:dyDescent="0.2">
      <c r="A4" s="25">
        <v>1334</v>
      </c>
      <c r="B4">
        <v>299585</v>
      </c>
      <c r="C4" t="s">
        <v>19</v>
      </c>
      <c r="D4">
        <v>68</v>
      </c>
      <c r="E4" s="3" t="s">
        <v>50</v>
      </c>
      <c r="G4" t="s">
        <v>21</v>
      </c>
      <c r="H4">
        <v>0.73333333333333295</v>
      </c>
      <c r="I4">
        <v>1</v>
      </c>
      <c r="J4"/>
      <c r="K4" s="3"/>
      <c r="L4" t="s">
        <v>9</v>
      </c>
      <c r="M4">
        <v>0.73333333333333295</v>
      </c>
      <c r="N4">
        <v>0</v>
      </c>
      <c r="P4">
        <v>0</v>
      </c>
      <c r="Q4" t="s">
        <v>3</v>
      </c>
      <c r="R4" s="13" t="e">
        <f>VLOOKUP(A4,V$2:X$67,2,FALSE)</f>
        <v>#N/A</v>
      </c>
      <c r="S4" s="13" t="e">
        <f>VLOOKUP(A4,V$2:X$67,3,FALSE)</f>
        <v>#N/A</v>
      </c>
      <c r="U4" t="s">
        <v>9</v>
      </c>
      <c r="V4" s="13">
        <v>1452</v>
      </c>
      <c r="W4" s="13" t="s">
        <v>34</v>
      </c>
      <c r="X4" s="14" t="s">
        <v>35</v>
      </c>
    </row>
    <row r="5" spans="1:24" x14ac:dyDescent="0.2">
      <c r="A5" s="2">
        <v>1452</v>
      </c>
      <c r="B5" s="7">
        <v>304077</v>
      </c>
      <c r="C5" s="7" t="s">
        <v>19</v>
      </c>
      <c r="D5" s="7">
        <v>68</v>
      </c>
      <c r="E5" s="3" t="s">
        <v>50</v>
      </c>
      <c r="F5" s="7"/>
      <c r="G5" s="7" t="s">
        <v>21</v>
      </c>
      <c r="H5" s="10">
        <v>33.133333333333297</v>
      </c>
      <c r="I5" s="10">
        <v>1</v>
      </c>
      <c r="J5" s="11" t="s">
        <v>50</v>
      </c>
      <c r="L5" s="7" t="s">
        <v>7</v>
      </c>
      <c r="M5" s="7">
        <v>33.133333333333297</v>
      </c>
      <c r="N5" s="7">
        <v>0</v>
      </c>
      <c r="O5" s="11" t="s">
        <v>51</v>
      </c>
      <c r="P5" s="10">
        <v>1</v>
      </c>
      <c r="Q5" s="7" t="s">
        <v>1</v>
      </c>
      <c r="R5" s="13" t="str">
        <f>VLOOKUP(A5,V$2:X$67,2,FALSE)</f>
        <v>SCLC-N</v>
      </c>
      <c r="S5" s="17" t="str">
        <f>VLOOKUP(A5,V$2:X$67,3,FALSE)</f>
        <v>Cluster1</v>
      </c>
      <c r="T5" s="7"/>
      <c r="U5" s="7" t="s">
        <v>7</v>
      </c>
      <c r="V5" s="13">
        <v>1520</v>
      </c>
      <c r="W5" s="13" t="s">
        <v>41</v>
      </c>
      <c r="X5" s="16" t="s">
        <v>40</v>
      </c>
    </row>
    <row r="6" spans="1:24" x14ac:dyDescent="0.2">
      <c r="A6" s="1">
        <v>1520</v>
      </c>
      <c r="B6">
        <v>305980</v>
      </c>
      <c r="C6" t="s">
        <v>19</v>
      </c>
      <c r="D6">
        <v>60</v>
      </c>
      <c r="E6" s="3" t="s">
        <v>51</v>
      </c>
      <c r="G6" t="s">
        <v>21</v>
      </c>
      <c r="H6" s="11">
        <v>73.099999999999994</v>
      </c>
      <c r="I6" s="11">
        <v>0</v>
      </c>
      <c r="K6" s="3"/>
      <c r="L6" t="s">
        <v>8</v>
      </c>
      <c r="M6">
        <v>73.099999999999994</v>
      </c>
      <c r="N6">
        <v>0</v>
      </c>
      <c r="P6" s="11">
        <v>1</v>
      </c>
      <c r="Q6" t="s">
        <v>1</v>
      </c>
      <c r="R6" s="13" t="str">
        <f>VLOOKUP(A6,V$2:X$67,2,FALSE)</f>
        <v>SCLC-P</v>
      </c>
      <c r="S6" s="13" t="str">
        <f>VLOOKUP(A6,V$2:X$67,3,FALSE)</f>
        <v>Cluster4</v>
      </c>
      <c r="U6" t="s">
        <v>8</v>
      </c>
      <c r="V6" s="13">
        <v>1649</v>
      </c>
      <c r="W6" s="13" t="s">
        <v>34</v>
      </c>
      <c r="X6" s="14" t="s">
        <v>35</v>
      </c>
    </row>
    <row r="7" spans="1:24" x14ac:dyDescent="0.2">
      <c r="A7" s="1">
        <v>1775</v>
      </c>
      <c r="B7">
        <v>316661</v>
      </c>
      <c r="C7" t="s">
        <v>19</v>
      </c>
      <c r="D7">
        <v>60</v>
      </c>
      <c r="E7" s="3" t="s">
        <v>50</v>
      </c>
      <c r="G7" t="s">
        <v>21</v>
      </c>
      <c r="H7" s="11">
        <v>4.2333333333333298</v>
      </c>
      <c r="I7" s="11">
        <v>1</v>
      </c>
      <c r="J7" s="11" t="s">
        <v>51</v>
      </c>
      <c r="K7" s="3" t="s">
        <v>55</v>
      </c>
      <c r="L7" t="s">
        <v>9</v>
      </c>
      <c r="M7">
        <v>4.2333333333333298</v>
      </c>
      <c r="N7">
        <v>0</v>
      </c>
      <c r="P7" s="11">
        <v>1</v>
      </c>
      <c r="Q7" t="s">
        <v>2</v>
      </c>
      <c r="R7" s="13" t="str">
        <f>VLOOKUP(A7,V$2:X$67,2,FALSE)</f>
        <v>SCLC-N</v>
      </c>
      <c r="S7" s="17" t="str">
        <f>VLOOKUP(A7,V$2:X$67,3,FALSE)</f>
        <v>Cluster1</v>
      </c>
      <c r="U7" t="s">
        <v>9</v>
      </c>
      <c r="V7" s="13">
        <v>1775</v>
      </c>
      <c r="W7" s="13" t="s">
        <v>34</v>
      </c>
      <c r="X7" s="14" t="s">
        <v>35</v>
      </c>
    </row>
    <row r="8" spans="1:24" x14ac:dyDescent="0.2">
      <c r="A8" s="1">
        <v>1870</v>
      </c>
      <c r="B8">
        <v>320582</v>
      </c>
      <c r="C8" t="s">
        <v>24</v>
      </c>
      <c r="D8">
        <v>68</v>
      </c>
      <c r="E8" s="3" t="s">
        <v>51</v>
      </c>
      <c r="G8" t="s">
        <v>21</v>
      </c>
      <c r="H8" s="11">
        <v>35.1666666666667</v>
      </c>
      <c r="I8" s="11">
        <v>1</v>
      </c>
      <c r="J8" s="11" t="s">
        <v>50</v>
      </c>
      <c r="L8" t="s">
        <v>9</v>
      </c>
      <c r="M8">
        <v>35.1666666666667</v>
      </c>
      <c r="N8">
        <v>0</v>
      </c>
      <c r="O8" s="11" t="s">
        <v>50</v>
      </c>
      <c r="P8" s="11">
        <v>1</v>
      </c>
      <c r="Q8" t="s">
        <v>1</v>
      </c>
      <c r="R8" s="13" t="str">
        <f>VLOOKUP(A8,V$2:X$67,2,FALSE)</f>
        <v>SCLC-A</v>
      </c>
      <c r="S8" s="13" t="str">
        <f>VLOOKUP(A8,V$2:X$67,3,FALSE)</f>
        <v>Cluster2</v>
      </c>
      <c r="U8" t="s">
        <v>9</v>
      </c>
      <c r="V8" s="13">
        <v>1870</v>
      </c>
      <c r="W8" s="13" t="s">
        <v>36</v>
      </c>
      <c r="X8" s="13" t="s">
        <v>39</v>
      </c>
    </row>
    <row r="9" spans="1:24" x14ac:dyDescent="0.2">
      <c r="A9" s="1">
        <v>2026</v>
      </c>
      <c r="B9">
        <v>324455</v>
      </c>
      <c r="C9" t="s">
        <v>19</v>
      </c>
      <c r="D9">
        <v>67</v>
      </c>
      <c r="E9" s="3" t="s">
        <v>50</v>
      </c>
      <c r="G9" t="s">
        <v>21</v>
      </c>
      <c r="H9">
        <v>46.066666666666698</v>
      </c>
      <c r="I9">
        <v>1</v>
      </c>
      <c r="J9"/>
      <c r="K9" s="3"/>
      <c r="L9" t="s">
        <v>8</v>
      </c>
      <c r="M9">
        <v>24.266666666666701</v>
      </c>
      <c r="N9">
        <v>1</v>
      </c>
      <c r="P9">
        <v>0</v>
      </c>
      <c r="Q9" t="s">
        <v>1</v>
      </c>
      <c r="R9" s="13" t="e">
        <f>VLOOKUP(A9,V$2:X$67,2,FALSE)</f>
        <v>#N/A</v>
      </c>
      <c r="S9" s="13" t="e">
        <f>VLOOKUP(A9,V$2:X$67,3,FALSE)</f>
        <v>#N/A</v>
      </c>
      <c r="U9" t="s">
        <v>8</v>
      </c>
      <c r="V9" s="13">
        <v>1900</v>
      </c>
      <c r="W9" s="13" t="s">
        <v>36</v>
      </c>
      <c r="X9" s="15" t="s">
        <v>37</v>
      </c>
    </row>
    <row r="10" spans="1:24" x14ac:dyDescent="0.2">
      <c r="A10" s="1">
        <v>2039</v>
      </c>
      <c r="B10">
        <v>322148</v>
      </c>
      <c r="C10" t="s">
        <v>19</v>
      </c>
      <c r="D10">
        <v>37</v>
      </c>
      <c r="E10" s="3" t="s">
        <v>51</v>
      </c>
      <c r="G10" t="s">
        <v>21</v>
      </c>
      <c r="H10" s="11">
        <v>70.900000000000006</v>
      </c>
      <c r="I10" s="11">
        <v>1</v>
      </c>
      <c r="J10" s="11" t="s">
        <v>50</v>
      </c>
      <c r="K10" s="3" t="s">
        <v>56</v>
      </c>
      <c r="L10" t="s">
        <v>7</v>
      </c>
      <c r="M10">
        <v>34.066666666666698</v>
      </c>
      <c r="N10">
        <v>1</v>
      </c>
      <c r="O10" s="11" t="s">
        <v>50</v>
      </c>
      <c r="P10" s="11">
        <v>1</v>
      </c>
      <c r="Q10" t="s">
        <v>2</v>
      </c>
      <c r="R10" s="13" t="str">
        <f>VLOOKUP(A10,V$2:X$67,2,FALSE)</f>
        <v>SCLC-A</v>
      </c>
      <c r="S10" s="13" t="str">
        <f>VLOOKUP(A10,V$2:X$67,3,FALSE)</f>
        <v>Cluster3</v>
      </c>
      <c r="U10" t="s">
        <v>7</v>
      </c>
      <c r="V10" s="13">
        <v>2039</v>
      </c>
      <c r="W10" s="13" t="s">
        <v>36</v>
      </c>
      <c r="X10" s="15" t="s">
        <v>37</v>
      </c>
    </row>
    <row r="11" spans="1:24" x14ac:dyDescent="0.2">
      <c r="A11" s="1">
        <v>2139</v>
      </c>
      <c r="B11">
        <v>328458</v>
      </c>
      <c r="C11" t="s">
        <v>19</v>
      </c>
      <c r="D11">
        <v>69</v>
      </c>
      <c r="E11" s="3" t="s">
        <v>50</v>
      </c>
      <c r="G11" t="s">
        <v>23</v>
      </c>
      <c r="H11" s="11">
        <v>36.4</v>
      </c>
      <c r="I11" s="11">
        <v>1</v>
      </c>
      <c r="L11" t="s">
        <v>8</v>
      </c>
      <c r="M11">
        <v>36.4</v>
      </c>
      <c r="N11">
        <v>0</v>
      </c>
      <c r="P11" s="11">
        <v>1</v>
      </c>
      <c r="Q11" t="s">
        <v>2</v>
      </c>
      <c r="R11" s="13" t="str">
        <f>VLOOKUP(A11,V$2:X$67,2,FALSE)</f>
        <v>SCLC-N</v>
      </c>
      <c r="S11" s="13" t="str">
        <f>VLOOKUP(A11,V$2:X$67,3,FALSE)</f>
        <v>Cluster3</v>
      </c>
      <c r="U11" t="s">
        <v>8</v>
      </c>
      <c r="V11" s="13">
        <v>2139</v>
      </c>
      <c r="W11" s="13" t="s">
        <v>34</v>
      </c>
      <c r="X11" s="15" t="s">
        <v>37</v>
      </c>
    </row>
    <row r="12" spans="1:24" x14ac:dyDescent="0.2">
      <c r="A12" s="1">
        <v>2208</v>
      </c>
      <c r="B12">
        <v>330652</v>
      </c>
      <c r="C12" t="s">
        <v>19</v>
      </c>
      <c r="D12">
        <v>49</v>
      </c>
      <c r="E12" s="3" t="s">
        <v>51</v>
      </c>
      <c r="G12" t="s">
        <v>21</v>
      </c>
      <c r="H12">
        <v>7.4</v>
      </c>
      <c r="I12">
        <v>0</v>
      </c>
      <c r="J12"/>
      <c r="K12"/>
      <c r="L12" t="s">
        <v>9</v>
      </c>
      <c r="M12">
        <v>7.2333333333333298</v>
      </c>
      <c r="N12">
        <v>1</v>
      </c>
      <c r="P12">
        <v>0</v>
      </c>
      <c r="Q12" t="s">
        <v>1</v>
      </c>
      <c r="R12" s="13" t="str">
        <f>VLOOKUP(A12,V$2:X$67,2,FALSE)</f>
        <v>SCLC-A</v>
      </c>
      <c r="S12" s="13" t="str">
        <f>VLOOKUP(A12,V$2:X$67,3,FALSE)</f>
        <v>Cluster3</v>
      </c>
      <c r="U12" t="s">
        <v>9</v>
      </c>
      <c r="V12" s="13">
        <v>2149</v>
      </c>
      <c r="W12" s="13" t="s">
        <v>36</v>
      </c>
      <c r="X12" s="15" t="s">
        <v>37</v>
      </c>
    </row>
    <row r="13" spans="1:24" x14ac:dyDescent="0.2">
      <c r="A13" s="1">
        <v>2236</v>
      </c>
      <c r="B13">
        <v>330196</v>
      </c>
      <c r="C13" t="s">
        <v>19</v>
      </c>
      <c r="D13">
        <v>59</v>
      </c>
      <c r="E13" s="3" t="s">
        <v>50</v>
      </c>
      <c r="G13" t="s">
        <v>23</v>
      </c>
      <c r="H13" s="11">
        <v>84.633333333333297</v>
      </c>
      <c r="I13" s="11">
        <v>0</v>
      </c>
      <c r="J13" s="11" t="s">
        <v>50</v>
      </c>
      <c r="K13" s="3" t="s">
        <v>56</v>
      </c>
      <c r="L13" t="s">
        <v>9</v>
      </c>
      <c r="M13">
        <v>84.633333333333297</v>
      </c>
      <c r="N13">
        <v>0</v>
      </c>
      <c r="O13" s="11" t="s">
        <v>50</v>
      </c>
      <c r="P13" s="11">
        <v>1</v>
      </c>
      <c r="Q13" t="s">
        <v>1</v>
      </c>
      <c r="R13" s="13" t="str">
        <f>VLOOKUP(A13,V$2:X$67,2,FALSE)</f>
        <v>SCLC-I</v>
      </c>
      <c r="S13" s="13" t="str">
        <f>VLOOKUP(A13,V$2:X$67,3,FALSE)</f>
        <v>Cluster2</v>
      </c>
      <c r="U13" t="s">
        <v>9</v>
      </c>
      <c r="V13" s="13">
        <v>2167</v>
      </c>
      <c r="W13" s="13" t="s">
        <v>38</v>
      </c>
      <c r="X13" s="13" t="s">
        <v>39</v>
      </c>
    </row>
    <row r="14" spans="1:24" x14ac:dyDescent="0.2">
      <c r="A14" s="1">
        <v>2257</v>
      </c>
      <c r="B14">
        <v>332462</v>
      </c>
      <c r="C14" t="s">
        <v>24</v>
      </c>
      <c r="D14">
        <v>46</v>
      </c>
      <c r="E14" s="3" t="s">
        <v>51</v>
      </c>
      <c r="G14" t="s">
        <v>21</v>
      </c>
      <c r="H14" s="11">
        <v>84.233333333333306</v>
      </c>
      <c r="I14" s="11">
        <v>0</v>
      </c>
      <c r="J14" s="11" t="s">
        <v>50</v>
      </c>
      <c r="K14" s="3" t="s">
        <v>56</v>
      </c>
      <c r="L14" t="s">
        <v>7</v>
      </c>
      <c r="M14">
        <v>84.233333333333306</v>
      </c>
      <c r="N14">
        <v>0</v>
      </c>
      <c r="O14" s="11" t="s">
        <v>50</v>
      </c>
      <c r="P14" s="11">
        <v>1</v>
      </c>
      <c r="Q14" t="s">
        <v>3</v>
      </c>
      <c r="R14" s="13" t="str">
        <f>VLOOKUP(A14,V$2:X$67,2,FALSE)</f>
        <v>SCLC-A</v>
      </c>
      <c r="S14" s="13" t="str">
        <f>VLOOKUP(A14,V$2:X$67,3,FALSE)</f>
        <v>Cluster3</v>
      </c>
      <c r="U14" t="s">
        <v>7</v>
      </c>
      <c r="V14" s="13">
        <v>2208</v>
      </c>
      <c r="W14" s="13" t="s">
        <v>36</v>
      </c>
      <c r="X14" s="15" t="s">
        <v>37</v>
      </c>
    </row>
    <row r="15" spans="1:24" x14ac:dyDescent="0.2">
      <c r="A15" s="1">
        <v>2423</v>
      </c>
      <c r="B15">
        <v>337236</v>
      </c>
      <c r="C15" t="s">
        <v>19</v>
      </c>
      <c r="D15">
        <v>67</v>
      </c>
      <c r="E15" s="3" t="s">
        <v>50</v>
      </c>
      <c r="G15" t="s">
        <v>21</v>
      </c>
      <c r="H15" s="11">
        <v>76.633333333333297</v>
      </c>
      <c r="I15" s="11">
        <v>0</v>
      </c>
      <c r="K15" s="3"/>
      <c r="L15" t="s">
        <v>8</v>
      </c>
      <c r="M15">
        <v>76.633333333333297</v>
      </c>
      <c r="N15">
        <v>0</v>
      </c>
      <c r="P15" s="11">
        <v>1</v>
      </c>
      <c r="Q15" t="s">
        <v>1</v>
      </c>
      <c r="R15" s="13" t="str">
        <f>VLOOKUP(A15,V$2:X$67,2,FALSE)</f>
        <v>SCLC-A</v>
      </c>
      <c r="S15" s="13" t="str">
        <f>VLOOKUP(A15,V$2:X$67,3,FALSE)</f>
        <v>Cluster2</v>
      </c>
      <c r="U15" t="s">
        <v>8</v>
      </c>
      <c r="V15" s="13">
        <v>2236</v>
      </c>
      <c r="W15" s="13" t="s">
        <v>38</v>
      </c>
      <c r="X15" s="13" t="s">
        <v>39</v>
      </c>
    </row>
    <row r="16" spans="1:24" x14ac:dyDescent="0.2">
      <c r="A16" s="1">
        <v>2480</v>
      </c>
      <c r="B16">
        <v>342629</v>
      </c>
      <c r="C16" t="s">
        <v>19</v>
      </c>
      <c r="D16">
        <v>73</v>
      </c>
      <c r="E16" s="3" t="s">
        <v>50</v>
      </c>
      <c r="G16" t="s">
        <v>23</v>
      </c>
      <c r="H16">
        <v>0.233333333333333</v>
      </c>
      <c r="I16">
        <v>1</v>
      </c>
      <c r="J16"/>
      <c r="K16" s="3" t="s">
        <v>55</v>
      </c>
      <c r="L16" t="s">
        <v>7</v>
      </c>
      <c r="M16">
        <v>0.233333333333333</v>
      </c>
      <c r="N16">
        <v>0</v>
      </c>
      <c r="P16">
        <v>0</v>
      </c>
      <c r="Q16" t="s">
        <v>1</v>
      </c>
      <c r="R16" s="13" t="str">
        <f>VLOOKUP(A16,V$2:X$67,2,FALSE)</f>
        <v>SCLC-A</v>
      </c>
      <c r="S16" s="13" t="str">
        <f>VLOOKUP(A16,V$2:X$67,3,FALSE)</f>
        <v>Cluster2</v>
      </c>
      <c r="U16" t="s">
        <v>7</v>
      </c>
      <c r="V16" s="13">
        <v>2257</v>
      </c>
      <c r="W16" s="13" t="s">
        <v>36</v>
      </c>
      <c r="X16" s="15" t="s">
        <v>37</v>
      </c>
    </row>
    <row r="17" spans="1:24" x14ac:dyDescent="0.2">
      <c r="A17" s="1">
        <v>2663</v>
      </c>
      <c r="B17">
        <v>350554</v>
      </c>
      <c r="C17" t="s">
        <v>19</v>
      </c>
      <c r="D17">
        <v>57</v>
      </c>
      <c r="E17" s="3" t="s">
        <v>50</v>
      </c>
      <c r="G17" t="s">
        <v>21</v>
      </c>
      <c r="H17" s="11">
        <v>62.2</v>
      </c>
      <c r="I17" s="11">
        <v>1</v>
      </c>
      <c r="K17" s="3"/>
      <c r="L17" t="s">
        <v>8</v>
      </c>
      <c r="M17">
        <v>46.933333333333302</v>
      </c>
      <c r="N17">
        <v>1</v>
      </c>
      <c r="P17" s="11">
        <v>1</v>
      </c>
      <c r="Q17" t="s">
        <v>1</v>
      </c>
      <c r="R17" s="13" t="str">
        <f>VLOOKUP(A17,V$2:X$67,2,FALSE)</f>
        <v>SCLC-A</v>
      </c>
      <c r="S17" s="13" t="str">
        <f>VLOOKUP(A17,V$2:X$67,3,FALSE)</f>
        <v>Cluster3</v>
      </c>
      <c r="U17" t="s">
        <v>8</v>
      </c>
      <c r="V17" s="13">
        <v>2423</v>
      </c>
      <c r="W17" s="13" t="s">
        <v>36</v>
      </c>
      <c r="X17" s="13" t="s">
        <v>39</v>
      </c>
    </row>
    <row r="18" spans="1:24" x14ac:dyDescent="0.2">
      <c r="A18" s="1">
        <v>2667</v>
      </c>
      <c r="B18">
        <v>350540</v>
      </c>
      <c r="C18" t="s">
        <v>19</v>
      </c>
      <c r="D18">
        <v>76</v>
      </c>
      <c r="E18" s="3" t="s">
        <v>50</v>
      </c>
      <c r="G18" t="s">
        <v>21</v>
      </c>
      <c r="H18">
        <v>11.0666666666667</v>
      </c>
      <c r="I18">
        <v>1</v>
      </c>
      <c r="J18"/>
      <c r="K18" s="3" t="s">
        <v>55</v>
      </c>
      <c r="L18" t="s">
        <v>9</v>
      </c>
      <c r="M18">
        <v>11.0666666666667</v>
      </c>
      <c r="N18">
        <v>0</v>
      </c>
      <c r="P18">
        <v>0</v>
      </c>
      <c r="Q18" t="s">
        <v>2</v>
      </c>
      <c r="R18" s="13" t="str">
        <f>VLOOKUP(A18,V$2:X$67,2,FALSE)</f>
        <v>SCLC-A</v>
      </c>
      <c r="S18" s="13" t="str">
        <f>VLOOKUP(A18,V$2:X$67,3,FALSE)</f>
        <v>Cluster4</v>
      </c>
      <c r="U18" t="s">
        <v>9</v>
      </c>
      <c r="V18" s="13">
        <v>2480</v>
      </c>
      <c r="W18" s="13" t="s">
        <v>36</v>
      </c>
      <c r="X18" s="13" t="s">
        <v>39</v>
      </c>
    </row>
    <row r="19" spans="1:24" x14ac:dyDescent="0.2">
      <c r="A19" s="1">
        <v>2669</v>
      </c>
      <c r="B19">
        <v>350415</v>
      </c>
      <c r="C19" t="s">
        <v>19</v>
      </c>
      <c r="D19">
        <v>60</v>
      </c>
      <c r="E19" s="3" t="s">
        <v>50</v>
      </c>
      <c r="G19" t="s">
        <v>21</v>
      </c>
      <c r="H19">
        <v>18.3</v>
      </c>
      <c r="I19">
        <v>1</v>
      </c>
      <c r="J19"/>
      <c r="K19"/>
      <c r="L19" t="s">
        <v>7</v>
      </c>
      <c r="M19">
        <v>18.3</v>
      </c>
      <c r="N19">
        <v>0</v>
      </c>
      <c r="P19">
        <v>0</v>
      </c>
      <c r="Q19" t="s">
        <v>1</v>
      </c>
      <c r="R19" s="13" t="str">
        <f>VLOOKUP(A19,V$2:X$67,2,FALSE)</f>
        <v>SCLC-A</v>
      </c>
      <c r="S19" s="13" t="str">
        <f>VLOOKUP(A19,V$2:X$67,3,FALSE)</f>
        <v>Cluster3</v>
      </c>
      <c r="U19" t="s">
        <v>7</v>
      </c>
      <c r="V19" s="13">
        <v>2536</v>
      </c>
      <c r="W19" s="13" t="s">
        <v>36</v>
      </c>
      <c r="X19" s="14" t="s">
        <v>35</v>
      </c>
    </row>
    <row r="20" spans="1:24" x14ac:dyDescent="0.2">
      <c r="A20" s="1">
        <v>2706</v>
      </c>
      <c r="B20">
        <v>351406</v>
      </c>
      <c r="C20" t="s">
        <v>19</v>
      </c>
      <c r="D20">
        <v>61</v>
      </c>
      <c r="E20" s="3" t="s">
        <v>50</v>
      </c>
      <c r="G20" t="s">
        <v>23</v>
      </c>
      <c r="H20" s="11">
        <v>9.3000000000000007</v>
      </c>
      <c r="I20" s="11">
        <v>1</v>
      </c>
      <c r="J20" s="11" t="s">
        <v>51</v>
      </c>
      <c r="K20" s="3" t="s">
        <v>55</v>
      </c>
      <c r="L20" t="s">
        <v>9</v>
      </c>
      <c r="M20">
        <v>8.7333333333333307</v>
      </c>
      <c r="N20">
        <v>1</v>
      </c>
      <c r="O20" s="11" t="s">
        <v>51</v>
      </c>
      <c r="P20" s="11">
        <v>1</v>
      </c>
      <c r="Q20" t="s">
        <v>2</v>
      </c>
      <c r="R20" s="13" t="str">
        <f>VLOOKUP(A20,V$2:X$67,2,FALSE)</f>
        <v>SCLC-A</v>
      </c>
      <c r="S20" s="13" t="str">
        <f>VLOOKUP(A20,V$2:X$67,3,FALSE)</f>
        <v>Cluster3</v>
      </c>
      <c r="U20" t="s">
        <v>9</v>
      </c>
      <c r="V20" s="13">
        <v>2663</v>
      </c>
      <c r="W20" s="13" t="s">
        <v>36</v>
      </c>
      <c r="X20" s="15" t="s">
        <v>37</v>
      </c>
    </row>
    <row r="21" spans="1:24" x14ac:dyDescent="0.2">
      <c r="A21" s="1">
        <v>2707</v>
      </c>
      <c r="B21">
        <v>351406</v>
      </c>
      <c r="C21" t="s">
        <v>19</v>
      </c>
      <c r="D21">
        <v>61</v>
      </c>
      <c r="E21" s="3" t="s">
        <v>50</v>
      </c>
      <c r="G21" t="s">
        <v>23</v>
      </c>
      <c r="H21" s="11">
        <v>9.3000000000000007</v>
      </c>
      <c r="I21" s="11">
        <v>1</v>
      </c>
      <c r="J21" s="11" t="s">
        <v>51</v>
      </c>
      <c r="K21" s="3" t="s">
        <v>55</v>
      </c>
      <c r="L21" t="s">
        <v>9</v>
      </c>
      <c r="M21">
        <v>8.7333333333333307</v>
      </c>
      <c r="N21">
        <v>1</v>
      </c>
      <c r="O21" s="11" t="s">
        <v>51</v>
      </c>
      <c r="P21" s="11">
        <v>1</v>
      </c>
      <c r="Q21" t="s">
        <v>2</v>
      </c>
      <c r="R21" s="13" t="str">
        <f>VLOOKUP(A21,V$2:X$67,2,FALSE)</f>
        <v>SCLC-A</v>
      </c>
      <c r="S21" s="13" t="str">
        <f>VLOOKUP(A21,V$2:X$67,3,FALSE)</f>
        <v>Cluster4</v>
      </c>
      <c r="U21" t="s">
        <v>9</v>
      </c>
      <c r="V21" s="13">
        <v>2667</v>
      </c>
      <c r="W21" s="13" t="s">
        <v>36</v>
      </c>
      <c r="X21" s="16" t="s">
        <v>40</v>
      </c>
    </row>
    <row r="22" spans="1:24" x14ac:dyDescent="0.2">
      <c r="A22" s="1">
        <v>2739</v>
      </c>
      <c r="B22">
        <v>352389</v>
      </c>
      <c r="C22" t="s">
        <v>19</v>
      </c>
      <c r="D22">
        <v>61</v>
      </c>
      <c r="E22" s="3" t="s">
        <v>50</v>
      </c>
      <c r="G22" t="s">
        <v>23</v>
      </c>
      <c r="H22">
        <v>68.1666666666667</v>
      </c>
      <c r="I22">
        <v>0</v>
      </c>
      <c r="J22"/>
      <c r="K22" s="3"/>
      <c r="L22" t="s">
        <v>8</v>
      </c>
      <c r="M22">
        <v>68.1666666666667</v>
      </c>
      <c r="N22">
        <v>0</v>
      </c>
      <c r="P22">
        <v>0</v>
      </c>
      <c r="Q22" t="s">
        <v>1</v>
      </c>
      <c r="R22" s="13" t="str">
        <f>VLOOKUP(A22,V$2:X$67,2,FALSE)</f>
        <v>SCLC-A</v>
      </c>
      <c r="S22" s="13" t="str">
        <f>VLOOKUP(A22,V$2:X$67,3,FALSE)</f>
        <v>Cluster4</v>
      </c>
      <c r="U22" t="s">
        <v>8</v>
      </c>
      <c r="V22" s="13">
        <v>2669</v>
      </c>
      <c r="W22" s="13" t="s">
        <v>36</v>
      </c>
      <c r="X22" s="15" t="s">
        <v>37</v>
      </c>
    </row>
    <row r="23" spans="1:24" x14ac:dyDescent="0.2">
      <c r="A23" s="1">
        <v>2877</v>
      </c>
      <c r="B23">
        <v>358220</v>
      </c>
      <c r="C23" t="s">
        <v>24</v>
      </c>
      <c r="D23">
        <v>55</v>
      </c>
      <c r="E23" s="3" t="s">
        <v>51</v>
      </c>
      <c r="G23" t="s">
        <v>23</v>
      </c>
      <c r="H23" s="11">
        <v>66.7</v>
      </c>
      <c r="I23" s="11">
        <v>0</v>
      </c>
      <c r="J23" s="11" t="s">
        <v>50</v>
      </c>
      <c r="K23" s="3" t="s">
        <v>56</v>
      </c>
      <c r="L23" t="s">
        <v>7</v>
      </c>
      <c r="M23">
        <v>66.7</v>
      </c>
      <c r="N23">
        <v>0</v>
      </c>
      <c r="O23" s="11" t="s">
        <v>50</v>
      </c>
      <c r="P23" s="11">
        <v>1</v>
      </c>
      <c r="Q23" t="s">
        <v>1</v>
      </c>
      <c r="R23" s="13" t="str">
        <f>VLOOKUP(A23,V$2:X$67,2,FALSE)</f>
        <v>SCLC-A</v>
      </c>
      <c r="S23" s="17" t="str">
        <f>VLOOKUP(A23,V$2:X$67,3,FALSE)</f>
        <v>Cluster1</v>
      </c>
      <c r="U23" t="s">
        <v>7</v>
      </c>
      <c r="V23" s="13">
        <v>2706</v>
      </c>
      <c r="W23" s="13" t="s">
        <v>36</v>
      </c>
      <c r="X23" s="15" t="s">
        <v>37</v>
      </c>
    </row>
    <row r="24" spans="1:24" x14ac:dyDescent="0.2">
      <c r="A24" s="1">
        <v>2984</v>
      </c>
      <c r="B24">
        <v>361227</v>
      </c>
      <c r="C24" t="s">
        <v>19</v>
      </c>
      <c r="D24">
        <v>53</v>
      </c>
      <c r="E24" s="3" t="s">
        <v>50</v>
      </c>
      <c r="G24" t="s">
        <v>23</v>
      </c>
      <c r="H24" s="11">
        <v>9.8000000000000007</v>
      </c>
      <c r="I24" s="11">
        <v>0</v>
      </c>
      <c r="L24" t="s">
        <v>8</v>
      </c>
      <c r="M24">
        <v>9.8000000000000007</v>
      </c>
      <c r="N24">
        <v>0</v>
      </c>
      <c r="P24" s="11">
        <v>1</v>
      </c>
      <c r="Q24" t="s">
        <v>1</v>
      </c>
      <c r="R24" s="13" t="str">
        <f>VLOOKUP(A24,V$2:X$67,2,FALSE)</f>
        <v>SCLC-A</v>
      </c>
      <c r="S24" s="13" t="str">
        <f>VLOOKUP(A24,V$2:X$67,3,FALSE)</f>
        <v>Cluster4</v>
      </c>
      <c r="U24" t="s">
        <v>8</v>
      </c>
      <c r="V24" s="13">
        <v>2707</v>
      </c>
      <c r="W24" s="13" t="s">
        <v>36</v>
      </c>
      <c r="X24" s="16" t="s">
        <v>40</v>
      </c>
    </row>
    <row r="25" spans="1:24" x14ac:dyDescent="0.2">
      <c r="A25" s="1">
        <v>3243</v>
      </c>
      <c r="B25">
        <v>371886</v>
      </c>
      <c r="C25" t="s">
        <v>24</v>
      </c>
      <c r="D25">
        <v>66</v>
      </c>
      <c r="E25" s="3" t="s">
        <v>51</v>
      </c>
      <c r="G25" t="s">
        <v>21</v>
      </c>
      <c r="H25" s="11">
        <v>90.1666666666667</v>
      </c>
      <c r="I25" s="11">
        <v>0</v>
      </c>
      <c r="K25" s="3"/>
      <c r="L25" t="s">
        <v>8</v>
      </c>
      <c r="M25">
        <v>90.1666666666667</v>
      </c>
      <c r="N25">
        <v>0</v>
      </c>
      <c r="P25" s="11">
        <v>1</v>
      </c>
      <c r="Q25" t="s">
        <v>1</v>
      </c>
      <c r="R25" s="13" t="str">
        <f>VLOOKUP(A25,V$2:X$67,2,FALSE)</f>
        <v>SCLC-A</v>
      </c>
      <c r="S25" s="13" t="str">
        <f>VLOOKUP(A25,V$2:X$67,3,FALSE)</f>
        <v>Cluster3</v>
      </c>
      <c r="U25" t="s">
        <v>8</v>
      </c>
      <c r="V25" s="13">
        <v>2739</v>
      </c>
      <c r="W25" s="13" t="s">
        <v>36</v>
      </c>
      <c r="X25" s="16" t="s">
        <v>40</v>
      </c>
    </row>
    <row r="26" spans="1:24" x14ac:dyDescent="0.2">
      <c r="A26" s="1">
        <v>3334</v>
      </c>
      <c r="B26">
        <v>379551</v>
      </c>
      <c r="C26" t="s">
        <v>24</v>
      </c>
      <c r="D26">
        <v>57</v>
      </c>
      <c r="E26" s="3" t="s">
        <v>51</v>
      </c>
      <c r="G26" t="s">
        <v>21</v>
      </c>
      <c r="H26" s="11">
        <v>69.400000000000006</v>
      </c>
      <c r="I26" s="11">
        <v>0</v>
      </c>
      <c r="J26" s="11" t="s">
        <v>50</v>
      </c>
      <c r="K26" s="3" t="s">
        <v>56</v>
      </c>
      <c r="L26" t="s">
        <v>9</v>
      </c>
      <c r="M26">
        <v>12.033333333333299</v>
      </c>
      <c r="N26">
        <v>1</v>
      </c>
      <c r="O26" s="11" t="s">
        <v>50</v>
      </c>
      <c r="P26" s="11">
        <v>1</v>
      </c>
      <c r="Q26" t="s">
        <v>1</v>
      </c>
      <c r="R26" s="13" t="str">
        <f>VLOOKUP(A26,V$2:X$67,2,FALSE)</f>
        <v>SCLC-P</v>
      </c>
      <c r="S26" s="13" t="str">
        <f>VLOOKUP(A26,V$2:X$67,3,FALSE)</f>
        <v>Cluster4</v>
      </c>
      <c r="U26" t="s">
        <v>9</v>
      </c>
      <c r="V26" s="13">
        <v>2877</v>
      </c>
      <c r="W26" s="13" t="s">
        <v>36</v>
      </c>
      <c r="X26" s="14" t="s">
        <v>35</v>
      </c>
    </row>
    <row r="27" spans="1:24" x14ac:dyDescent="0.2">
      <c r="A27" s="1">
        <v>4059</v>
      </c>
      <c r="B27">
        <v>407560</v>
      </c>
      <c r="C27" t="s">
        <v>19</v>
      </c>
      <c r="D27">
        <v>50</v>
      </c>
      <c r="E27" s="3" t="s">
        <v>51</v>
      </c>
      <c r="G27" t="s">
        <v>21</v>
      </c>
      <c r="H27" s="11">
        <v>32.700000000000003</v>
      </c>
      <c r="I27" s="11">
        <v>1</v>
      </c>
      <c r="J27" s="11" t="s">
        <v>50</v>
      </c>
      <c r="L27" t="s">
        <v>7</v>
      </c>
      <c r="M27">
        <v>17.633333333333301</v>
      </c>
      <c r="N27">
        <v>1</v>
      </c>
      <c r="O27" s="11" t="s">
        <v>50</v>
      </c>
      <c r="P27" s="11">
        <v>1</v>
      </c>
      <c r="Q27" t="s">
        <v>1</v>
      </c>
      <c r="R27" s="13" t="str">
        <f>VLOOKUP(A27,V$2:X$67,2,FALSE)</f>
        <v>SCLC-N</v>
      </c>
      <c r="S27" s="17" t="str">
        <f>VLOOKUP(A27,V$2:X$67,3,FALSE)</f>
        <v>Cluster1</v>
      </c>
      <c r="U27" t="s">
        <v>7</v>
      </c>
      <c r="V27" s="13">
        <v>2984</v>
      </c>
      <c r="W27" s="13" t="s">
        <v>36</v>
      </c>
      <c r="X27" s="16" t="s">
        <v>40</v>
      </c>
    </row>
    <row r="28" spans="1:24" x14ac:dyDescent="0.2">
      <c r="A28" s="1">
        <v>4202</v>
      </c>
      <c r="B28">
        <v>415345</v>
      </c>
      <c r="C28" t="s">
        <v>24</v>
      </c>
      <c r="D28">
        <v>47</v>
      </c>
      <c r="E28" s="3" t="s">
        <v>51</v>
      </c>
      <c r="G28" t="s">
        <v>21</v>
      </c>
      <c r="H28">
        <v>45.533333333333303</v>
      </c>
      <c r="I28">
        <v>0</v>
      </c>
      <c r="J28"/>
      <c r="K28" s="3" t="s">
        <v>56</v>
      </c>
      <c r="L28" t="s">
        <v>9</v>
      </c>
      <c r="M28">
        <v>45.533333333333303</v>
      </c>
      <c r="N28">
        <v>0</v>
      </c>
      <c r="P28">
        <v>0</v>
      </c>
      <c r="Q28" t="s">
        <v>3</v>
      </c>
      <c r="R28" s="13" t="str">
        <f>VLOOKUP(A28,V$2:X$67,2,FALSE)</f>
        <v>SCLC-N</v>
      </c>
      <c r="S28" s="17" t="str">
        <f>VLOOKUP(A28,V$2:X$67,3,FALSE)</f>
        <v>Cluster1</v>
      </c>
      <c r="U28" t="s">
        <v>9</v>
      </c>
      <c r="V28" s="13">
        <v>3243</v>
      </c>
      <c r="W28" s="13" t="s">
        <v>36</v>
      </c>
      <c r="X28" s="15" t="s">
        <v>37</v>
      </c>
    </row>
    <row r="29" spans="1:24" x14ac:dyDescent="0.2">
      <c r="A29" s="1">
        <v>4254</v>
      </c>
      <c r="B29">
        <v>421395</v>
      </c>
      <c r="C29" t="s">
        <v>19</v>
      </c>
      <c r="D29">
        <v>60</v>
      </c>
      <c r="E29" s="3" t="s">
        <v>50</v>
      </c>
      <c r="G29" t="s">
        <v>23</v>
      </c>
      <c r="H29" s="11">
        <v>55.966666666666697</v>
      </c>
      <c r="I29" s="11">
        <v>0</v>
      </c>
      <c r="K29" s="3"/>
      <c r="L29" t="s">
        <v>8</v>
      </c>
      <c r="M29">
        <v>55.966666666666697</v>
      </c>
      <c r="N29">
        <v>0</v>
      </c>
      <c r="P29" s="11">
        <v>1</v>
      </c>
      <c r="Q29" t="s">
        <v>3</v>
      </c>
      <c r="R29" s="13" t="str">
        <f>VLOOKUP(A29,V$2:X$67,2,FALSE)</f>
        <v>SCLC-P</v>
      </c>
      <c r="S29" s="17" t="str">
        <f>VLOOKUP(A29,V$2:X$67,3,FALSE)</f>
        <v>Cluster1</v>
      </c>
      <c r="U29" t="s">
        <v>8</v>
      </c>
      <c r="V29" s="13">
        <v>3334</v>
      </c>
      <c r="W29" s="13" t="s">
        <v>41</v>
      </c>
      <c r="X29" s="16" t="s">
        <v>40</v>
      </c>
    </row>
    <row r="30" spans="1:24" x14ac:dyDescent="0.2">
      <c r="A30" s="1">
        <v>4876</v>
      </c>
      <c r="B30">
        <v>469153</v>
      </c>
      <c r="C30" t="s">
        <v>19</v>
      </c>
      <c r="D30">
        <v>66</v>
      </c>
      <c r="E30" s="3" t="s">
        <v>50</v>
      </c>
      <c r="G30" t="s">
        <v>21</v>
      </c>
      <c r="H30" s="11">
        <v>32.866666666666703</v>
      </c>
      <c r="I30" s="11">
        <v>0</v>
      </c>
      <c r="L30" t="s">
        <v>8</v>
      </c>
      <c r="M30">
        <v>32.866666666666703</v>
      </c>
      <c r="N30">
        <v>0</v>
      </c>
      <c r="P30" s="11">
        <v>1</v>
      </c>
      <c r="Q30" t="s">
        <v>3</v>
      </c>
      <c r="R30" s="13" t="str">
        <f>VLOOKUP(A30,V$2:X$67,2,FALSE)</f>
        <v>SCLC-I</v>
      </c>
      <c r="S30" s="13" t="str">
        <f>VLOOKUP(A30,V$2:X$67,3,FALSE)</f>
        <v>Cluster4</v>
      </c>
      <c r="U30" t="s">
        <v>8</v>
      </c>
      <c r="V30" s="13">
        <v>3493</v>
      </c>
      <c r="W30" s="13" t="s">
        <v>36</v>
      </c>
      <c r="X30" s="15" t="s">
        <v>37</v>
      </c>
    </row>
    <row r="31" spans="1:24" x14ac:dyDescent="0.2">
      <c r="A31" s="1">
        <v>4931</v>
      </c>
      <c r="B31">
        <v>472789</v>
      </c>
      <c r="C31" t="s">
        <v>19</v>
      </c>
      <c r="D31">
        <v>62</v>
      </c>
      <c r="E31" s="3" t="s">
        <v>50</v>
      </c>
      <c r="G31" t="s">
        <v>21</v>
      </c>
      <c r="H31" s="11">
        <v>58.733333333333299</v>
      </c>
      <c r="I31" s="11">
        <v>0</v>
      </c>
      <c r="K31" s="3"/>
      <c r="L31" t="s">
        <v>8</v>
      </c>
      <c r="M31">
        <v>58.733333333333299</v>
      </c>
      <c r="N31">
        <v>0</v>
      </c>
      <c r="P31" s="11">
        <v>1</v>
      </c>
      <c r="Q31" t="s">
        <v>3</v>
      </c>
      <c r="R31" s="13" t="str">
        <f>VLOOKUP(A31,V$2:X$67,2,FALSE)</f>
        <v>SCLC-I</v>
      </c>
      <c r="S31" s="13" t="str">
        <f>VLOOKUP(A31,V$2:X$67,3,FALSE)</f>
        <v>Cluster2</v>
      </c>
      <c r="U31" t="s">
        <v>8</v>
      </c>
      <c r="V31" s="13">
        <v>4043</v>
      </c>
      <c r="W31" s="13" t="s">
        <v>38</v>
      </c>
      <c r="X31" s="13" t="s">
        <v>39</v>
      </c>
    </row>
    <row r="32" spans="1:24" x14ac:dyDescent="0.2">
      <c r="A32" s="1">
        <v>5058</v>
      </c>
      <c r="B32">
        <v>478967</v>
      </c>
      <c r="C32" t="s">
        <v>19</v>
      </c>
      <c r="D32">
        <v>58</v>
      </c>
      <c r="E32" s="3" t="s">
        <v>50</v>
      </c>
      <c r="G32" t="s">
        <v>21</v>
      </c>
      <c r="H32" s="11">
        <v>32.5</v>
      </c>
      <c r="I32" s="11">
        <v>1</v>
      </c>
      <c r="J32" s="11" t="s">
        <v>50</v>
      </c>
      <c r="L32" t="s">
        <v>9</v>
      </c>
      <c r="M32">
        <v>32.5</v>
      </c>
      <c r="N32">
        <v>0</v>
      </c>
      <c r="O32" s="11" t="s">
        <v>50</v>
      </c>
      <c r="P32" s="11">
        <v>1</v>
      </c>
      <c r="Q32" t="s">
        <v>1</v>
      </c>
      <c r="R32" s="13" t="str">
        <f>VLOOKUP(A32,V$2:X$67,2,FALSE)</f>
        <v>SCLC-A</v>
      </c>
      <c r="S32" s="13" t="str">
        <f>VLOOKUP(A32,V$2:X$67,3,FALSE)</f>
        <v>Cluster3</v>
      </c>
      <c r="U32" t="s">
        <v>9</v>
      </c>
      <c r="V32" s="13">
        <v>4059</v>
      </c>
      <c r="W32" s="13" t="s">
        <v>34</v>
      </c>
      <c r="X32" s="14" t="s">
        <v>35</v>
      </c>
    </row>
    <row r="33" spans="1:24" x14ac:dyDescent="0.2">
      <c r="A33" s="1">
        <v>5078</v>
      </c>
      <c r="B33">
        <v>480661</v>
      </c>
      <c r="C33" t="s">
        <v>19</v>
      </c>
      <c r="D33">
        <v>59</v>
      </c>
      <c r="E33" s="3" t="s">
        <v>50</v>
      </c>
      <c r="G33" t="s">
        <v>21</v>
      </c>
      <c r="H33">
        <v>17.233333333333299</v>
      </c>
      <c r="I33">
        <v>0</v>
      </c>
      <c r="J33"/>
      <c r="K33"/>
      <c r="L33" t="s">
        <v>7</v>
      </c>
      <c r="M33">
        <v>17.233333333333299</v>
      </c>
      <c r="N33">
        <v>0</v>
      </c>
      <c r="P33">
        <v>0</v>
      </c>
      <c r="Q33" t="s">
        <v>1</v>
      </c>
      <c r="R33" s="13" t="str">
        <f>VLOOKUP(A33,V$2:X$67,2,FALSE)</f>
        <v>SCLC-A</v>
      </c>
      <c r="S33" s="13" t="str">
        <f>VLOOKUP(A33,V$2:X$67,3,FALSE)</f>
        <v>Cluster3</v>
      </c>
      <c r="U33" t="s">
        <v>7</v>
      </c>
      <c r="V33" s="13">
        <v>4156</v>
      </c>
      <c r="W33" s="13" t="s">
        <v>34</v>
      </c>
      <c r="X33" s="14" t="s">
        <v>35</v>
      </c>
    </row>
    <row r="34" spans="1:24" x14ac:dyDescent="0.2">
      <c r="A34" s="1">
        <v>5608</v>
      </c>
      <c r="B34">
        <v>504897</v>
      </c>
      <c r="C34" t="s">
        <v>19</v>
      </c>
      <c r="D34">
        <v>63</v>
      </c>
      <c r="E34" s="3" t="s">
        <v>50</v>
      </c>
      <c r="G34" t="s">
        <v>21</v>
      </c>
      <c r="H34" s="11">
        <v>30.866666666666699</v>
      </c>
      <c r="I34" s="11">
        <v>0</v>
      </c>
      <c r="J34" s="11" t="s">
        <v>50</v>
      </c>
      <c r="L34" t="s">
        <v>9</v>
      </c>
      <c r="M34">
        <v>0.66666666666666696</v>
      </c>
      <c r="N34">
        <v>1</v>
      </c>
      <c r="O34" s="11" t="s">
        <v>51</v>
      </c>
      <c r="P34" s="11">
        <v>1</v>
      </c>
      <c r="Q34" t="s">
        <v>4</v>
      </c>
      <c r="R34" s="13" t="str">
        <f>VLOOKUP(A34,V$2:X$67,2,FALSE)</f>
        <v>SCLC-A</v>
      </c>
      <c r="S34" s="13" t="str">
        <f>VLOOKUP(A34,V$2:X$67,3,FALSE)</f>
        <v>Cluster3</v>
      </c>
      <c r="U34" t="s">
        <v>9</v>
      </c>
      <c r="V34" s="13">
        <v>4202</v>
      </c>
      <c r="W34" s="13" t="s">
        <v>34</v>
      </c>
      <c r="X34" s="14" t="s">
        <v>35</v>
      </c>
    </row>
    <row r="35" spans="1:24" x14ac:dyDescent="0.2">
      <c r="A35" s="1">
        <v>5759</v>
      </c>
      <c r="B35">
        <v>510443</v>
      </c>
      <c r="C35" t="s">
        <v>19</v>
      </c>
      <c r="D35">
        <v>61</v>
      </c>
      <c r="E35" s="3" t="s">
        <v>50</v>
      </c>
      <c r="G35" t="s">
        <v>23</v>
      </c>
      <c r="H35" s="11">
        <v>25.4</v>
      </c>
      <c r="I35" s="11">
        <v>0</v>
      </c>
      <c r="L35" t="s">
        <v>8</v>
      </c>
      <c r="M35">
        <v>25.4</v>
      </c>
      <c r="N35">
        <v>0</v>
      </c>
      <c r="P35" s="11">
        <v>1</v>
      </c>
      <c r="Q35" t="s">
        <v>3</v>
      </c>
      <c r="R35" s="13" t="str">
        <f>VLOOKUP(A35,V$2:X$67,2,FALSE)</f>
        <v>SCLC-N</v>
      </c>
      <c r="S35" s="17" t="str">
        <f>VLOOKUP(A35,V$2:X$67,3,FALSE)</f>
        <v>Cluster1</v>
      </c>
      <c r="U35" t="s">
        <v>8</v>
      </c>
      <c r="V35" s="13">
        <v>4254</v>
      </c>
      <c r="W35" s="13" t="s">
        <v>41</v>
      </c>
      <c r="X35" s="14" t="s">
        <v>35</v>
      </c>
    </row>
    <row r="36" spans="1:24" x14ac:dyDescent="0.2">
      <c r="A36" s="1">
        <v>6137</v>
      </c>
      <c r="B36">
        <v>531215</v>
      </c>
      <c r="C36" t="s">
        <v>19</v>
      </c>
      <c r="D36">
        <v>69</v>
      </c>
      <c r="E36" s="3" t="s">
        <v>50</v>
      </c>
      <c r="G36" t="s">
        <v>21</v>
      </c>
      <c r="H36" s="11">
        <v>41.633333333333297</v>
      </c>
      <c r="I36" s="11">
        <v>0</v>
      </c>
      <c r="K36" s="3"/>
      <c r="L36" t="s">
        <v>8</v>
      </c>
      <c r="M36">
        <v>41.633333333333297</v>
      </c>
      <c r="N36">
        <v>0</v>
      </c>
      <c r="P36" s="11">
        <v>1</v>
      </c>
      <c r="Q36" t="s">
        <v>6</v>
      </c>
      <c r="R36" s="13" t="str">
        <f>VLOOKUP(A36,V$2:X$67,2,FALSE)</f>
        <v>SCLC-A</v>
      </c>
      <c r="S36" s="13" t="str">
        <f>VLOOKUP(A36,V$2:X$67,3,FALSE)</f>
        <v>Cluster3</v>
      </c>
      <c r="U36" t="s">
        <v>8</v>
      </c>
      <c r="V36" s="13">
        <v>4872</v>
      </c>
      <c r="W36" s="13" t="s">
        <v>36</v>
      </c>
      <c r="X36" s="16" t="s">
        <v>40</v>
      </c>
    </row>
    <row r="37" spans="1:24" x14ac:dyDescent="0.2">
      <c r="A37" s="1">
        <v>6176</v>
      </c>
      <c r="B37">
        <v>537423</v>
      </c>
      <c r="C37" t="s">
        <v>19</v>
      </c>
      <c r="D37">
        <v>69</v>
      </c>
      <c r="E37" s="3" t="s">
        <v>50</v>
      </c>
      <c r="G37" t="s">
        <v>23</v>
      </c>
      <c r="H37" s="11">
        <v>21.8</v>
      </c>
      <c r="I37" s="11">
        <v>0</v>
      </c>
      <c r="L37" t="s">
        <v>8</v>
      </c>
      <c r="M37">
        <v>18.966666666666701</v>
      </c>
      <c r="N37">
        <v>1</v>
      </c>
      <c r="P37" s="11">
        <v>1</v>
      </c>
      <c r="Q37" t="s">
        <v>1</v>
      </c>
      <c r="R37" s="13" t="str">
        <f>VLOOKUP(A37,V$2:X$67,2,FALSE)</f>
        <v>SCLC-A</v>
      </c>
      <c r="S37" s="13" t="str">
        <f>VLOOKUP(A37,V$2:X$67,3,FALSE)</f>
        <v>Cluster4</v>
      </c>
      <c r="U37" t="s">
        <v>8</v>
      </c>
      <c r="V37" s="13">
        <v>4876</v>
      </c>
      <c r="W37" s="13" t="s">
        <v>38</v>
      </c>
      <c r="X37" s="16" t="s">
        <v>40</v>
      </c>
    </row>
    <row r="38" spans="1:24" x14ac:dyDescent="0.2">
      <c r="A38" s="1">
        <v>6625</v>
      </c>
      <c r="B38">
        <v>560240</v>
      </c>
      <c r="C38" t="s">
        <v>19</v>
      </c>
      <c r="D38">
        <v>74</v>
      </c>
      <c r="E38" s="3" t="s">
        <v>50</v>
      </c>
      <c r="G38" t="s">
        <v>21</v>
      </c>
      <c r="H38" s="11">
        <v>12.8333333333333</v>
      </c>
      <c r="I38" s="11">
        <v>0</v>
      </c>
      <c r="L38" t="s">
        <v>8</v>
      </c>
      <c r="M38">
        <v>12.6</v>
      </c>
      <c r="N38">
        <v>1</v>
      </c>
      <c r="P38" s="11">
        <v>1</v>
      </c>
      <c r="Q38" t="s">
        <v>1</v>
      </c>
      <c r="R38" s="13" t="e">
        <f>VLOOKUP(A38,V$2:X$67,2,FALSE)</f>
        <v>#N/A</v>
      </c>
      <c r="S38" s="13" t="e">
        <f>VLOOKUP(A38,V$2:X$67,3,FALSE)</f>
        <v>#N/A</v>
      </c>
      <c r="U38" t="s">
        <v>8</v>
      </c>
      <c r="V38" s="13">
        <v>4931</v>
      </c>
      <c r="W38" s="13" t="s">
        <v>38</v>
      </c>
      <c r="X38" s="13" t="s">
        <v>39</v>
      </c>
    </row>
    <row r="39" spans="1:24" x14ac:dyDescent="0.2">
      <c r="A39" s="1">
        <v>6808</v>
      </c>
      <c r="B39">
        <v>584230</v>
      </c>
      <c r="C39" t="s">
        <v>24</v>
      </c>
      <c r="D39">
        <v>61</v>
      </c>
      <c r="E39" s="3" t="s">
        <v>51</v>
      </c>
      <c r="G39" t="s">
        <v>23</v>
      </c>
      <c r="H39" s="11">
        <v>28.3333333333333</v>
      </c>
      <c r="I39" s="11">
        <v>0</v>
      </c>
      <c r="J39" s="11" t="s">
        <v>50</v>
      </c>
      <c r="L39" t="s">
        <v>9</v>
      </c>
      <c r="M39">
        <v>28.3333333333333</v>
      </c>
      <c r="N39">
        <v>0</v>
      </c>
      <c r="O39" s="11" t="s">
        <v>50</v>
      </c>
      <c r="P39" s="11">
        <v>1</v>
      </c>
      <c r="Q39" t="s">
        <v>1</v>
      </c>
      <c r="R39" s="13" t="str">
        <f>VLOOKUP(A39,V$2:X$67,2,FALSE)</f>
        <v>SCLC-A</v>
      </c>
      <c r="S39" s="13" t="str">
        <f>VLOOKUP(A39,V$2:X$67,3,FALSE)</f>
        <v>Cluster3</v>
      </c>
      <c r="U39" t="s">
        <v>9</v>
      </c>
      <c r="V39" s="13">
        <v>4982</v>
      </c>
      <c r="W39" s="13" t="s">
        <v>41</v>
      </c>
      <c r="X39" s="16" t="s">
        <v>40</v>
      </c>
    </row>
    <row r="40" spans="1:24" x14ac:dyDescent="0.2">
      <c r="A40" s="1">
        <v>6864</v>
      </c>
      <c r="B40">
        <v>572895</v>
      </c>
      <c r="C40" t="s">
        <v>19</v>
      </c>
      <c r="D40">
        <v>62</v>
      </c>
      <c r="E40" s="3" t="s">
        <v>51</v>
      </c>
      <c r="G40" t="s">
        <v>21</v>
      </c>
      <c r="H40" s="11">
        <v>24.4</v>
      </c>
      <c r="I40" s="11">
        <v>0</v>
      </c>
      <c r="L40" t="s">
        <v>8</v>
      </c>
      <c r="M40">
        <v>24.4</v>
      </c>
      <c r="N40">
        <v>0</v>
      </c>
      <c r="P40" s="11">
        <v>1</v>
      </c>
      <c r="Q40" t="s">
        <v>3</v>
      </c>
      <c r="R40" s="13" t="str">
        <f>VLOOKUP(A40,V$2:X$67,2,FALSE)</f>
        <v>SCLC-A</v>
      </c>
      <c r="S40" s="17" t="str">
        <f>VLOOKUP(A40,V$2:X$67,3,FALSE)</f>
        <v>Cluster1</v>
      </c>
      <c r="U40" t="s">
        <v>8</v>
      </c>
      <c r="V40" s="13">
        <v>5058</v>
      </c>
      <c r="W40" s="13" t="s">
        <v>36</v>
      </c>
      <c r="X40" s="15" t="s">
        <v>37</v>
      </c>
    </row>
    <row r="41" spans="1:24" x14ac:dyDescent="0.2">
      <c r="A41" s="1">
        <v>6927</v>
      </c>
      <c r="B41">
        <v>577498</v>
      </c>
      <c r="C41" t="s">
        <v>24</v>
      </c>
      <c r="D41">
        <v>40</v>
      </c>
      <c r="E41" s="3" t="s">
        <v>51</v>
      </c>
      <c r="G41" t="s">
        <v>21</v>
      </c>
      <c r="H41" s="11">
        <v>11.266666666666699</v>
      </c>
      <c r="I41" s="11">
        <v>0</v>
      </c>
      <c r="L41" t="s">
        <v>8</v>
      </c>
      <c r="M41">
        <v>9.1999999999999993</v>
      </c>
      <c r="N41">
        <v>1</v>
      </c>
      <c r="O41" s="11"/>
      <c r="P41" s="11">
        <v>1</v>
      </c>
      <c r="Q41" t="s">
        <v>3</v>
      </c>
      <c r="R41" s="13" t="str">
        <f>VLOOKUP(A41,V$2:X$67,2,FALSE)</f>
        <v>SCLC-A</v>
      </c>
      <c r="S41" s="17" t="str">
        <f>VLOOKUP(A41,V$2:X$67,3,FALSE)</f>
        <v>Cluster1</v>
      </c>
      <c r="U41" t="s">
        <v>8</v>
      </c>
      <c r="V41" s="13">
        <v>5078</v>
      </c>
      <c r="W41" s="13" t="s">
        <v>36</v>
      </c>
      <c r="X41" s="15" t="s">
        <v>37</v>
      </c>
    </row>
    <row r="42" spans="1:24" x14ac:dyDescent="0.2">
      <c r="A42" s="1">
        <v>7038</v>
      </c>
      <c r="B42">
        <v>590029</v>
      </c>
      <c r="C42" t="s">
        <v>19</v>
      </c>
      <c r="D42">
        <v>53</v>
      </c>
      <c r="E42" s="3" t="s">
        <v>50</v>
      </c>
      <c r="G42" t="s">
        <v>21</v>
      </c>
      <c r="H42" s="11">
        <v>22.133333333333301</v>
      </c>
      <c r="I42" s="11">
        <v>0</v>
      </c>
      <c r="L42" t="s">
        <v>7</v>
      </c>
      <c r="M42">
        <v>22.133333333333301</v>
      </c>
      <c r="N42">
        <v>0</v>
      </c>
      <c r="O42" s="3" t="s">
        <v>52</v>
      </c>
      <c r="P42" s="11">
        <v>1</v>
      </c>
      <c r="Q42" t="s">
        <v>3</v>
      </c>
      <c r="R42" s="13" t="str">
        <f>VLOOKUP(A42,V$2:X$67,2,FALSE)</f>
        <v>SCLC-N</v>
      </c>
      <c r="S42" s="17" t="str">
        <f>VLOOKUP(A42,V$2:X$67,3,FALSE)</f>
        <v>Cluster1</v>
      </c>
      <c r="U42" t="s">
        <v>7</v>
      </c>
      <c r="V42" s="13">
        <v>5608</v>
      </c>
      <c r="W42" s="13" t="s">
        <v>36</v>
      </c>
      <c r="X42" s="15" t="s">
        <v>37</v>
      </c>
    </row>
    <row r="43" spans="1:24" x14ac:dyDescent="0.2">
      <c r="A43" s="1">
        <v>7311</v>
      </c>
      <c r="B43">
        <v>605031</v>
      </c>
      <c r="C43" t="s">
        <v>19</v>
      </c>
      <c r="D43">
        <v>65</v>
      </c>
      <c r="E43" s="3" t="s">
        <v>50</v>
      </c>
      <c r="G43" t="s">
        <v>23</v>
      </c>
      <c r="H43">
        <v>0.7</v>
      </c>
      <c r="I43">
        <v>0</v>
      </c>
      <c r="J43"/>
      <c r="K43"/>
      <c r="L43" t="s">
        <v>8</v>
      </c>
      <c r="M43">
        <v>0.7</v>
      </c>
      <c r="N43">
        <v>0</v>
      </c>
      <c r="P43">
        <v>0</v>
      </c>
      <c r="Q43" t="s">
        <v>3</v>
      </c>
      <c r="R43" s="13" t="str">
        <f>VLOOKUP(A43,V$2:X$67,2,FALSE)</f>
        <v>SCLC-N</v>
      </c>
      <c r="S43" s="17" t="str">
        <f>VLOOKUP(A43,V$2:X$67,3,FALSE)</f>
        <v>Cluster1</v>
      </c>
      <c r="U43" t="s">
        <v>8</v>
      </c>
      <c r="V43" s="13">
        <v>5759</v>
      </c>
      <c r="W43" s="13" t="s">
        <v>34</v>
      </c>
      <c r="X43" s="14" t="s">
        <v>35</v>
      </c>
    </row>
    <row r="44" spans="1:24" x14ac:dyDescent="0.2">
      <c r="A44" s="1">
        <v>7970</v>
      </c>
      <c r="B44">
        <v>636720</v>
      </c>
      <c r="C44" t="s">
        <v>19</v>
      </c>
      <c r="D44">
        <v>67</v>
      </c>
      <c r="E44" s="3" t="s">
        <v>50</v>
      </c>
      <c r="G44" t="s">
        <v>21</v>
      </c>
      <c r="H44" s="11">
        <v>24.566666666666698</v>
      </c>
      <c r="I44" s="11">
        <v>0</v>
      </c>
      <c r="L44" t="s">
        <v>8</v>
      </c>
      <c r="M44">
        <v>24.566666666666698</v>
      </c>
      <c r="N44">
        <v>0</v>
      </c>
      <c r="P44" s="11">
        <v>1</v>
      </c>
      <c r="Q44" t="s">
        <v>1</v>
      </c>
      <c r="R44" s="13" t="str">
        <f>VLOOKUP(A44,V$2:X$67,2,FALSE)</f>
        <v>SCLC-P</v>
      </c>
      <c r="S44" s="13" t="str">
        <f>VLOOKUP(A44,V$2:X$67,3,FALSE)</f>
        <v>Cluster2</v>
      </c>
      <c r="U44" t="s">
        <v>8</v>
      </c>
      <c r="V44" s="13">
        <v>6137</v>
      </c>
      <c r="W44" s="13" t="s">
        <v>36</v>
      </c>
      <c r="X44" s="15" t="s">
        <v>37</v>
      </c>
    </row>
    <row r="45" spans="1:24" x14ac:dyDescent="0.2">
      <c r="A45" s="1">
        <v>7991</v>
      </c>
      <c r="B45">
        <v>637067</v>
      </c>
      <c r="C45" t="s">
        <v>19</v>
      </c>
      <c r="D45">
        <v>54</v>
      </c>
      <c r="E45" s="3" t="s">
        <v>50</v>
      </c>
      <c r="G45" t="s">
        <v>21</v>
      </c>
      <c r="H45" s="11">
        <v>24.1666666666667</v>
      </c>
      <c r="I45" s="11">
        <v>0</v>
      </c>
      <c r="L45" t="s">
        <v>8</v>
      </c>
      <c r="M45">
        <v>24.1666666666667</v>
      </c>
      <c r="N45">
        <v>0</v>
      </c>
      <c r="P45" s="11">
        <v>1</v>
      </c>
      <c r="Q45" t="s">
        <v>3</v>
      </c>
      <c r="R45" s="13" t="str">
        <f>VLOOKUP(A45,V$2:X$67,2,FALSE)</f>
        <v>SCLC-N</v>
      </c>
      <c r="S45" s="17" t="str">
        <f>VLOOKUP(A45,V$2:X$67,3,FALSE)</f>
        <v>Cluster1</v>
      </c>
      <c r="U45" t="s">
        <v>8</v>
      </c>
      <c r="V45" s="13">
        <v>6176</v>
      </c>
      <c r="W45" s="13" t="s">
        <v>36</v>
      </c>
      <c r="X45" s="16" t="s">
        <v>40</v>
      </c>
    </row>
    <row r="46" spans="1:24" x14ac:dyDescent="0.2">
      <c r="A46" s="1">
        <v>8024</v>
      </c>
      <c r="B46">
        <v>639254</v>
      </c>
      <c r="C46" t="s">
        <v>19</v>
      </c>
      <c r="D46">
        <v>48</v>
      </c>
      <c r="E46" s="3" t="s">
        <v>50</v>
      </c>
      <c r="G46" t="s">
        <v>21</v>
      </c>
      <c r="H46" s="11">
        <v>23.633333333333301</v>
      </c>
      <c r="I46" s="11">
        <v>0</v>
      </c>
      <c r="L46" t="s">
        <v>7</v>
      </c>
      <c r="M46">
        <v>23.633333333333301</v>
      </c>
      <c r="N46">
        <v>0</v>
      </c>
      <c r="O46" s="3" t="s">
        <v>52</v>
      </c>
      <c r="P46" s="11">
        <v>1</v>
      </c>
      <c r="Q46" t="s">
        <v>3</v>
      </c>
      <c r="R46" s="13" t="str">
        <f>VLOOKUP(A46,V$2:X$67,2,FALSE)</f>
        <v>SCLC-N</v>
      </c>
      <c r="S46" s="13" t="str">
        <f>VLOOKUP(A46,V$2:X$67,3,FALSE)</f>
        <v>Cluster2</v>
      </c>
      <c r="U46" t="s">
        <v>7</v>
      </c>
      <c r="V46" s="13">
        <v>6494</v>
      </c>
      <c r="W46" s="13" t="s">
        <v>41</v>
      </c>
      <c r="X46" s="16" t="s">
        <v>40</v>
      </c>
    </row>
    <row r="47" spans="1:24" x14ac:dyDescent="0.2">
      <c r="A47" s="1">
        <v>8105</v>
      </c>
      <c r="B47">
        <v>649081</v>
      </c>
      <c r="C47" t="s">
        <v>24</v>
      </c>
      <c r="D47">
        <v>63</v>
      </c>
      <c r="E47" s="3" t="s">
        <v>51</v>
      </c>
      <c r="G47" t="s">
        <v>23</v>
      </c>
      <c r="H47" s="11">
        <v>22.7</v>
      </c>
      <c r="I47" s="11">
        <v>0</v>
      </c>
      <c r="L47" t="s">
        <v>7</v>
      </c>
      <c r="M47">
        <v>22.7</v>
      </c>
      <c r="N47">
        <v>0</v>
      </c>
      <c r="O47" s="3" t="s">
        <v>52</v>
      </c>
      <c r="P47" s="11">
        <v>1</v>
      </c>
      <c r="Q47" t="s">
        <v>6</v>
      </c>
      <c r="R47" s="13" t="str">
        <f>VLOOKUP(A47,V$2:X$67,2,FALSE)</f>
        <v>SCLC-A</v>
      </c>
      <c r="S47" s="17" t="str">
        <f>VLOOKUP(A47,V$2:X$67,3,FALSE)</f>
        <v>Cluster1</v>
      </c>
      <c r="U47" t="s">
        <v>7</v>
      </c>
      <c r="V47" s="13">
        <v>6567</v>
      </c>
      <c r="W47" s="13" t="s">
        <v>34</v>
      </c>
      <c r="X47" s="15" t="s">
        <v>37</v>
      </c>
    </row>
    <row r="48" spans="1:24" x14ac:dyDescent="0.2">
      <c r="A48" s="1">
        <v>8232</v>
      </c>
      <c r="B48">
        <v>643466</v>
      </c>
      <c r="C48" t="s">
        <v>19</v>
      </c>
      <c r="D48">
        <v>71</v>
      </c>
      <c r="E48" s="3" t="s">
        <v>50</v>
      </c>
      <c r="G48" t="s">
        <v>23</v>
      </c>
      <c r="H48">
        <v>21.133333333333301</v>
      </c>
      <c r="I48">
        <v>0</v>
      </c>
      <c r="J48"/>
      <c r="K48"/>
      <c r="L48" t="s">
        <v>7</v>
      </c>
      <c r="M48">
        <v>21.133333333333301</v>
      </c>
      <c r="N48">
        <v>0</v>
      </c>
      <c r="P48">
        <v>0</v>
      </c>
      <c r="Q48" t="s">
        <v>5</v>
      </c>
      <c r="R48" s="13" t="str">
        <f>VLOOKUP(A48,V$2:X$67,2,FALSE)</f>
        <v>SCLC-I</v>
      </c>
      <c r="S48" s="13" t="str">
        <f>VLOOKUP(A48,V$2:X$67,3,FALSE)</f>
        <v>Cluster4</v>
      </c>
      <c r="U48" t="s">
        <v>7</v>
      </c>
      <c r="V48" s="13">
        <v>6808</v>
      </c>
      <c r="W48" s="13" t="s">
        <v>36</v>
      </c>
      <c r="X48" s="15" t="s">
        <v>37</v>
      </c>
    </row>
    <row r="49" spans="1:24" x14ac:dyDescent="0.2">
      <c r="A49" s="1">
        <v>8288</v>
      </c>
      <c r="B49">
        <v>646444</v>
      </c>
      <c r="C49" t="s">
        <v>19</v>
      </c>
      <c r="D49">
        <v>57</v>
      </c>
      <c r="E49" s="3" t="s">
        <v>50</v>
      </c>
      <c r="G49" t="s">
        <v>21</v>
      </c>
      <c r="H49" s="11">
        <v>20.6</v>
      </c>
      <c r="I49" s="11">
        <v>0</v>
      </c>
      <c r="L49" t="s">
        <v>7</v>
      </c>
      <c r="M49">
        <v>20.6</v>
      </c>
      <c r="N49">
        <v>0</v>
      </c>
      <c r="O49" s="3" t="s">
        <v>50</v>
      </c>
      <c r="P49" s="11">
        <v>1</v>
      </c>
      <c r="Q49" t="s">
        <v>1</v>
      </c>
      <c r="R49" s="13" t="str">
        <f>VLOOKUP(A49,V$2:X$67,2,FALSE)</f>
        <v>SCLC-N</v>
      </c>
      <c r="S49" s="13" t="str">
        <f>VLOOKUP(A49,V$2:X$67,3,FALSE)</f>
        <v>Cluster3</v>
      </c>
      <c r="U49" t="s">
        <v>7</v>
      </c>
      <c r="V49" s="13">
        <v>6864</v>
      </c>
      <c r="W49" s="13" t="s">
        <v>36</v>
      </c>
      <c r="X49" s="14" t="s">
        <v>35</v>
      </c>
    </row>
    <row r="50" spans="1:24" x14ac:dyDescent="0.2">
      <c r="A50" s="1">
        <v>8339</v>
      </c>
      <c r="B50">
        <v>649485</v>
      </c>
      <c r="C50" t="s">
        <v>19</v>
      </c>
      <c r="D50">
        <v>77</v>
      </c>
      <c r="E50" s="3" t="s">
        <v>50</v>
      </c>
      <c r="G50" t="s">
        <v>21</v>
      </c>
      <c r="H50">
        <v>13</v>
      </c>
      <c r="I50">
        <v>1</v>
      </c>
      <c r="J50"/>
      <c r="K50"/>
      <c r="L50" t="s">
        <v>8</v>
      </c>
      <c r="M50">
        <v>13</v>
      </c>
      <c r="N50">
        <v>0</v>
      </c>
      <c r="P50">
        <v>0</v>
      </c>
      <c r="Q50" t="s">
        <v>1</v>
      </c>
      <c r="R50" s="13" t="str">
        <f>VLOOKUP(A50,V$2:X$67,2,FALSE)</f>
        <v>SCLC-N</v>
      </c>
      <c r="S50" s="17" t="str">
        <f>VLOOKUP(A50,V$2:X$67,3,FALSE)</f>
        <v>Cluster1</v>
      </c>
      <c r="U50" t="s">
        <v>8</v>
      </c>
      <c r="V50" s="13">
        <v>6927</v>
      </c>
      <c r="W50" s="13" t="s">
        <v>36</v>
      </c>
      <c r="X50" s="14" t="s">
        <v>35</v>
      </c>
    </row>
    <row r="51" spans="1:24" x14ac:dyDescent="0.2">
      <c r="A51" s="1">
        <v>8410</v>
      </c>
      <c r="B51">
        <v>651691</v>
      </c>
      <c r="C51" t="s">
        <v>19</v>
      </c>
      <c r="D51">
        <v>51</v>
      </c>
      <c r="E51" s="3" t="s">
        <v>50</v>
      </c>
      <c r="G51" t="s">
        <v>23</v>
      </c>
      <c r="H51" s="11">
        <v>19.2</v>
      </c>
      <c r="I51" s="11">
        <v>0</v>
      </c>
      <c r="L51" t="s">
        <v>7</v>
      </c>
      <c r="M51">
        <v>1.33</v>
      </c>
      <c r="N51">
        <v>0</v>
      </c>
      <c r="P51" s="11">
        <v>1</v>
      </c>
      <c r="Q51" t="s">
        <v>1</v>
      </c>
      <c r="R51" s="13" t="str">
        <f>VLOOKUP(A51,V$2:X$67,2,FALSE)</f>
        <v>SCLC-I</v>
      </c>
      <c r="S51" s="13" t="str">
        <f>VLOOKUP(A51,V$2:X$67,3,FALSE)</f>
        <v>Cluster2</v>
      </c>
      <c r="U51" t="s">
        <v>7</v>
      </c>
      <c r="V51" s="13">
        <v>7038</v>
      </c>
      <c r="W51" s="13" t="s">
        <v>34</v>
      </c>
      <c r="X51" s="14" t="s">
        <v>35</v>
      </c>
    </row>
    <row r="52" spans="1:24" x14ac:dyDescent="0.2">
      <c r="A52" s="1">
        <v>8418</v>
      </c>
      <c r="B52">
        <v>651597</v>
      </c>
      <c r="C52" t="s">
        <v>19</v>
      </c>
      <c r="D52">
        <v>81</v>
      </c>
      <c r="E52" s="3" t="s">
        <v>50</v>
      </c>
      <c r="G52" t="s">
        <v>23</v>
      </c>
      <c r="H52">
        <v>19.2</v>
      </c>
      <c r="I52">
        <v>0</v>
      </c>
      <c r="J52"/>
      <c r="K52"/>
      <c r="L52" t="s">
        <v>8</v>
      </c>
      <c r="M52">
        <v>19.2</v>
      </c>
      <c r="N52">
        <v>0</v>
      </c>
      <c r="P52">
        <v>0</v>
      </c>
      <c r="Q52" t="s">
        <v>1</v>
      </c>
      <c r="R52" s="13" t="str">
        <f>VLOOKUP(A52,V$2:X$67,2,FALSE)</f>
        <v>SCLC-A</v>
      </c>
      <c r="S52" s="13" t="str">
        <f>VLOOKUP(A52,V$2:X$67,3,FALSE)</f>
        <v>Cluster2</v>
      </c>
      <c r="U52" t="s">
        <v>8</v>
      </c>
      <c r="V52" s="13">
        <v>7311</v>
      </c>
      <c r="W52" s="13" t="s">
        <v>34</v>
      </c>
      <c r="X52" s="14" t="s">
        <v>35</v>
      </c>
    </row>
    <row r="53" spans="1:24" x14ac:dyDescent="0.2">
      <c r="A53" s="1">
        <v>8575</v>
      </c>
      <c r="B53">
        <v>2017671</v>
      </c>
      <c r="C53" t="s">
        <v>19</v>
      </c>
      <c r="D53">
        <v>53</v>
      </c>
      <c r="E53" s="3" t="s">
        <v>50</v>
      </c>
      <c r="G53" t="s">
        <v>21</v>
      </c>
      <c r="H53" s="11">
        <v>16.866666666666699</v>
      </c>
      <c r="I53" s="11">
        <v>0</v>
      </c>
      <c r="L53" t="s">
        <v>9</v>
      </c>
      <c r="M53">
        <v>16.866666666666699</v>
      </c>
      <c r="N53">
        <v>0</v>
      </c>
      <c r="O53" s="3" t="s">
        <v>52</v>
      </c>
      <c r="P53" s="11">
        <v>1</v>
      </c>
      <c r="Q53" t="s">
        <v>6</v>
      </c>
      <c r="R53" s="13" t="str">
        <f>VLOOKUP(A53,V$2:X$67,2,FALSE)</f>
        <v>SCLC-N</v>
      </c>
      <c r="S53" s="17" t="str">
        <f>VLOOKUP(A53,V$2:X$67,3,FALSE)</f>
        <v>Cluster1</v>
      </c>
      <c r="U53" t="s">
        <v>9</v>
      </c>
      <c r="V53" s="13">
        <v>7970</v>
      </c>
      <c r="W53" s="13" t="s">
        <v>41</v>
      </c>
      <c r="X53" s="13" t="s">
        <v>39</v>
      </c>
    </row>
    <row r="54" spans="1:24" x14ac:dyDescent="0.2">
      <c r="A54" s="1">
        <v>8711</v>
      </c>
      <c r="B54">
        <v>2025788</v>
      </c>
      <c r="C54" t="s">
        <v>19</v>
      </c>
      <c r="D54">
        <v>73</v>
      </c>
      <c r="E54" s="3" t="s">
        <v>50</v>
      </c>
      <c r="G54" t="s">
        <v>23</v>
      </c>
      <c r="H54" s="11">
        <v>15.3</v>
      </c>
      <c r="I54" s="11">
        <v>0</v>
      </c>
      <c r="L54" t="s">
        <v>8</v>
      </c>
      <c r="M54">
        <v>15.3</v>
      </c>
      <c r="N54">
        <v>0</v>
      </c>
      <c r="P54" s="11">
        <v>1</v>
      </c>
      <c r="Q54" t="s">
        <v>1</v>
      </c>
      <c r="R54" s="13" t="str">
        <f>VLOOKUP(A54,V$2:X$67,2,FALSE)</f>
        <v>SCLC-I</v>
      </c>
      <c r="S54" s="13" t="str">
        <f>VLOOKUP(A54,V$2:X$67,3,FALSE)</f>
        <v>Cluster4</v>
      </c>
      <c r="U54" t="s">
        <v>8</v>
      </c>
      <c r="V54" s="13">
        <v>7991</v>
      </c>
      <c r="W54" s="13" t="s">
        <v>34</v>
      </c>
      <c r="X54" s="14" t="s">
        <v>35</v>
      </c>
    </row>
    <row r="55" spans="1:24" x14ac:dyDescent="0.2">
      <c r="A55" s="1">
        <v>8775</v>
      </c>
      <c r="B55">
        <v>2030451</v>
      </c>
      <c r="C55" t="s">
        <v>24</v>
      </c>
      <c r="D55">
        <v>65</v>
      </c>
      <c r="E55" s="3" t="s">
        <v>51</v>
      </c>
      <c r="G55" t="s">
        <v>21</v>
      </c>
      <c r="H55" s="11">
        <v>14.366666666666699</v>
      </c>
      <c r="I55" s="11">
        <v>0</v>
      </c>
      <c r="L55" t="s">
        <v>9</v>
      </c>
      <c r="M55">
        <v>6.27</v>
      </c>
      <c r="N55">
        <v>1</v>
      </c>
      <c r="O55" s="11" t="s">
        <v>51</v>
      </c>
      <c r="P55" s="11">
        <v>1</v>
      </c>
      <c r="Q55" t="s">
        <v>1</v>
      </c>
      <c r="R55" s="13" t="str">
        <f>VLOOKUP(A55,V$2:X$67,2,FALSE)</f>
        <v>SCLC-A</v>
      </c>
      <c r="S55" s="13" t="str">
        <f>VLOOKUP(A55,V$2:X$67,3,FALSE)</f>
        <v>Cluster4</v>
      </c>
      <c r="U55" t="s">
        <v>9</v>
      </c>
      <c r="V55" s="13">
        <v>8024</v>
      </c>
      <c r="W55" s="13" t="s">
        <v>34</v>
      </c>
      <c r="X55" s="13" t="s">
        <v>39</v>
      </c>
    </row>
    <row r="56" spans="1:24" x14ac:dyDescent="0.2">
      <c r="A56" s="1">
        <v>8816</v>
      </c>
      <c r="B56">
        <v>2034261</v>
      </c>
      <c r="C56" t="s">
        <v>24</v>
      </c>
      <c r="D56">
        <v>54</v>
      </c>
      <c r="E56" s="3" t="s">
        <v>51</v>
      </c>
      <c r="G56" t="s">
        <v>23</v>
      </c>
      <c r="H56">
        <v>12.866666666666699</v>
      </c>
      <c r="I56">
        <v>0</v>
      </c>
      <c r="J56"/>
      <c r="K56"/>
      <c r="L56" t="s">
        <v>8</v>
      </c>
      <c r="M56">
        <v>12.866666666666699</v>
      </c>
      <c r="N56">
        <v>0</v>
      </c>
      <c r="P56">
        <v>0</v>
      </c>
      <c r="Q56" t="s">
        <v>1</v>
      </c>
      <c r="R56" s="13" t="str">
        <f>VLOOKUP(A56,V$2:X$67,2,FALSE)</f>
        <v>SCLC-I</v>
      </c>
      <c r="S56" s="17" t="str">
        <f>VLOOKUP(A56,V$2:X$67,3,FALSE)</f>
        <v>Cluster1</v>
      </c>
      <c r="U56" t="s">
        <v>8</v>
      </c>
      <c r="V56" s="13">
        <v>8105</v>
      </c>
      <c r="W56" s="13" t="s">
        <v>36</v>
      </c>
      <c r="X56" s="14" t="s">
        <v>35</v>
      </c>
    </row>
    <row r="57" spans="1:24" x14ac:dyDescent="0.2">
      <c r="A57" s="1">
        <v>8855</v>
      </c>
      <c r="B57">
        <v>2036079</v>
      </c>
      <c r="C57" t="s">
        <v>19</v>
      </c>
      <c r="D57">
        <v>66</v>
      </c>
      <c r="E57" s="3" t="s">
        <v>51</v>
      </c>
      <c r="G57" t="s">
        <v>21</v>
      </c>
      <c r="H57">
        <v>12.4333333333333</v>
      </c>
      <c r="I57">
        <v>0</v>
      </c>
      <c r="J57"/>
      <c r="K57"/>
      <c r="L57" t="s">
        <v>7</v>
      </c>
      <c r="M57">
        <v>12.4333333333333</v>
      </c>
      <c r="N57">
        <v>0</v>
      </c>
      <c r="P57">
        <v>0</v>
      </c>
      <c r="Q57" t="s">
        <v>1</v>
      </c>
      <c r="R57" s="13" t="str">
        <f>VLOOKUP(A57,V$2:X$67,2,FALSE)</f>
        <v>SCLC-A</v>
      </c>
      <c r="S57" s="17" t="str">
        <f>VLOOKUP(A57,V$2:X$67,3,FALSE)</f>
        <v>Cluster1</v>
      </c>
      <c r="U57" t="s">
        <v>7</v>
      </c>
      <c r="V57" s="13">
        <v>8195</v>
      </c>
      <c r="W57" s="13" t="s">
        <v>38</v>
      </c>
      <c r="X57" s="13" t="s">
        <v>39</v>
      </c>
    </row>
    <row r="58" spans="1:24" x14ac:dyDescent="0.2">
      <c r="V58" s="13">
        <v>8232</v>
      </c>
      <c r="W58" s="13" t="s">
        <v>38</v>
      </c>
      <c r="X58" s="16" t="s">
        <v>40</v>
      </c>
    </row>
    <row r="59" spans="1:24" x14ac:dyDescent="0.2">
      <c r="V59" s="13">
        <v>8288</v>
      </c>
      <c r="W59" s="13" t="s">
        <v>34</v>
      </c>
      <c r="X59" s="15" t="s">
        <v>37</v>
      </c>
    </row>
    <row r="60" spans="1:24" x14ac:dyDescent="0.2">
      <c r="V60" s="13">
        <v>8339</v>
      </c>
      <c r="W60" s="13" t="s">
        <v>34</v>
      </c>
      <c r="X60" s="14" t="s">
        <v>35</v>
      </c>
    </row>
    <row r="61" spans="1:24" x14ac:dyDescent="0.2">
      <c r="V61" s="13">
        <v>8410</v>
      </c>
      <c r="W61" s="13" t="s">
        <v>38</v>
      </c>
      <c r="X61" s="13" t="s">
        <v>39</v>
      </c>
    </row>
    <row r="62" spans="1:24" x14ac:dyDescent="0.2">
      <c r="V62" s="13">
        <v>8418</v>
      </c>
      <c r="W62" s="13" t="s">
        <v>36</v>
      </c>
      <c r="X62" s="13" t="s">
        <v>39</v>
      </c>
    </row>
    <row r="63" spans="1:24" x14ac:dyDescent="0.2">
      <c r="V63" s="13">
        <v>8575</v>
      </c>
      <c r="W63" s="13" t="s">
        <v>34</v>
      </c>
      <c r="X63" s="14" t="s">
        <v>35</v>
      </c>
    </row>
    <row r="64" spans="1:24" x14ac:dyDescent="0.2">
      <c r="V64" s="13">
        <v>8711</v>
      </c>
      <c r="W64" s="13" t="s">
        <v>38</v>
      </c>
      <c r="X64" s="16" t="s">
        <v>40</v>
      </c>
    </row>
    <row r="65" spans="22:24" x14ac:dyDescent="0.2">
      <c r="V65" s="13">
        <v>8775</v>
      </c>
      <c r="W65" s="13" t="s">
        <v>36</v>
      </c>
      <c r="X65" s="16" t="s">
        <v>40</v>
      </c>
    </row>
    <row r="66" spans="22:24" x14ac:dyDescent="0.2">
      <c r="V66" s="13">
        <v>8816</v>
      </c>
      <c r="W66" s="13" t="s">
        <v>38</v>
      </c>
      <c r="X66" s="14" t="s">
        <v>35</v>
      </c>
    </row>
    <row r="67" spans="22:24" x14ac:dyDescent="0.2">
      <c r="V67" s="13">
        <v>8855</v>
      </c>
      <c r="W67" s="13" t="s">
        <v>36</v>
      </c>
      <c r="X67" s="14" t="s">
        <v>35</v>
      </c>
    </row>
  </sheetData>
  <sortState ref="A2:X67">
    <sortCondition ref="A2:A67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E957-83E8-4809-9CE3-EE0D24968B64}">
  <dimension ref="A1:A54"/>
  <sheetViews>
    <sheetView topLeftCell="A28" workbookViewId="0">
      <selection activeCell="A43" sqref="A43:XFD53"/>
    </sheetView>
  </sheetViews>
  <sheetFormatPr defaultRowHeight="14.25" x14ac:dyDescent="0.2"/>
  <sheetData>
    <row r="1" spans="1:1" x14ac:dyDescent="0.2">
      <c r="A1" s="11">
        <v>9.8000000000000007</v>
      </c>
    </row>
    <row r="2" spans="1:1" x14ac:dyDescent="0.2">
      <c r="A2" s="11">
        <v>11.266666666666699</v>
      </c>
    </row>
    <row r="3" spans="1:1" x14ac:dyDescent="0.2">
      <c r="A3" s="11">
        <v>12.8333333333333</v>
      </c>
    </row>
    <row r="4" spans="1:1" x14ac:dyDescent="0.2">
      <c r="A4" s="11">
        <v>14.366666666666699</v>
      </c>
    </row>
    <row r="5" spans="1:1" x14ac:dyDescent="0.2">
      <c r="A5" s="11">
        <v>15.3</v>
      </c>
    </row>
    <row r="6" spans="1:1" x14ac:dyDescent="0.2">
      <c r="A6" s="11">
        <v>16.866666666666699</v>
      </c>
    </row>
    <row r="7" spans="1:1" x14ac:dyDescent="0.2">
      <c r="A7" s="11">
        <v>19.2</v>
      </c>
    </row>
    <row r="8" spans="1:1" x14ac:dyDescent="0.2">
      <c r="A8" s="11">
        <v>20.6</v>
      </c>
    </row>
    <row r="9" spans="1:1" x14ac:dyDescent="0.2">
      <c r="A9" s="11">
        <v>21.8</v>
      </c>
    </row>
    <row r="10" spans="1:1" x14ac:dyDescent="0.2">
      <c r="A10" s="11">
        <v>22.133333333333301</v>
      </c>
    </row>
    <row r="11" spans="1:1" x14ac:dyDescent="0.2">
      <c r="A11" s="11">
        <v>22.7</v>
      </c>
    </row>
    <row r="12" spans="1:1" x14ac:dyDescent="0.2">
      <c r="A12" s="11">
        <v>23.633333333333301</v>
      </c>
    </row>
    <row r="13" spans="1:1" x14ac:dyDescent="0.2">
      <c r="A13" s="11">
        <v>24.1666666666667</v>
      </c>
    </row>
    <row r="14" spans="1:1" x14ac:dyDescent="0.2">
      <c r="A14" s="11">
        <v>24.4</v>
      </c>
    </row>
    <row r="15" spans="1:1" x14ac:dyDescent="0.2">
      <c r="A15" s="11">
        <v>24.566666666666698</v>
      </c>
    </row>
    <row r="16" spans="1:1" x14ac:dyDescent="0.2">
      <c r="A16" s="11">
        <v>25.4</v>
      </c>
    </row>
    <row r="17" spans="1:1" x14ac:dyDescent="0.2">
      <c r="A17" s="11">
        <v>28.3333333333333</v>
      </c>
    </row>
    <row r="18" spans="1:1" x14ac:dyDescent="0.2">
      <c r="A18" s="11">
        <v>30.866666666666699</v>
      </c>
    </row>
    <row r="19" spans="1:1" x14ac:dyDescent="0.2">
      <c r="A19" s="11">
        <v>32.866666666666703</v>
      </c>
    </row>
    <row r="20" spans="1:1" x14ac:dyDescent="0.2">
      <c r="A20" s="11">
        <v>41.633333333333297</v>
      </c>
    </row>
    <row r="21" spans="1:1" x14ac:dyDescent="0.2">
      <c r="A21" s="11">
        <v>55.966666666666697</v>
      </c>
    </row>
    <row r="22" spans="1:1" x14ac:dyDescent="0.2">
      <c r="A22" s="11">
        <v>58.733333333333299</v>
      </c>
    </row>
    <row r="23" spans="1:1" x14ac:dyDescent="0.2">
      <c r="A23" s="11">
        <v>66.7</v>
      </c>
    </row>
    <row r="24" spans="1:1" x14ac:dyDescent="0.2">
      <c r="A24" s="11">
        <v>69.400000000000006</v>
      </c>
    </row>
    <row r="25" spans="1:1" x14ac:dyDescent="0.2">
      <c r="A25" s="11">
        <v>73.099999999999994</v>
      </c>
    </row>
    <row r="26" spans="1:1" x14ac:dyDescent="0.2">
      <c r="A26" s="11">
        <v>76.633333333333297</v>
      </c>
    </row>
    <row r="27" spans="1:1" x14ac:dyDescent="0.2">
      <c r="A27" s="11">
        <v>84.233333333333306</v>
      </c>
    </row>
    <row r="28" spans="1:1" x14ac:dyDescent="0.2">
      <c r="A28" s="11">
        <v>84.633333333333297</v>
      </c>
    </row>
    <row r="29" spans="1:1" x14ac:dyDescent="0.2">
      <c r="A29" s="11">
        <v>86.433333333333294</v>
      </c>
    </row>
    <row r="30" spans="1:1" x14ac:dyDescent="0.2">
      <c r="A30" s="11">
        <v>90.1666666666667</v>
      </c>
    </row>
    <row r="31" spans="1:1" x14ac:dyDescent="0.2">
      <c r="A31" s="11">
        <v>4.2333333333333298</v>
      </c>
    </row>
    <row r="32" spans="1:1" x14ac:dyDescent="0.2">
      <c r="A32" s="11">
        <v>9.3000000000000007</v>
      </c>
    </row>
    <row r="33" spans="1:1" x14ac:dyDescent="0.2">
      <c r="A33" s="11">
        <v>9.3000000000000007</v>
      </c>
    </row>
    <row r="34" spans="1:1" x14ac:dyDescent="0.2">
      <c r="A34" s="11">
        <v>10.866666666666699</v>
      </c>
    </row>
    <row r="35" spans="1:1" x14ac:dyDescent="0.2">
      <c r="A35" s="11">
        <v>14.766666666666699</v>
      </c>
    </row>
    <row r="36" spans="1:1" x14ac:dyDescent="0.2">
      <c r="A36" s="11">
        <v>32.5</v>
      </c>
    </row>
    <row r="37" spans="1:1" x14ac:dyDescent="0.2">
      <c r="A37" s="11">
        <v>32.700000000000003</v>
      </c>
    </row>
    <row r="38" spans="1:1" x14ac:dyDescent="0.2">
      <c r="A38" s="10">
        <v>33.133333333333297</v>
      </c>
    </row>
    <row r="39" spans="1:1" x14ac:dyDescent="0.2">
      <c r="A39" s="11">
        <v>35.1666666666667</v>
      </c>
    </row>
    <row r="40" spans="1:1" x14ac:dyDescent="0.2">
      <c r="A40" s="11">
        <v>36.4</v>
      </c>
    </row>
    <row r="41" spans="1:1" x14ac:dyDescent="0.2">
      <c r="A41" s="11">
        <v>62.2</v>
      </c>
    </row>
    <row r="42" spans="1:1" x14ac:dyDescent="0.2">
      <c r="A42" s="11">
        <v>70.900000000000006</v>
      </c>
    </row>
    <row r="44" spans="1:1" x14ac:dyDescent="0.2">
      <c r="A44" s="11"/>
    </row>
    <row r="46" spans="1:1" x14ac:dyDescent="0.2">
      <c r="A46" s="11"/>
    </row>
    <row r="47" spans="1:1" x14ac:dyDescent="0.2">
      <c r="A47" s="11"/>
    </row>
    <row r="48" spans="1:1" x14ac:dyDescent="0.2">
      <c r="A48" s="10"/>
    </row>
    <row r="49" spans="1:1" x14ac:dyDescent="0.2">
      <c r="A49" s="11"/>
    </row>
    <row r="50" spans="1:1" x14ac:dyDescent="0.2">
      <c r="A50" s="11"/>
    </row>
    <row r="52" spans="1:1" x14ac:dyDescent="0.2">
      <c r="A52" s="11"/>
    </row>
    <row r="53" spans="1:1" x14ac:dyDescent="0.2">
      <c r="A53" s="11"/>
    </row>
    <row r="54" spans="1:1" x14ac:dyDescent="0.2">
      <c r="A54">
        <f>MEDIAN(A1:A53)</f>
        <v>26.866666666666649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2C12-1E27-4846-9F0E-4A021D1A47B3}">
  <dimension ref="A1:V43"/>
  <sheetViews>
    <sheetView zoomScale="85" zoomScaleNormal="85" workbookViewId="0">
      <selection activeCell="A35" sqref="A35:XFD35"/>
    </sheetView>
  </sheetViews>
  <sheetFormatPr defaultRowHeight="14.25" x14ac:dyDescent="0.2"/>
  <sheetData>
    <row r="1" spans="1:22" ht="15" thickBot="1" x14ac:dyDescent="0.25">
      <c r="A1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1" t="s">
        <v>0</v>
      </c>
      <c r="G1" s="8" t="s">
        <v>15</v>
      </c>
      <c r="H1" s="9" t="s">
        <v>16</v>
      </c>
      <c r="I1" s="9"/>
      <c r="J1" s="9"/>
      <c r="K1" s="23" t="s">
        <v>48</v>
      </c>
      <c r="L1" s="23" t="s">
        <v>49</v>
      </c>
      <c r="N1" s="5" t="s">
        <v>17</v>
      </c>
      <c r="O1" s="6" t="s">
        <v>18</v>
      </c>
      <c r="P1" s="12" t="s">
        <v>27</v>
      </c>
      <c r="Q1" s="3" t="s">
        <v>25</v>
      </c>
      <c r="R1" s="3" t="s">
        <v>26</v>
      </c>
    </row>
    <row r="2" spans="1:22" ht="15" thickBot="1" x14ac:dyDescent="0.25">
      <c r="A2">
        <v>361227</v>
      </c>
      <c r="B2" t="s">
        <v>19</v>
      </c>
      <c r="C2">
        <v>53</v>
      </c>
      <c r="D2" t="s">
        <v>22</v>
      </c>
      <c r="E2" t="s">
        <v>23</v>
      </c>
      <c r="F2" s="1">
        <v>2984</v>
      </c>
      <c r="G2" s="11">
        <v>9.8000000000000007</v>
      </c>
      <c r="H2" s="11">
        <v>0</v>
      </c>
      <c r="I2" s="11"/>
      <c r="J2" s="11"/>
      <c r="K2" s="11"/>
      <c r="L2" s="11"/>
      <c r="N2">
        <v>9.8000000000000007</v>
      </c>
      <c r="O2">
        <v>0</v>
      </c>
      <c r="P2" s="11">
        <v>1</v>
      </c>
      <c r="Q2" t="s">
        <v>1</v>
      </c>
      <c r="R2" t="s">
        <v>8</v>
      </c>
      <c r="U2" s="18">
        <v>1452</v>
      </c>
      <c r="V2" s="19" t="s">
        <v>46</v>
      </c>
    </row>
    <row r="3" spans="1:22" ht="15" thickBot="1" x14ac:dyDescent="0.25">
      <c r="A3">
        <v>577498</v>
      </c>
      <c r="B3" t="s">
        <v>24</v>
      </c>
      <c r="C3">
        <v>40</v>
      </c>
      <c r="D3" t="s">
        <v>20</v>
      </c>
      <c r="E3" t="s">
        <v>21</v>
      </c>
      <c r="F3" s="1">
        <v>6927</v>
      </c>
      <c r="G3" s="11">
        <v>11.266666666666699</v>
      </c>
      <c r="H3" s="11">
        <v>0</v>
      </c>
      <c r="I3" s="11"/>
      <c r="J3" s="11"/>
      <c r="K3" s="11"/>
      <c r="L3" s="11"/>
      <c r="N3">
        <v>9.1999999999999993</v>
      </c>
      <c r="O3">
        <v>1</v>
      </c>
      <c r="P3" s="11">
        <v>1</v>
      </c>
      <c r="Q3" t="s">
        <v>3</v>
      </c>
      <c r="R3" t="s">
        <v>8</v>
      </c>
      <c r="U3" s="20">
        <v>1775</v>
      </c>
      <c r="V3" s="7" t="s">
        <v>46</v>
      </c>
    </row>
    <row r="4" spans="1:22" ht="15" thickBot="1" x14ac:dyDescent="0.25">
      <c r="A4">
        <v>560240</v>
      </c>
      <c r="B4" t="s">
        <v>19</v>
      </c>
      <c r="C4">
        <v>74</v>
      </c>
      <c r="D4" t="s">
        <v>22</v>
      </c>
      <c r="E4" t="s">
        <v>21</v>
      </c>
      <c r="F4" s="1">
        <v>6625</v>
      </c>
      <c r="G4" s="11">
        <v>12.8333333333333</v>
      </c>
      <c r="H4" s="11">
        <v>0</v>
      </c>
      <c r="I4" s="11"/>
      <c r="J4" s="11"/>
      <c r="K4" s="11"/>
      <c r="L4" s="11"/>
      <c r="N4">
        <v>12.6</v>
      </c>
      <c r="O4">
        <v>1</v>
      </c>
      <c r="P4" s="11">
        <v>1</v>
      </c>
      <c r="Q4" t="s">
        <v>1</v>
      </c>
      <c r="R4" t="s">
        <v>8</v>
      </c>
      <c r="U4" s="20">
        <v>1870</v>
      </c>
      <c r="V4" s="7" t="s">
        <v>46</v>
      </c>
    </row>
    <row r="5" spans="1:22" ht="15" thickBot="1" x14ac:dyDescent="0.25">
      <c r="A5">
        <v>2030451</v>
      </c>
      <c r="B5" t="s">
        <v>24</v>
      </c>
      <c r="C5">
        <v>65</v>
      </c>
      <c r="D5" t="s">
        <v>20</v>
      </c>
      <c r="E5" t="s">
        <v>21</v>
      </c>
      <c r="F5" s="1">
        <v>8775</v>
      </c>
      <c r="G5" s="11">
        <v>14.366666666666699</v>
      </c>
      <c r="H5" s="11">
        <v>0</v>
      </c>
      <c r="I5" s="11"/>
      <c r="J5" s="11"/>
      <c r="K5" s="11"/>
      <c r="L5" s="11"/>
      <c r="N5">
        <v>6.27</v>
      </c>
      <c r="O5">
        <v>1</v>
      </c>
      <c r="P5" s="11">
        <v>1</v>
      </c>
      <c r="Q5" t="s">
        <v>1</v>
      </c>
      <c r="R5" t="s">
        <v>9</v>
      </c>
      <c r="U5" s="20">
        <v>2139</v>
      </c>
      <c r="V5" s="7" t="s">
        <v>46</v>
      </c>
    </row>
    <row r="6" spans="1:22" ht="15" thickBot="1" x14ac:dyDescent="0.25">
      <c r="A6">
        <v>2025788</v>
      </c>
      <c r="B6" t="s">
        <v>19</v>
      </c>
      <c r="C6">
        <v>73</v>
      </c>
      <c r="D6" t="s">
        <v>22</v>
      </c>
      <c r="E6" t="s">
        <v>23</v>
      </c>
      <c r="F6" s="1">
        <v>8711</v>
      </c>
      <c r="G6" s="11">
        <v>15.3</v>
      </c>
      <c r="H6" s="11">
        <v>0</v>
      </c>
      <c r="I6" s="11"/>
      <c r="J6" s="11"/>
      <c r="K6" s="11"/>
      <c r="L6" s="11"/>
      <c r="N6">
        <v>15.3</v>
      </c>
      <c r="O6">
        <v>0</v>
      </c>
      <c r="P6" s="11">
        <v>1</v>
      </c>
      <c r="Q6" t="s">
        <v>1</v>
      </c>
      <c r="R6" t="s">
        <v>8</v>
      </c>
      <c r="U6" s="20">
        <v>2706</v>
      </c>
      <c r="V6" s="7" t="s">
        <v>46</v>
      </c>
    </row>
    <row r="7" spans="1:22" ht="15" thickBot="1" x14ac:dyDescent="0.25">
      <c r="A7">
        <v>2017671</v>
      </c>
      <c r="B7" t="s">
        <v>19</v>
      </c>
      <c r="C7">
        <v>53</v>
      </c>
      <c r="D7" t="s">
        <v>22</v>
      </c>
      <c r="E7" t="s">
        <v>21</v>
      </c>
      <c r="F7" s="1">
        <v>8575</v>
      </c>
      <c r="G7" s="11">
        <v>16.866666666666699</v>
      </c>
      <c r="H7" s="11">
        <v>0</v>
      </c>
      <c r="I7" s="11"/>
      <c r="J7" s="11"/>
      <c r="K7" s="11"/>
      <c r="L7" s="11"/>
      <c r="N7">
        <v>16.866666666666699</v>
      </c>
      <c r="O7">
        <v>0</v>
      </c>
      <c r="P7" s="11">
        <v>1</v>
      </c>
      <c r="Q7" t="s">
        <v>6</v>
      </c>
      <c r="R7" t="s">
        <v>9</v>
      </c>
      <c r="U7" s="20">
        <v>2707</v>
      </c>
      <c r="V7" s="7" t="s">
        <v>46</v>
      </c>
    </row>
    <row r="8" spans="1:22" ht="15" thickBot="1" x14ac:dyDescent="0.25">
      <c r="A8">
        <v>651691</v>
      </c>
      <c r="B8" t="s">
        <v>19</v>
      </c>
      <c r="C8">
        <v>51</v>
      </c>
      <c r="D8" t="s">
        <v>22</v>
      </c>
      <c r="E8" t="s">
        <v>23</v>
      </c>
      <c r="F8" s="1">
        <v>8410</v>
      </c>
      <c r="G8" s="11">
        <v>19.2</v>
      </c>
      <c r="H8" s="11">
        <v>0</v>
      </c>
      <c r="I8" s="11"/>
      <c r="J8" s="11"/>
      <c r="K8" s="11"/>
      <c r="L8" s="11"/>
      <c r="N8">
        <v>1.33</v>
      </c>
      <c r="O8">
        <v>0</v>
      </c>
      <c r="P8" s="11">
        <v>1</v>
      </c>
      <c r="Q8" t="s">
        <v>1</v>
      </c>
      <c r="R8" t="s">
        <v>7</v>
      </c>
      <c r="U8" s="20">
        <v>4059</v>
      </c>
      <c r="V8" s="7" t="s">
        <v>46</v>
      </c>
    </row>
    <row r="9" spans="1:22" ht="15" thickBot="1" x14ac:dyDescent="0.25">
      <c r="A9">
        <v>646444</v>
      </c>
      <c r="B9" t="s">
        <v>19</v>
      </c>
      <c r="C9">
        <v>57</v>
      </c>
      <c r="D9" t="s">
        <v>22</v>
      </c>
      <c r="E9" t="s">
        <v>21</v>
      </c>
      <c r="F9" s="1">
        <v>8288</v>
      </c>
      <c r="G9" s="11">
        <v>20.6</v>
      </c>
      <c r="H9" s="11">
        <v>0</v>
      </c>
      <c r="I9" s="11"/>
      <c r="J9" s="11"/>
      <c r="K9" s="11"/>
      <c r="L9" s="11"/>
      <c r="N9">
        <v>20.6</v>
      </c>
      <c r="O9">
        <v>0</v>
      </c>
      <c r="P9" s="11">
        <v>1</v>
      </c>
      <c r="Q9" t="s">
        <v>1</v>
      </c>
      <c r="R9" t="s">
        <v>7</v>
      </c>
      <c r="U9" s="20">
        <v>5058</v>
      </c>
      <c r="V9" s="7" t="s">
        <v>46</v>
      </c>
    </row>
    <row r="10" spans="1:22" ht="15" thickBot="1" x14ac:dyDescent="0.25">
      <c r="A10">
        <v>537423</v>
      </c>
      <c r="B10" t="s">
        <v>19</v>
      </c>
      <c r="C10">
        <v>69</v>
      </c>
      <c r="D10" t="s">
        <v>22</v>
      </c>
      <c r="E10" t="s">
        <v>23</v>
      </c>
      <c r="F10" s="1">
        <v>6176</v>
      </c>
      <c r="G10" s="11">
        <v>21.8</v>
      </c>
      <c r="H10" s="11">
        <v>0</v>
      </c>
      <c r="I10" s="11"/>
      <c r="J10" s="11"/>
      <c r="K10" s="11"/>
      <c r="L10" s="11"/>
      <c r="N10">
        <v>18.966666666666701</v>
      </c>
      <c r="O10">
        <v>1</v>
      </c>
      <c r="P10" s="11">
        <v>1</v>
      </c>
      <c r="Q10" t="s">
        <v>1</v>
      </c>
      <c r="R10" t="s">
        <v>8</v>
      </c>
      <c r="U10" s="21">
        <v>8195</v>
      </c>
      <c r="V10" s="22" t="s">
        <v>46</v>
      </c>
    </row>
    <row r="11" spans="1:22" ht="15" thickBot="1" x14ac:dyDescent="0.25">
      <c r="A11">
        <v>590029</v>
      </c>
      <c r="B11" t="s">
        <v>19</v>
      </c>
      <c r="C11">
        <v>53</v>
      </c>
      <c r="D11" t="s">
        <v>22</v>
      </c>
      <c r="E11" t="s">
        <v>21</v>
      </c>
      <c r="F11" s="1">
        <v>7038</v>
      </c>
      <c r="G11" s="11">
        <v>22.133333333333301</v>
      </c>
      <c r="H11" s="11">
        <v>0</v>
      </c>
      <c r="I11" s="11"/>
      <c r="J11" s="11"/>
      <c r="K11" s="11"/>
      <c r="L11" s="11"/>
      <c r="N11">
        <v>22.133333333333301</v>
      </c>
      <c r="O11">
        <v>0</v>
      </c>
      <c r="P11" s="11">
        <v>1</v>
      </c>
      <c r="Q11" t="s">
        <v>3</v>
      </c>
      <c r="R11" t="s">
        <v>7</v>
      </c>
      <c r="U11" s="18">
        <v>1277</v>
      </c>
      <c r="V11" s="19" t="s">
        <v>44</v>
      </c>
    </row>
    <row r="12" spans="1:22" ht="15" thickBot="1" x14ac:dyDescent="0.25">
      <c r="A12">
        <v>649081</v>
      </c>
      <c r="B12" t="s">
        <v>24</v>
      </c>
      <c r="C12">
        <v>63</v>
      </c>
      <c r="D12" t="s">
        <v>20</v>
      </c>
      <c r="E12" t="s">
        <v>23</v>
      </c>
      <c r="F12" s="1">
        <v>8105</v>
      </c>
      <c r="G12" s="11">
        <v>22.7</v>
      </c>
      <c r="H12" s="11">
        <v>0</v>
      </c>
      <c r="I12" s="11"/>
      <c r="J12" s="11"/>
      <c r="K12" s="11"/>
      <c r="L12" s="11"/>
      <c r="N12">
        <v>22.7</v>
      </c>
      <c r="O12">
        <v>0</v>
      </c>
      <c r="P12" s="11">
        <v>1</v>
      </c>
      <c r="Q12" t="s">
        <v>6</v>
      </c>
      <c r="R12" t="s">
        <v>7</v>
      </c>
      <c r="U12" s="20">
        <v>1520</v>
      </c>
      <c r="V12" s="7" t="s">
        <v>44</v>
      </c>
    </row>
    <row r="13" spans="1:22" ht="15" thickBot="1" x14ac:dyDescent="0.25">
      <c r="A13">
        <v>639254</v>
      </c>
      <c r="B13" t="s">
        <v>19</v>
      </c>
      <c r="C13">
        <v>48</v>
      </c>
      <c r="D13" t="s">
        <v>22</v>
      </c>
      <c r="E13" t="s">
        <v>21</v>
      </c>
      <c r="F13" s="1">
        <v>8024</v>
      </c>
      <c r="G13" s="11">
        <v>23.633333333333301</v>
      </c>
      <c r="H13" s="11">
        <v>0</v>
      </c>
      <c r="I13" s="11"/>
      <c r="J13" s="11"/>
      <c r="K13" s="11"/>
      <c r="L13" s="11"/>
      <c r="N13">
        <v>23.633333333333301</v>
      </c>
      <c r="O13">
        <v>0</v>
      </c>
      <c r="P13" s="11">
        <v>1</v>
      </c>
      <c r="Q13" t="s">
        <v>3</v>
      </c>
      <c r="R13" t="s">
        <v>7</v>
      </c>
      <c r="U13" s="20">
        <v>2039</v>
      </c>
      <c r="V13" s="7" t="s">
        <v>44</v>
      </c>
    </row>
    <row r="14" spans="1:22" ht="15" thickBot="1" x14ac:dyDescent="0.25">
      <c r="A14">
        <v>637067</v>
      </c>
      <c r="B14" t="s">
        <v>19</v>
      </c>
      <c r="C14">
        <v>54</v>
      </c>
      <c r="D14" t="s">
        <v>22</v>
      </c>
      <c r="E14" t="s">
        <v>21</v>
      </c>
      <c r="F14" s="1">
        <v>7991</v>
      </c>
      <c r="G14" s="11">
        <v>24.1666666666667</v>
      </c>
      <c r="H14" s="11">
        <v>0</v>
      </c>
      <c r="I14" s="11"/>
      <c r="J14" s="11" t="s">
        <v>45</v>
      </c>
      <c r="K14" s="11"/>
      <c r="L14" s="11"/>
      <c r="N14">
        <v>24.1666666666667</v>
      </c>
      <c r="O14">
        <v>0</v>
      </c>
      <c r="P14" s="11">
        <v>1</v>
      </c>
      <c r="Q14" t="s">
        <v>3</v>
      </c>
      <c r="R14" t="s">
        <v>8</v>
      </c>
      <c r="U14" s="20">
        <v>2236</v>
      </c>
      <c r="V14" s="7" t="s">
        <v>44</v>
      </c>
    </row>
    <row r="15" spans="1:22" ht="15" thickBot="1" x14ac:dyDescent="0.25">
      <c r="A15">
        <v>572895</v>
      </c>
      <c r="B15" t="s">
        <v>19</v>
      </c>
      <c r="C15">
        <v>62</v>
      </c>
      <c r="D15" t="s">
        <v>20</v>
      </c>
      <c r="E15" t="s">
        <v>21</v>
      </c>
      <c r="F15" s="1">
        <v>6864</v>
      </c>
      <c r="G15" s="11">
        <v>24.4</v>
      </c>
      <c r="H15" s="11">
        <v>0</v>
      </c>
      <c r="I15" s="11"/>
      <c r="J15" s="11" t="s">
        <v>45</v>
      </c>
      <c r="K15" s="11"/>
      <c r="L15" s="11"/>
      <c r="N15">
        <v>24.4</v>
      </c>
      <c r="O15">
        <v>0</v>
      </c>
      <c r="P15" s="11">
        <v>1</v>
      </c>
      <c r="Q15" t="s">
        <v>3</v>
      </c>
      <c r="R15" t="s">
        <v>8</v>
      </c>
      <c r="U15" s="20">
        <v>2257</v>
      </c>
      <c r="V15" s="7" t="s">
        <v>44</v>
      </c>
    </row>
    <row r="16" spans="1:22" ht="15" thickBot="1" x14ac:dyDescent="0.25">
      <c r="A16">
        <v>636720</v>
      </c>
      <c r="B16" t="s">
        <v>19</v>
      </c>
      <c r="C16">
        <v>67</v>
      </c>
      <c r="D16" t="s">
        <v>22</v>
      </c>
      <c r="E16" t="s">
        <v>21</v>
      </c>
      <c r="F16" s="1">
        <v>7970</v>
      </c>
      <c r="G16" s="11">
        <v>24.566666666666698</v>
      </c>
      <c r="H16" s="11">
        <v>0</v>
      </c>
      <c r="I16" s="11"/>
      <c r="J16" s="11" t="s">
        <v>45</v>
      </c>
      <c r="K16" s="11"/>
      <c r="L16" s="11"/>
      <c r="N16">
        <v>24.566666666666698</v>
      </c>
      <c r="O16">
        <v>0</v>
      </c>
      <c r="P16" s="11">
        <v>1</v>
      </c>
      <c r="Q16" t="s">
        <v>1</v>
      </c>
      <c r="R16" t="s">
        <v>8</v>
      </c>
      <c r="U16" s="20">
        <v>2423</v>
      </c>
      <c r="V16" s="7" t="s">
        <v>44</v>
      </c>
    </row>
    <row r="17" spans="1:22" ht="15" thickBot="1" x14ac:dyDescent="0.25">
      <c r="A17">
        <v>510443</v>
      </c>
      <c r="B17" t="s">
        <v>19</v>
      </c>
      <c r="C17">
        <v>61</v>
      </c>
      <c r="D17" t="s">
        <v>22</v>
      </c>
      <c r="E17" t="s">
        <v>23</v>
      </c>
      <c r="F17" s="1">
        <v>5759</v>
      </c>
      <c r="G17" s="11">
        <v>25.4</v>
      </c>
      <c r="H17" s="11">
        <v>0</v>
      </c>
      <c r="I17" s="11"/>
      <c r="J17" s="11" t="s">
        <v>45</v>
      </c>
      <c r="K17" s="11"/>
      <c r="L17" s="11"/>
      <c r="N17">
        <v>25.4</v>
      </c>
      <c r="O17">
        <v>0</v>
      </c>
      <c r="P17" s="11">
        <v>1</v>
      </c>
      <c r="Q17" t="s">
        <v>3</v>
      </c>
      <c r="R17" t="s">
        <v>8</v>
      </c>
      <c r="U17" s="20">
        <v>2663</v>
      </c>
      <c r="V17" s="7" t="s">
        <v>44</v>
      </c>
    </row>
    <row r="18" spans="1:22" ht="15" thickBot="1" x14ac:dyDescent="0.25">
      <c r="A18">
        <v>584230</v>
      </c>
      <c r="B18" t="s">
        <v>24</v>
      </c>
      <c r="C18">
        <v>61</v>
      </c>
      <c r="D18" t="s">
        <v>20</v>
      </c>
      <c r="E18" t="s">
        <v>23</v>
      </c>
      <c r="F18" s="1">
        <v>6808</v>
      </c>
      <c r="G18" s="11">
        <v>28.3333333333333</v>
      </c>
      <c r="H18" s="11">
        <v>0</v>
      </c>
      <c r="I18" s="11" t="s">
        <v>45</v>
      </c>
      <c r="J18" s="11" t="s">
        <v>45</v>
      </c>
      <c r="K18" s="11" t="s">
        <v>45</v>
      </c>
      <c r="L18" s="11"/>
      <c r="N18">
        <v>28.3333333333333</v>
      </c>
      <c r="O18">
        <v>0</v>
      </c>
      <c r="P18" s="11">
        <v>1</v>
      </c>
      <c r="Q18" t="s">
        <v>1</v>
      </c>
      <c r="R18" t="s">
        <v>9</v>
      </c>
      <c r="U18" s="20">
        <v>2877</v>
      </c>
      <c r="V18" s="7" t="s">
        <v>44</v>
      </c>
    </row>
    <row r="19" spans="1:22" ht="15" thickBot="1" x14ac:dyDescent="0.25">
      <c r="A19">
        <v>504897</v>
      </c>
      <c r="B19" t="s">
        <v>19</v>
      </c>
      <c r="C19">
        <v>63</v>
      </c>
      <c r="D19" t="s">
        <v>22</v>
      </c>
      <c r="E19" t="s">
        <v>21</v>
      </c>
      <c r="F19" s="1">
        <v>5608</v>
      </c>
      <c r="G19" s="11">
        <v>30.866666666666699</v>
      </c>
      <c r="H19" s="11">
        <v>0</v>
      </c>
      <c r="I19" s="11" t="s">
        <v>45</v>
      </c>
      <c r="J19" s="11" t="s">
        <v>45</v>
      </c>
      <c r="K19" s="11" t="s">
        <v>45</v>
      </c>
      <c r="L19" s="11"/>
      <c r="N19">
        <v>0.66666666666666696</v>
      </c>
      <c r="O19">
        <v>1</v>
      </c>
      <c r="P19" s="11">
        <v>1</v>
      </c>
      <c r="Q19" t="s">
        <v>4</v>
      </c>
      <c r="R19" t="s">
        <v>9</v>
      </c>
      <c r="U19" s="20">
        <v>3243</v>
      </c>
      <c r="V19" s="7" t="s">
        <v>44</v>
      </c>
    </row>
    <row r="20" spans="1:22" ht="15" thickBot="1" x14ac:dyDescent="0.25">
      <c r="A20">
        <v>469153</v>
      </c>
      <c r="B20" t="s">
        <v>19</v>
      </c>
      <c r="C20">
        <v>66</v>
      </c>
      <c r="D20" t="s">
        <v>22</v>
      </c>
      <c r="E20" t="s">
        <v>21</v>
      </c>
      <c r="F20" s="24">
        <v>4876</v>
      </c>
      <c r="G20" s="11">
        <v>32.866666666666703</v>
      </c>
      <c r="H20" s="11">
        <v>0</v>
      </c>
      <c r="I20" s="11" t="s">
        <v>45</v>
      </c>
      <c r="J20" s="11" t="s">
        <v>45</v>
      </c>
      <c r="K20" s="11"/>
      <c r="L20" s="11"/>
      <c r="N20">
        <v>32.866666666666703</v>
      </c>
      <c r="O20">
        <v>0</v>
      </c>
      <c r="P20" s="11">
        <v>1</v>
      </c>
      <c r="Q20" t="s">
        <v>3</v>
      </c>
      <c r="R20" t="s">
        <v>8</v>
      </c>
      <c r="U20" s="20">
        <v>3334</v>
      </c>
      <c r="V20" s="7" t="s">
        <v>44</v>
      </c>
    </row>
    <row r="21" spans="1:22" ht="15" thickBot="1" x14ac:dyDescent="0.25">
      <c r="A21">
        <v>531215</v>
      </c>
      <c r="B21" t="s">
        <v>19</v>
      </c>
      <c r="C21">
        <v>69</v>
      </c>
      <c r="D21" t="s">
        <v>22</v>
      </c>
      <c r="E21" t="s">
        <v>21</v>
      </c>
      <c r="F21" s="1">
        <v>6137</v>
      </c>
      <c r="G21" s="11">
        <v>41.633333333333297</v>
      </c>
      <c r="H21" s="11">
        <v>0</v>
      </c>
      <c r="I21" s="11" t="s">
        <v>45</v>
      </c>
      <c r="J21" s="11" t="s">
        <v>45</v>
      </c>
      <c r="K21" s="11"/>
      <c r="L21" s="11"/>
      <c r="N21">
        <v>41.633333333333297</v>
      </c>
      <c r="O21">
        <v>0</v>
      </c>
      <c r="P21" s="11">
        <v>1</v>
      </c>
      <c r="Q21" t="s">
        <v>6</v>
      </c>
      <c r="R21" t="s">
        <v>8</v>
      </c>
      <c r="U21" s="20">
        <v>4254</v>
      </c>
      <c r="V21" s="7" t="s">
        <v>44</v>
      </c>
    </row>
    <row r="22" spans="1:22" ht="15" thickBot="1" x14ac:dyDescent="0.25">
      <c r="A22">
        <v>421395</v>
      </c>
      <c r="B22" t="s">
        <v>19</v>
      </c>
      <c r="C22">
        <v>60</v>
      </c>
      <c r="D22" t="s">
        <v>22</v>
      </c>
      <c r="E22" t="s">
        <v>23</v>
      </c>
      <c r="F22" s="1">
        <v>4254</v>
      </c>
      <c r="G22" s="11">
        <v>55.966666666666697</v>
      </c>
      <c r="H22" s="11">
        <v>0</v>
      </c>
      <c r="I22" s="11" t="s">
        <v>45</v>
      </c>
      <c r="J22" s="11" t="s">
        <v>45</v>
      </c>
      <c r="K22" s="11"/>
      <c r="L22" s="11"/>
      <c r="N22">
        <v>55.966666666666697</v>
      </c>
      <c r="O22">
        <v>0</v>
      </c>
      <c r="P22" s="11">
        <v>1</v>
      </c>
      <c r="Q22" t="s">
        <v>3</v>
      </c>
      <c r="R22" t="s">
        <v>8</v>
      </c>
      <c r="U22" s="20">
        <v>4931</v>
      </c>
      <c r="V22" s="7" t="s">
        <v>44</v>
      </c>
    </row>
    <row r="23" spans="1:22" x14ac:dyDescent="0.2">
      <c r="A23">
        <v>472789</v>
      </c>
      <c r="B23" t="s">
        <v>19</v>
      </c>
      <c r="C23">
        <v>62</v>
      </c>
      <c r="D23" t="s">
        <v>22</v>
      </c>
      <c r="E23" t="s">
        <v>21</v>
      </c>
      <c r="F23" s="1">
        <v>4931</v>
      </c>
      <c r="G23" s="11">
        <v>58.733333333333299</v>
      </c>
      <c r="H23" s="11">
        <v>0</v>
      </c>
      <c r="I23" s="11" t="s">
        <v>45</v>
      </c>
      <c r="J23" s="11" t="s">
        <v>45</v>
      </c>
      <c r="K23" s="11"/>
      <c r="L23" s="11"/>
      <c r="N23">
        <v>58.733333333333299</v>
      </c>
      <c r="O23">
        <v>0</v>
      </c>
      <c r="P23" s="11">
        <v>1</v>
      </c>
      <c r="Q23" t="s">
        <v>3</v>
      </c>
      <c r="R23" t="s">
        <v>8</v>
      </c>
      <c r="U23" s="21">
        <v>6137</v>
      </c>
      <c r="V23" s="22" t="s">
        <v>44</v>
      </c>
    </row>
    <row r="24" spans="1:22" x14ac:dyDescent="0.2">
      <c r="A24">
        <v>358220</v>
      </c>
      <c r="B24" t="s">
        <v>24</v>
      </c>
      <c r="C24">
        <v>55</v>
      </c>
      <c r="D24" t="s">
        <v>20</v>
      </c>
      <c r="E24" t="s">
        <v>23</v>
      </c>
      <c r="F24" s="1">
        <v>2877</v>
      </c>
      <c r="G24" s="11">
        <v>66.7</v>
      </c>
      <c r="H24" s="11">
        <v>0</v>
      </c>
      <c r="I24" s="11" t="s">
        <v>45</v>
      </c>
      <c r="J24" s="11" t="s">
        <v>45</v>
      </c>
      <c r="K24" s="11" t="s">
        <v>45</v>
      </c>
      <c r="L24" s="11" t="s">
        <v>45</v>
      </c>
      <c r="N24">
        <v>66.7</v>
      </c>
      <c r="O24">
        <v>0</v>
      </c>
      <c r="P24" s="11">
        <v>1</v>
      </c>
      <c r="Q24" t="s">
        <v>1</v>
      </c>
      <c r="R24" t="s">
        <v>7</v>
      </c>
    </row>
    <row r="25" spans="1:22" x14ac:dyDescent="0.2">
      <c r="A25">
        <v>379551</v>
      </c>
      <c r="B25" t="s">
        <v>24</v>
      </c>
      <c r="C25">
        <v>57</v>
      </c>
      <c r="D25" t="s">
        <v>20</v>
      </c>
      <c r="E25" t="s">
        <v>21</v>
      </c>
      <c r="F25" s="24">
        <v>3334</v>
      </c>
      <c r="G25" s="11">
        <v>69.400000000000006</v>
      </c>
      <c r="H25" s="11">
        <v>0</v>
      </c>
      <c r="I25" s="11" t="s">
        <v>45</v>
      </c>
      <c r="J25" s="11" t="s">
        <v>45</v>
      </c>
      <c r="K25" s="11" t="s">
        <v>45</v>
      </c>
      <c r="L25" s="11" t="s">
        <v>45</v>
      </c>
      <c r="N25">
        <v>12.033333333333299</v>
      </c>
      <c r="O25">
        <v>1</v>
      </c>
      <c r="P25" s="11">
        <v>1</v>
      </c>
      <c r="Q25" t="s">
        <v>1</v>
      </c>
      <c r="R25" t="s">
        <v>9</v>
      </c>
      <c r="T25" s="3"/>
    </row>
    <row r="26" spans="1:22" x14ac:dyDescent="0.2">
      <c r="A26">
        <v>305980</v>
      </c>
      <c r="B26" t="s">
        <v>19</v>
      </c>
      <c r="C26">
        <v>60</v>
      </c>
      <c r="D26" t="s">
        <v>20</v>
      </c>
      <c r="E26" t="s">
        <v>21</v>
      </c>
      <c r="F26" s="1">
        <v>1520</v>
      </c>
      <c r="G26" s="11">
        <v>73.099999999999994</v>
      </c>
      <c r="H26" s="11">
        <v>0</v>
      </c>
      <c r="I26" s="11" t="s">
        <v>45</v>
      </c>
      <c r="J26" s="11" t="s">
        <v>45</v>
      </c>
      <c r="K26" s="11"/>
      <c r="L26" s="11"/>
      <c r="N26">
        <v>73.099999999999994</v>
      </c>
      <c r="O26">
        <v>0</v>
      </c>
      <c r="P26" s="11">
        <v>1</v>
      </c>
      <c r="Q26" t="s">
        <v>1</v>
      </c>
      <c r="R26" t="s">
        <v>8</v>
      </c>
      <c r="S26" s="7"/>
      <c r="T26" s="7"/>
    </row>
    <row r="27" spans="1:22" x14ac:dyDescent="0.2">
      <c r="A27">
        <v>337236</v>
      </c>
      <c r="B27" t="s">
        <v>19</v>
      </c>
      <c r="C27">
        <v>67</v>
      </c>
      <c r="D27" t="s">
        <v>22</v>
      </c>
      <c r="E27" t="s">
        <v>21</v>
      </c>
      <c r="F27" s="1">
        <v>2423</v>
      </c>
      <c r="G27" s="11">
        <v>76.633333333333297</v>
      </c>
      <c r="H27" s="11">
        <v>0</v>
      </c>
      <c r="I27" s="11" t="s">
        <v>45</v>
      </c>
      <c r="J27" s="11" t="s">
        <v>45</v>
      </c>
      <c r="K27" s="11"/>
      <c r="L27" s="11"/>
      <c r="N27">
        <v>76.633333333333297</v>
      </c>
      <c r="O27">
        <v>0</v>
      </c>
      <c r="P27" s="11">
        <v>1</v>
      </c>
      <c r="Q27" t="s">
        <v>1</v>
      </c>
      <c r="R27" t="s">
        <v>8</v>
      </c>
    </row>
    <row r="28" spans="1:22" x14ac:dyDescent="0.2">
      <c r="A28">
        <v>332462</v>
      </c>
      <c r="B28" t="s">
        <v>24</v>
      </c>
      <c r="C28">
        <v>46</v>
      </c>
      <c r="D28" t="s">
        <v>20</v>
      </c>
      <c r="E28" t="s">
        <v>21</v>
      </c>
      <c r="F28" s="1">
        <v>2257</v>
      </c>
      <c r="G28" s="11">
        <v>84.233333333333306</v>
      </c>
      <c r="H28" s="11">
        <v>0</v>
      </c>
      <c r="I28" s="11" t="s">
        <v>45</v>
      </c>
      <c r="J28" s="11" t="s">
        <v>45</v>
      </c>
      <c r="K28" s="11" t="s">
        <v>45</v>
      </c>
      <c r="L28" s="11" t="s">
        <v>45</v>
      </c>
      <c r="N28">
        <v>84.233333333333306</v>
      </c>
      <c r="O28">
        <v>0</v>
      </c>
      <c r="P28" s="11">
        <v>1</v>
      </c>
      <c r="Q28" t="s">
        <v>3</v>
      </c>
      <c r="R28" t="s">
        <v>7</v>
      </c>
    </row>
    <row r="29" spans="1:22" x14ac:dyDescent="0.2">
      <c r="A29">
        <v>330196</v>
      </c>
      <c r="B29" t="s">
        <v>19</v>
      </c>
      <c r="C29">
        <v>59</v>
      </c>
      <c r="D29" t="s">
        <v>22</v>
      </c>
      <c r="E29" t="s">
        <v>23</v>
      </c>
      <c r="F29" s="1">
        <v>2236</v>
      </c>
      <c r="G29" s="11">
        <v>84.633333333333297</v>
      </c>
      <c r="H29" s="11">
        <v>0</v>
      </c>
      <c r="I29" s="11" t="s">
        <v>45</v>
      </c>
      <c r="J29" s="11" t="s">
        <v>45</v>
      </c>
      <c r="K29" s="11" t="s">
        <v>45</v>
      </c>
      <c r="L29" s="11" t="s">
        <v>45</v>
      </c>
      <c r="N29">
        <v>84.633333333333297</v>
      </c>
      <c r="O29">
        <v>0</v>
      </c>
      <c r="P29" s="11">
        <v>1</v>
      </c>
      <c r="Q29" t="s">
        <v>1</v>
      </c>
      <c r="R29" t="s">
        <v>9</v>
      </c>
    </row>
    <row r="30" spans="1:22" x14ac:dyDescent="0.2">
      <c r="A30">
        <v>297125</v>
      </c>
      <c r="B30" t="s">
        <v>19</v>
      </c>
      <c r="C30">
        <v>68</v>
      </c>
      <c r="D30" t="s">
        <v>22</v>
      </c>
      <c r="E30" t="s">
        <v>21</v>
      </c>
      <c r="F30" s="1">
        <v>1277</v>
      </c>
      <c r="G30" s="11">
        <v>86.433333333333294</v>
      </c>
      <c r="H30" s="11">
        <v>0</v>
      </c>
      <c r="I30" s="11" t="s">
        <v>45</v>
      </c>
      <c r="J30" s="11" t="s">
        <v>45</v>
      </c>
      <c r="K30" s="11" t="s">
        <v>45</v>
      </c>
      <c r="L30" s="11" t="s">
        <v>45</v>
      </c>
      <c r="N30">
        <v>34.1666666666667</v>
      </c>
      <c r="O30">
        <v>1</v>
      </c>
      <c r="P30" s="11">
        <v>1</v>
      </c>
      <c r="Q30" t="s">
        <v>1</v>
      </c>
      <c r="R30" t="s">
        <v>7</v>
      </c>
    </row>
    <row r="31" spans="1:22" x14ac:dyDescent="0.2">
      <c r="A31">
        <v>371886</v>
      </c>
      <c r="B31" t="s">
        <v>24</v>
      </c>
      <c r="C31">
        <v>66</v>
      </c>
      <c r="D31" t="s">
        <v>20</v>
      </c>
      <c r="E31" t="s">
        <v>21</v>
      </c>
      <c r="F31" s="1">
        <v>3243</v>
      </c>
      <c r="G31" s="11">
        <v>90.1666666666667</v>
      </c>
      <c r="H31" s="11">
        <v>0</v>
      </c>
      <c r="I31" s="11" t="s">
        <v>45</v>
      </c>
      <c r="J31" s="11" t="s">
        <v>45</v>
      </c>
      <c r="K31" s="11"/>
      <c r="L31" s="11"/>
      <c r="N31">
        <v>90.1666666666667</v>
      </c>
      <c r="O31">
        <v>0</v>
      </c>
      <c r="P31" s="11">
        <v>1</v>
      </c>
      <c r="Q31" t="s">
        <v>1</v>
      </c>
      <c r="R31" t="s">
        <v>8</v>
      </c>
    </row>
    <row r="32" spans="1:22" x14ac:dyDescent="0.2">
      <c r="A32">
        <v>316661</v>
      </c>
      <c r="B32" t="s">
        <v>19</v>
      </c>
      <c r="C32">
        <v>60</v>
      </c>
      <c r="D32" t="s">
        <v>22</v>
      </c>
      <c r="E32" t="s">
        <v>21</v>
      </c>
      <c r="F32" s="24">
        <v>1775</v>
      </c>
      <c r="G32" s="11">
        <v>4.2333333333333298</v>
      </c>
      <c r="H32" s="11">
        <v>1</v>
      </c>
      <c r="I32" s="11" t="s">
        <v>47</v>
      </c>
      <c r="J32" s="11" t="s">
        <v>47</v>
      </c>
      <c r="K32" s="11" t="s">
        <v>47</v>
      </c>
      <c r="L32" s="11" t="s">
        <v>47</v>
      </c>
      <c r="N32">
        <v>4.2333333333333298</v>
      </c>
      <c r="O32">
        <v>0</v>
      </c>
      <c r="P32" s="11">
        <v>1</v>
      </c>
      <c r="Q32" t="s">
        <v>2</v>
      </c>
      <c r="R32" t="s">
        <v>9</v>
      </c>
    </row>
    <row r="33" spans="1:20" x14ac:dyDescent="0.2">
      <c r="A33">
        <v>351406</v>
      </c>
      <c r="B33" t="s">
        <v>19</v>
      </c>
      <c r="C33">
        <v>61</v>
      </c>
      <c r="D33" t="s">
        <v>22</v>
      </c>
      <c r="E33" t="s">
        <v>23</v>
      </c>
      <c r="F33" s="1">
        <v>2707</v>
      </c>
      <c r="G33" s="11">
        <v>9.3000000000000007</v>
      </c>
      <c r="H33" s="11">
        <v>1</v>
      </c>
      <c r="I33" s="11" t="s">
        <v>47</v>
      </c>
      <c r="J33" s="11" t="s">
        <v>47</v>
      </c>
      <c r="K33" s="11" t="s">
        <v>47</v>
      </c>
      <c r="L33" s="11" t="s">
        <v>47</v>
      </c>
      <c r="N33">
        <v>8.7333333333333307</v>
      </c>
      <c r="O33">
        <v>1</v>
      </c>
      <c r="P33" s="11">
        <v>1</v>
      </c>
      <c r="Q33" t="s">
        <v>2</v>
      </c>
      <c r="R33" t="s">
        <v>9</v>
      </c>
    </row>
    <row r="34" spans="1:20" x14ac:dyDescent="0.2">
      <c r="A34">
        <v>351406</v>
      </c>
      <c r="B34" t="s">
        <v>19</v>
      </c>
      <c r="C34">
        <v>61</v>
      </c>
      <c r="D34" t="s">
        <v>22</v>
      </c>
      <c r="E34" t="s">
        <v>23</v>
      </c>
      <c r="F34" s="1">
        <v>2706</v>
      </c>
      <c r="G34" s="11">
        <v>9.3000000000000007</v>
      </c>
      <c r="H34" s="11">
        <v>1</v>
      </c>
      <c r="I34" s="11" t="s">
        <v>47</v>
      </c>
      <c r="J34" s="11" t="s">
        <v>47</v>
      </c>
      <c r="K34" s="11" t="s">
        <v>47</v>
      </c>
      <c r="L34" s="11" t="s">
        <v>47</v>
      </c>
      <c r="N34">
        <v>8.7333333333333307</v>
      </c>
      <c r="O34">
        <v>1</v>
      </c>
      <c r="P34" s="11">
        <v>1</v>
      </c>
      <c r="Q34" t="s">
        <v>2</v>
      </c>
      <c r="R34" t="s">
        <v>9</v>
      </c>
    </row>
    <row r="35" spans="1:20" x14ac:dyDescent="0.2">
      <c r="A35">
        <v>297034</v>
      </c>
      <c r="B35" t="s">
        <v>19</v>
      </c>
      <c r="C35">
        <v>57</v>
      </c>
      <c r="D35" t="s">
        <v>22</v>
      </c>
      <c r="E35" t="s">
        <v>21</v>
      </c>
      <c r="F35" s="1">
        <v>1272</v>
      </c>
      <c r="G35" s="11">
        <v>10.866666666666699</v>
      </c>
      <c r="H35" s="11">
        <v>1</v>
      </c>
      <c r="I35" s="11" t="s">
        <v>47</v>
      </c>
      <c r="J35" s="11" t="s">
        <v>47</v>
      </c>
      <c r="K35" s="11" t="s">
        <v>47</v>
      </c>
      <c r="L35" s="11" t="s">
        <v>47</v>
      </c>
      <c r="N35">
        <v>10.866666666666699</v>
      </c>
      <c r="O35">
        <v>0</v>
      </c>
      <c r="P35" s="11">
        <v>1</v>
      </c>
      <c r="Q35" t="s">
        <v>1</v>
      </c>
      <c r="R35" t="s">
        <v>9</v>
      </c>
    </row>
    <row r="36" spans="1:20" x14ac:dyDescent="0.2">
      <c r="A36">
        <v>640948</v>
      </c>
      <c r="B36" t="s">
        <v>19</v>
      </c>
      <c r="C36">
        <v>63</v>
      </c>
      <c r="D36" t="s">
        <v>22</v>
      </c>
      <c r="E36" t="s">
        <v>23</v>
      </c>
      <c r="F36" s="1">
        <v>8195</v>
      </c>
      <c r="G36" s="11">
        <v>14.766666666666699</v>
      </c>
      <c r="H36" s="11">
        <v>1</v>
      </c>
      <c r="I36" s="11" t="s">
        <v>47</v>
      </c>
      <c r="J36" s="11" t="s">
        <v>47</v>
      </c>
      <c r="K36" s="11" t="s">
        <v>47</v>
      </c>
      <c r="L36" s="11" t="s">
        <v>47</v>
      </c>
      <c r="N36">
        <v>14.766666666666699</v>
      </c>
      <c r="O36">
        <v>1</v>
      </c>
      <c r="P36" s="11">
        <v>1</v>
      </c>
      <c r="Q36" t="s">
        <v>1</v>
      </c>
      <c r="R36" t="s">
        <v>9</v>
      </c>
    </row>
    <row r="37" spans="1:20" x14ac:dyDescent="0.2">
      <c r="A37">
        <v>478967</v>
      </c>
      <c r="B37" t="s">
        <v>19</v>
      </c>
      <c r="C37">
        <v>58</v>
      </c>
      <c r="D37" t="s">
        <v>22</v>
      </c>
      <c r="E37" t="s">
        <v>21</v>
      </c>
      <c r="F37" s="24">
        <v>5058</v>
      </c>
      <c r="G37" s="11">
        <v>32.5</v>
      </c>
      <c r="H37" s="11">
        <v>1</v>
      </c>
      <c r="I37" s="11" t="s">
        <v>47</v>
      </c>
      <c r="J37" s="11" t="s">
        <v>45</v>
      </c>
      <c r="K37" s="11" t="s">
        <v>45</v>
      </c>
      <c r="L37" s="11" t="s">
        <v>47</v>
      </c>
      <c r="N37">
        <v>32.5</v>
      </c>
      <c r="O37">
        <v>0</v>
      </c>
      <c r="P37" s="11">
        <v>1</v>
      </c>
      <c r="Q37" t="s">
        <v>1</v>
      </c>
      <c r="R37" t="s">
        <v>9</v>
      </c>
    </row>
    <row r="38" spans="1:20" x14ac:dyDescent="0.2">
      <c r="A38">
        <v>407560</v>
      </c>
      <c r="B38" t="s">
        <v>19</v>
      </c>
      <c r="C38">
        <v>50</v>
      </c>
      <c r="D38" t="s">
        <v>20</v>
      </c>
      <c r="E38" t="s">
        <v>21</v>
      </c>
      <c r="F38" s="1">
        <v>4059</v>
      </c>
      <c r="G38" s="11">
        <v>32.700000000000003</v>
      </c>
      <c r="H38" s="11">
        <v>1</v>
      </c>
      <c r="I38" s="11" t="s">
        <v>47</v>
      </c>
      <c r="J38" s="11" t="s">
        <v>45</v>
      </c>
      <c r="K38" s="11" t="s">
        <v>45</v>
      </c>
      <c r="L38" s="11" t="s">
        <v>47</v>
      </c>
      <c r="N38">
        <v>17.633333333333301</v>
      </c>
      <c r="O38">
        <v>1</v>
      </c>
      <c r="P38" s="11">
        <v>1</v>
      </c>
      <c r="Q38" t="s">
        <v>1</v>
      </c>
      <c r="R38" t="s">
        <v>7</v>
      </c>
    </row>
    <row r="39" spans="1:20" x14ac:dyDescent="0.2">
      <c r="A39" s="7">
        <v>304077</v>
      </c>
      <c r="B39" s="7" t="s">
        <v>19</v>
      </c>
      <c r="C39" s="7">
        <v>68</v>
      </c>
      <c r="D39" s="7" t="s">
        <v>22</v>
      </c>
      <c r="E39" s="7" t="s">
        <v>21</v>
      </c>
      <c r="F39" s="2">
        <v>1452</v>
      </c>
      <c r="G39" s="10">
        <v>33.133333333333297</v>
      </c>
      <c r="H39" s="10">
        <v>1</v>
      </c>
      <c r="I39" s="11" t="s">
        <v>47</v>
      </c>
      <c r="J39" s="11" t="s">
        <v>45</v>
      </c>
      <c r="K39" s="11" t="s">
        <v>45</v>
      </c>
      <c r="L39" s="11" t="s">
        <v>47</v>
      </c>
      <c r="N39" s="7">
        <v>33.133333333333297</v>
      </c>
      <c r="O39" s="7">
        <v>0</v>
      </c>
      <c r="P39" s="10">
        <v>1</v>
      </c>
      <c r="Q39" s="7" t="s">
        <v>1</v>
      </c>
      <c r="R39" s="7" t="s">
        <v>7</v>
      </c>
    </row>
    <row r="40" spans="1:20" x14ac:dyDescent="0.2">
      <c r="A40">
        <v>320582</v>
      </c>
      <c r="B40" t="s">
        <v>24</v>
      </c>
      <c r="C40">
        <v>68</v>
      </c>
      <c r="D40" t="s">
        <v>20</v>
      </c>
      <c r="E40" t="s">
        <v>21</v>
      </c>
      <c r="F40" s="1">
        <v>1870</v>
      </c>
      <c r="G40" s="11">
        <v>35.1666666666667</v>
      </c>
      <c r="H40" s="11">
        <v>1</v>
      </c>
      <c r="I40" s="11" t="s">
        <v>47</v>
      </c>
      <c r="J40" s="11" t="s">
        <v>45</v>
      </c>
      <c r="K40" s="11" t="s">
        <v>45</v>
      </c>
      <c r="L40" s="11" t="s">
        <v>47</v>
      </c>
      <c r="N40">
        <v>35.1666666666667</v>
      </c>
      <c r="O40">
        <v>0</v>
      </c>
      <c r="P40" s="11">
        <v>1</v>
      </c>
      <c r="Q40" t="s">
        <v>1</v>
      </c>
      <c r="R40" t="s">
        <v>9</v>
      </c>
    </row>
    <row r="41" spans="1:20" x14ac:dyDescent="0.2">
      <c r="A41">
        <v>328458</v>
      </c>
      <c r="B41" t="s">
        <v>19</v>
      </c>
      <c r="C41">
        <v>69</v>
      </c>
      <c r="D41" t="s">
        <v>22</v>
      </c>
      <c r="E41" t="s">
        <v>23</v>
      </c>
      <c r="F41" s="24">
        <v>2139</v>
      </c>
      <c r="G41" s="11">
        <v>36.4</v>
      </c>
      <c r="H41" s="11">
        <v>1</v>
      </c>
      <c r="I41" s="11" t="s">
        <v>45</v>
      </c>
      <c r="J41" s="11" t="s">
        <v>45</v>
      </c>
      <c r="K41" s="11"/>
      <c r="L41" s="11"/>
      <c r="N41">
        <v>36.4</v>
      </c>
      <c r="O41">
        <v>0</v>
      </c>
      <c r="P41" s="11">
        <v>1</v>
      </c>
      <c r="Q41" t="s">
        <v>2</v>
      </c>
      <c r="R41" t="s">
        <v>8</v>
      </c>
    </row>
    <row r="42" spans="1:20" x14ac:dyDescent="0.2">
      <c r="A42">
        <v>350554</v>
      </c>
      <c r="B42" t="s">
        <v>19</v>
      </c>
      <c r="C42">
        <v>57</v>
      </c>
      <c r="D42" t="s">
        <v>22</v>
      </c>
      <c r="E42" t="s">
        <v>21</v>
      </c>
      <c r="F42" s="1">
        <v>2663</v>
      </c>
      <c r="G42" s="11">
        <v>62.2</v>
      </c>
      <c r="H42" s="11">
        <v>1</v>
      </c>
      <c r="I42" s="11" t="s">
        <v>45</v>
      </c>
      <c r="J42" s="11" t="s">
        <v>45</v>
      </c>
      <c r="K42" s="11"/>
      <c r="L42" s="11"/>
      <c r="N42">
        <v>46.933333333333302</v>
      </c>
      <c r="O42">
        <v>1</v>
      </c>
      <c r="P42" s="11">
        <v>1</v>
      </c>
      <c r="Q42" t="s">
        <v>1</v>
      </c>
      <c r="R42" t="s">
        <v>8</v>
      </c>
    </row>
    <row r="43" spans="1:20" x14ac:dyDescent="0.2">
      <c r="A43">
        <v>322148</v>
      </c>
      <c r="B43" t="s">
        <v>19</v>
      </c>
      <c r="C43">
        <v>37</v>
      </c>
      <c r="D43" t="s">
        <v>20</v>
      </c>
      <c r="E43" t="s">
        <v>21</v>
      </c>
      <c r="F43" s="1">
        <v>2039</v>
      </c>
      <c r="G43" s="11">
        <v>70.900000000000006</v>
      </c>
      <c r="H43" s="11">
        <v>1</v>
      </c>
      <c r="I43" s="11" t="s">
        <v>45</v>
      </c>
      <c r="J43" s="11" t="s">
        <v>45</v>
      </c>
      <c r="K43" s="11" t="s">
        <v>45</v>
      </c>
      <c r="L43" s="11" t="s">
        <v>45</v>
      </c>
      <c r="N43">
        <v>34.066666666666698</v>
      </c>
      <c r="O43">
        <v>1</v>
      </c>
      <c r="P43" s="11">
        <v>1</v>
      </c>
      <c r="Q43" t="s">
        <v>2</v>
      </c>
      <c r="R43" t="s">
        <v>7</v>
      </c>
      <c r="T43" s="3"/>
    </row>
  </sheetData>
  <sortState ref="A2:T43">
    <sortCondition ref="H2:H43"/>
    <sortCondition ref="G2:G43"/>
  </sortState>
  <phoneticPr fontId="7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A3C3-9962-41FC-B7B5-0EA315B9C95E}">
  <dimension ref="A1:O40"/>
  <sheetViews>
    <sheetView topLeftCell="A10" workbookViewId="0">
      <selection activeCell="A15" sqref="A15:XFD15"/>
    </sheetView>
  </sheetViews>
  <sheetFormatPr defaultRowHeight="14.25" x14ac:dyDescent="0.2"/>
  <sheetData>
    <row r="1" spans="1:13" x14ac:dyDescent="0.2">
      <c r="A1" s="1" t="s">
        <v>0</v>
      </c>
      <c r="B1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8" t="s">
        <v>15</v>
      </c>
      <c r="H1" s="9" t="s">
        <v>16</v>
      </c>
      <c r="I1" s="5" t="s">
        <v>17</v>
      </c>
      <c r="J1" s="6" t="s">
        <v>18</v>
      </c>
      <c r="K1" s="12" t="s">
        <v>27</v>
      </c>
      <c r="L1" s="3" t="s">
        <v>25</v>
      </c>
      <c r="M1" s="3" t="s">
        <v>26</v>
      </c>
    </row>
    <row r="2" spans="1:13" x14ac:dyDescent="0.2">
      <c r="A2" s="1">
        <v>5608</v>
      </c>
      <c r="B2">
        <v>504897</v>
      </c>
      <c r="C2" t="s">
        <v>19</v>
      </c>
      <c r="D2">
        <v>63</v>
      </c>
      <c r="E2" t="s">
        <v>22</v>
      </c>
      <c r="F2" t="s">
        <v>21</v>
      </c>
      <c r="G2" s="11">
        <v>30.866666666666699</v>
      </c>
      <c r="H2" s="11">
        <v>0</v>
      </c>
      <c r="I2">
        <v>0.66666666666666696</v>
      </c>
      <c r="J2">
        <v>1</v>
      </c>
      <c r="K2" s="11">
        <v>1</v>
      </c>
      <c r="L2" t="s">
        <v>4</v>
      </c>
      <c r="M2" t="s">
        <v>9</v>
      </c>
    </row>
    <row r="3" spans="1:13" x14ac:dyDescent="0.2">
      <c r="A3" s="1">
        <v>8775</v>
      </c>
      <c r="B3">
        <v>2030451</v>
      </c>
      <c r="C3" t="s">
        <v>24</v>
      </c>
      <c r="D3">
        <v>65</v>
      </c>
      <c r="E3" t="s">
        <v>20</v>
      </c>
      <c r="F3" t="s">
        <v>21</v>
      </c>
      <c r="G3" s="11">
        <v>14.366666666666699</v>
      </c>
      <c r="H3" s="11">
        <v>0</v>
      </c>
      <c r="I3">
        <v>6.27</v>
      </c>
      <c r="J3">
        <v>1</v>
      </c>
      <c r="K3" s="11">
        <v>1</v>
      </c>
      <c r="L3" t="s">
        <v>1</v>
      </c>
      <c r="M3" t="s">
        <v>9</v>
      </c>
    </row>
    <row r="4" spans="1:13" x14ac:dyDescent="0.2">
      <c r="A4" s="1">
        <v>2707</v>
      </c>
      <c r="B4">
        <v>351406</v>
      </c>
      <c r="C4" t="s">
        <v>19</v>
      </c>
      <c r="D4">
        <v>61</v>
      </c>
      <c r="E4" t="s">
        <v>22</v>
      </c>
      <c r="F4" t="s">
        <v>23</v>
      </c>
      <c r="G4" s="11">
        <v>9.3000000000000007</v>
      </c>
      <c r="H4" s="11">
        <v>1</v>
      </c>
      <c r="I4">
        <v>8.7333333333333307</v>
      </c>
      <c r="J4">
        <v>1</v>
      </c>
      <c r="K4" s="11">
        <v>1</v>
      </c>
      <c r="L4" t="s">
        <v>2</v>
      </c>
      <c r="M4" t="s">
        <v>9</v>
      </c>
    </row>
    <row r="5" spans="1:13" x14ac:dyDescent="0.2">
      <c r="A5" s="1">
        <v>2706</v>
      </c>
      <c r="B5">
        <v>351406</v>
      </c>
      <c r="C5" t="s">
        <v>19</v>
      </c>
      <c r="D5">
        <v>61</v>
      </c>
      <c r="E5" t="s">
        <v>22</v>
      </c>
      <c r="F5" t="s">
        <v>23</v>
      </c>
      <c r="G5" s="11">
        <v>9.3000000000000007</v>
      </c>
      <c r="H5" s="11">
        <v>1</v>
      </c>
      <c r="I5">
        <v>8.7333333333333307</v>
      </c>
      <c r="J5">
        <v>1</v>
      </c>
      <c r="K5" s="11">
        <v>1</v>
      </c>
      <c r="L5" t="s">
        <v>2</v>
      </c>
      <c r="M5" t="s">
        <v>9</v>
      </c>
    </row>
    <row r="6" spans="1:13" x14ac:dyDescent="0.2">
      <c r="A6" s="1">
        <v>6927</v>
      </c>
      <c r="B6">
        <v>577498</v>
      </c>
      <c r="C6" t="s">
        <v>24</v>
      </c>
      <c r="D6">
        <v>40</v>
      </c>
      <c r="E6" t="s">
        <v>20</v>
      </c>
      <c r="F6" t="s">
        <v>21</v>
      </c>
      <c r="G6" s="11">
        <v>11.266666666666699</v>
      </c>
      <c r="H6" s="11">
        <v>0</v>
      </c>
      <c r="I6">
        <v>9.1999999999999993</v>
      </c>
      <c r="J6">
        <v>1</v>
      </c>
      <c r="K6" s="11">
        <v>1</v>
      </c>
      <c r="L6" t="s">
        <v>3</v>
      </c>
      <c r="M6" t="s">
        <v>8</v>
      </c>
    </row>
    <row r="7" spans="1:13" x14ac:dyDescent="0.2">
      <c r="A7" s="1">
        <v>6625</v>
      </c>
      <c r="B7">
        <v>560240</v>
      </c>
      <c r="C7" t="s">
        <v>19</v>
      </c>
      <c r="D7">
        <v>74</v>
      </c>
      <c r="E7" t="s">
        <v>22</v>
      </c>
      <c r="F7" t="s">
        <v>21</v>
      </c>
      <c r="G7" s="11">
        <v>12.8333333333333</v>
      </c>
      <c r="H7" s="11">
        <v>0</v>
      </c>
      <c r="I7">
        <v>12.6</v>
      </c>
      <c r="J7">
        <v>1</v>
      </c>
      <c r="K7" s="11">
        <v>1</v>
      </c>
      <c r="L7" t="s">
        <v>1</v>
      </c>
      <c r="M7" t="s">
        <v>8</v>
      </c>
    </row>
    <row r="8" spans="1:13" x14ac:dyDescent="0.2">
      <c r="A8" s="1">
        <v>8195</v>
      </c>
      <c r="B8">
        <v>640948</v>
      </c>
      <c r="C8" t="s">
        <v>19</v>
      </c>
      <c r="D8">
        <v>63</v>
      </c>
      <c r="E8" t="s">
        <v>22</v>
      </c>
      <c r="F8" t="s">
        <v>23</v>
      </c>
      <c r="G8" s="11">
        <v>14.766666666666699</v>
      </c>
      <c r="H8" s="11">
        <v>1</v>
      </c>
      <c r="I8">
        <v>14.766666666666699</v>
      </c>
      <c r="J8">
        <v>1</v>
      </c>
      <c r="K8" s="11">
        <v>1</v>
      </c>
      <c r="L8" t="s">
        <v>1</v>
      </c>
      <c r="M8" t="s">
        <v>9</v>
      </c>
    </row>
    <row r="9" spans="1:13" x14ac:dyDescent="0.2">
      <c r="A9" s="1">
        <v>4059</v>
      </c>
      <c r="B9">
        <v>407560</v>
      </c>
      <c r="C9" t="s">
        <v>19</v>
      </c>
      <c r="D9">
        <v>50</v>
      </c>
      <c r="E9" t="s">
        <v>20</v>
      </c>
      <c r="F9" t="s">
        <v>21</v>
      </c>
      <c r="G9" s="11">
        <v>32.700000000000003</v>
      </c>
      <c r="H9" s="11">
        <v>1</v>
      </c>
      <c r="I9">
        <v>17.633333333333301</v>
      </c>
      <c r="J9">
        <v>1</v>
      </c>
      <c r="K9" s="11">
        <v>1</v>
      </c>
      <c r="L9" t="s">
        <v>1</v>
      </c>
      <c r="M9" t="s">
        <v>7</v>
      </c>
    </row>
    <row r="10" spans="1:13" x14ac:dyDescent="0.2">
      <c r="A10" s="1">
        <v>6176</v>
      </c>
      <c r="B10">
        <v>537423</v>
      </c>
      <c r="C10" t="s">
        <v>19</v>
      </c>
      <c r="D10">
        <v>69</v>
      </c>
      <c r="E10" t="s">
        <v>22</v>
      </c>
      <c r="F10" t="s">
        <v>23</v>
      </c>
      <c r="G10" s="11">
        <v>21.8</v>
      </c>
      <c r="H10" s="11">
        <v>0</v>
      </c>
      <c r="I10">
        <v>18.966666666666701</v>
      </c>
      <c r="J10">
        <v>1</v>
      </c>
      <c r="K10" s="11">
        <v>1</v>
      </c>
      <c r="L10" t="s">
        <v>1</v>
      </c>
      <c r="M10" t="s">
        <v>8</v>
      </c>
    </row>
    <row r="11" spans="1:13" x14ac:dyDescent="0.2">
      <c r="A11" s="1">
        <v>8288</v>
      </c>
      <c r="B11">
        <v>646444</v>
      </c>
      <c r="C11" t="s">
        <v>19</v>
      </c>
      <c r="D11">
        <v>57</v>
      </c>
      <c r="E11" t="s">
        <v>22</v>
      </c>
      <c r="F11" t="s">
        <v>21</v>
      </c>
      <c r="G11" s="11">
        <v>20.6</v>
      </c>
      <c r="H11" s="11">
        <v>0</v>
      </c>
      <c r="I11">
        <v>20.6</v>
      </c>
      <c r="J11">
        <v>0</v>
      </c>
      <c r="K11" s="11">
        <v>1</v>
      </c>
      <c r="L11" t="s">
        <v>1</v>
      </c>
      <c r="M11" t="s">
        <v>7</v>
      </c>
    </row>
    <row r="12" spans="1:13" x14ac:dyDescent="0.2">
      <c r="A12" s="1">
        <v>7038</v>
      </c>
      <c r="B12">
        <v>590029</v>
      </c>
      <c r="C12" t="s">
        <v>19</v>
      </c>
      <c r="D12">
        <v>53</v>
      </c>
      <c r="E12" t="s">
        <v>22</v>
      </c>
      <c r="F12" t="s">
        <v>21</v>
      </c>
      <c r="G12" s="11">
        <v>22.133333333333301</v>
      </c>
      <c r="H12" s="11">
        <v>0</v>
      </c>
      <c r="I12">
        <v>22.133333333333301</v>
      </c>
      <c r="J12">
        <v>0</v>
      </c>
      <c r="K12" s="11">
        <v>1</v>
      </c>
      <c r="L12" t="s">
        <v>3</v>
      </c>
      <c r="M12" t="s">
        <v>7</v>
      </c>
    </row>
    <row r="13" spans="1:13" x14ac:dyDescent="0.2">
      <c r="A13" s="1">
        <v>8105</v>
      </c>
      <c r="B13">
        <v>649081</v>
      </c>
      <c r="C13" t="s">
        <v>24</v>
      </c>
      <c r="D13">
        <v>63</v>
      </c>
      <c r="E13" t="s">
        <v>20</v>
      </c>
      <c r="F13" t="s">
        <v>23</v>
      </c>
      <c r="G13" s="11">
        <v>22.7</v>
      </c>
      <c r="H13" s="11">
        <v>0</v>
      </c>
      <c r="I13">
        <v>22.7</v>
      </c>
      <c r="J13">
        <v>0</v>
      </c>
      <c r="K13" s="11">
        <v>1</v>
      </c>
      <c r="L13" t="s">
        <v>6</v>
      </c>
      <c r="M13" t="s">
        <v>7</v>
      </c>
    </row>
    <row r="14" spans="1:13" x14ac:dyDescent="0.2">
      <c r="A14" s="1">
        <v>8024</v>
      </c>
      <c r="B14">
        <v>639254</v>
      </c>
      <c r="C14" t="s">
        <v>19</v>
      </c>
      <c r="D14">
        <v>48</v>
      </c>
      <c r="E14" t="s">
        <v>22</v>
      </c>
      <c r="F14" t="s">
        <v>21</v>
      </c>
      <c r="G14" s="11">
        <v>23.633333333333301</v>
      </c>
      <c r="H14" s="11">
        <v>0</v>
      </c>
      <c r="I14">
        <v>23.633333333333301</v>
      </c>
      <c r="J14">
        <v>0</v>
      </c>
      <c r="K14" s="11">
        <v>1</v>
      </c>
      <c r="L14" t="s">
        <v>3</v>
      </c>
      <c r="M14" t="s">
        <v>7</v>
      </c>
    </row>
    <row r="15" spans="1:13" x14ac:dyDescent="0.2">
      <c r="A15" s="1">
        <v>7991</v>
      </c>
      <c r="B15">
        <v>637067</v>
      </c>
      <c r="C15" t="s">
        <v>19</v>
      </c>
      <c r="D15">
        <v>54</v>
      </c>
      <c r="E15" t="s">
        <v>22</v>
      </c>
      <c r="F15" t="s">
        <v>21</v>
      </c>
      <c r="G15" s="11">
        <v>24.1666666666667</v>
      </c>
      <c r="H15" s="11">
        <v>0</v>
      </c>
      <c r="I15">
        <v>24.1666666666667</v>
      </c>
      <c r="J15">
        <v>0</v>
      </c>
      <c r="K15" s="11">
        <v>1</v>
      </c>
      <c r="L15" t="s">
        <v>3</v>
      </c>
      <c r="M15" t="s">
        <v>8</v>
      </c>
    </row>
    <row r="16" spans="1:13" x14ac:dyDescent="0.2">
      <c r="A16" s="1">
        <v>6864</v>
      </c>
      <c r="B16">
        <v>572895</v>
      </c>
      <c r="C16" t="s">
        <v>19</v>
      </c>
      <c r="D16">
        <v>62</v>
      </c>
      <c r="E16" t="s">
        <v>20</v>
      </c>
      <c r="F16" t="s">
        <v>21</v>
      </c>
      <c r="G16" s="11">
        <v>24.4</v>
      </c>
      <c r="H16" s="11">
        <v>0</v>
      </c>
      <c r="I16">
        <v>24.4</v>
      </c>
      <c r="J16">
        <v>0</v>
      </c>
      <c r="K16" s="11">
        <v>1</v>
      </c>
      <c r="L16" t="s">
        <v>3</v>
      </c>
      <c r="M16" t="s">
        <v>8</v>
      </c>
    </row>
    <row r="17" spans="1:15" x14ac:dyDescent="0.2">
      <c r="A17" s="1">
        <v>7970</v>
      </c>
      <c r="B17">
        <v>636720</v>
      </c>
      <c r="C17" t="s">
        <v>19</v>
      </c>
      <c r="D17">
        <v>67</v>
      </c>
      <c r="E17" t="s">
        <v>22</v>
      </c>
      <c r="F17" t="s">
        <v>21</v>
      </c>
      <c r="G17" s="11">
        <v>24.566666666666698</v>
      </c>
      <c r="H17" s="11">
        <v>0</v>
      </c>
      <c r="I17">
        <v>24.566666666666698</v>
      </c>
      <c r="J17">
        <v>0</v>
      </c>
      <c r="K17" s="11">
        <v>1</v>
      </c>
      <c r="L17" t="s">
        <v>1</v>
      </c>
      <c r="M17" t="s">
        <v>8</v>
      </c>
    </row>
    <row r="18" spans="1:15" x14ac:dyDescent="0.2">
      <c r="A18" s="1">
        <v>5759</v>
      </c>
      <c r="B18">
        <v>510443</v>
      </c>
      <c r="C18" t="s">
        <v>19</v>
      </c>
      <c r="D18">
        <v>61</v>
      </c>
      <c r="E18" t="s">
        <v>22</v>
      </c>
      <c r="F18" t="s">
        <v>23</v>
      </c>
      <c r="G18" s="11">
        <v>25.4</v>
      </c>
      <c r="H18" s="11">
        <v>0</v>
      </c>
      <c r="I18">
        <v>25.4</v>
      </c>
      <c r="J18">
        <v>0</v>
      </c>
      <c r="K18" s="11">
        <v>1</v>
      </c>
      <c r="L18" t="s">
        <v>3</v>
      </c>
      <c r="M18" t="s">
        <v>8</v>
      </c>
    </row>
    <row r="19" spans="1:15" x14ac:dyDescent="0.2">
      <c r="A19" s="1">
        <v>6808</v>
      </c>
      <c r="B19">
        <v>584230</v>
      </c>
      <c r="C19" t="s">
        <v>24</v>
      </c>
      <c r="D19">
        <v>61</v>
      </c>
      <c r="E19" t="s">
        <v>20</v>
      </c>
      <c r="F19" t="s">
        <v>23</v>
      </c>
      <c r="G19" s="11">
        <v>28.3333333333333</v>
      </c>
      <c r="H19" s="11">
        <v>0</v>
      </c>
      <c r="I19">
        <v>28.3333333333333</v>
      </c>
      <c r="J19">
        <v>0</v>
      </c>
      <c r="K19" s="11">
        <v>1</v>
      </c>
      <c r="L19" t="s">
        <v>1</v>
      </c>
      <c r="M19" t="s">
        <v>9</v>
      </c>
    </row>
    <row r="20" spans="1:15" x14ac:dyDescent="0.2">
      <c r="A20" s="1">
        <v>5058</v>
      </c>
      <c r="B20">
        <v>478967</v>
      </c>
      <c r="C20" t="s">
        <v>19</v>
      </c>
      <c r="D20">
        <v>58</v>
      </c>
      <c r="E20" t="s">
        <v>22</v>
      </c>
      <c r="F20" t="s">
        <v>21</v>
      </c>
      <c r="G20" s="11">
        <v>32.5</v>
      </c>
      <c r="H20" s="11">
        <v>1</v>
      </c>
      <c r="I20">
        <v>32.5</v>
      </c>
      <c r="J20">
        <v>0</v>
      </c>
      <c r="K20" s="11">
        <v>1</v>
      </c>
      <c r="L20" t="s">
        <v>1</v>
      </c>
      <c r="M20" t="s">
        <v>9</v>
      </c>
    </row>
    <row r="21" spans="1:15" x14ac:dyDescent="0.2">
      <c r="A21" s="1">
        <v>4876</v>
      </c>
      <c r="B21">
        <v>469153</v>
      </c>
      <c r="C21" t="s">
        <v>19</v>
      </c>
      <c r="D21">
        <v>66</v>
      </c>
      <c r="E21" t="s">
        <v>22</v>
      </c>
      <c r="F21" t="s">
        <v>21</v>
      </c>
      <c r="G21" s="11">
        <v>32.866666666666703</v>
      </c>
      <c r="H21" s="11">
        <v>0</v>
      </c>
      <c r="I21">
        <v>32.866666666666703</v>
      </c>
      <c r="J21">
        <v>0</v>
      </c>
      <c r="K21" s="11">
        <v>1</v>
      </c>
      <c r="L21" t="s">
        <v>3</v>
      </c>
      <c r="M21" t="s">
        <v>8</v>
      </c>
    </row>
    <row r="22" spans="1:15" x14ac:dyDescent="0.2">
      <c r="A22" s="2">
        <v>1452</v>
      </c>
      <c r="B22" s="7">
        <v>304077</v>
      </c>
      <c r="C22" s="7" t="s">
        <v>19</v>
      </c>
      <c r="D22" s="7">
        <v>68</v>
      </c>
      <c r="E22" s="7" t="s">
        <v>22</v>
      </c>
      <c r="F22" s="7" t="s">
        <v>21</v>
      </c>
      <c r="G22" s="10">
        <v>33.133333333333297</v>
      </c>
      <c r="H22" s="10">
        <v>1</v>
      </c>
      <c r="I22" s="7">
        <v>33.133333333333297</v>
      </c>
      <c r="J22" s="7">
        <v>0</v>
      </c>
      <c r="K22" s="10">
        <v>1</v>
      </c>
      <c r="L22" s="7" t="s">
        <v>1</v>
      </c>
      <c r="M22" s="7" t="s">
        <v>7</v>
      </c>
    </row>
    <row r="23" spans="1:15" x14ac:dyDescent="0.2">
      <c r="A23" s="1">
        <v>2039</v>
      </c>
      <c r="B23">
        <v>322148</v>
      </c>
      <c r="C23" t="s">
        <v>19</v>
      </c>
      <c r="D23">
        <v>37</v>
      </c>
      <c r="E23" t="s">
        <v>20</v>
      </c>
      <c r="F23" t="s">
        <v>21</v>
      </c>
      <c r="G23" s="11">
        <v>70.900000000000006</v>
      </c>
      <c r="H23" s="11">
        <v>1</v>
      </c>
      <c r="I23">
        <v>34.066666666666698</v>
      </c>
      <c r="J23">
        <v>1</v>
      </c>
      <c r="K23" s="11">
        <v>1</v>
      </c>
      <c r="L23" t="s">
        <v>2</v>
      </c>
      <c r="M23" t="s">
        <v>7</v>
      </c>
      <c r="O23" s="3"/>
    </row>
    <row r="24" spans="1:15" x14ac:dyDescent="0.2">
      <c r="A24" s="1">
        <v>1277</v>
      </c>
      <c r="B24">
        <v>297125</v>
      </c>
      <c r="C24" t="s">
        <v>19</v>
      </c>
      <c r="D24">
        <v>68</v>
      </c>
      <c r="E24" t="s">
        <v>22</v>
      </c>
      <c r="F24" t="s">
        <v>21</v>
      </c>
      <c r="G24" s="11">
        <v>86.433333333333294</v>
      </c>
      <c r="H24" s="11">
        <v>0</v>
      </c>
      <c r="I24">
        <v>34.1666666666667</v>
      </c>
      <c r="J24">
        <v>1</v>
      </c>
      <c r="K24" s="11">
        <v>1</v>
      </c>
      <c r="L24" t="s">
        <v>1</v>
      </c>
      <c r="M24" t="s">
        <v>7</v>
      </c>
    </row>
    <row r="25" spans="1:15" x14ac:dyDescent="0.2">
      <c r="A25" s="1">
        <v>1870</v>
      </c>
      <c r="B25">
        <v>320582</v>
      </c>
      <c r="C25" t="s">
        <v>24</v>
      </c>
      <c r="D25">
        <v>68</v>
      </c>
      <c r="E25" t="s">
        <v>20</v>
      </c>
      <c r="F25" t="s">
        <v>21</v>
      </c>
      <c r="G25" s="11">
        <v>35.1666666666667</v>
      </c>
      <c r="H25" s="11">
        <v>1</v>
      </c>
      <c r="I25">
        <v>35.1666666666667</v>
      </c>
      <c r="J25">
        <v>0</v>
      </c>
      <c r="K25" s="11">
        <v>1</v>
      </c>
      <c r="L25" t="s">
        <v>1</v>
      </c>
      <c r="M25" t="s">
        <v>9</v>
      </c>
    </row>
    <row r="26" spans="1:15" x14ac:dyDescent="0.2">
      <c r="A26" s="1">
        <v>2139</v>
      </c>
      <c r="B26">
        <v>328458</v>
      </c>
      <c r="C26" t="s">
        <v>19</v>
      </c>
      <c r="D26">
        <v>69</v>
      </c>
      <c r="E26" t="s">
        <v>22</v>
      </c>
      <c r="F26" t="s">
        <v>23</v>
      </c>
      <c r="G26" s="11">
        <v>36.4</v>
      </c>
      <c r="H26" s="11">
        <v>1</v>
      </c>
      <c r="I26">
        <v>36.4</v>
      </c>
      <c r="J26">
        <v>0</v>
      </c>
      <c r="K26" s="11">
        <v>1</v>
      </c>
      <c r="L26" t="s">
        <v>2</v>
      </c>
      <c r="M26" t="s">
        <v>8</v>
      </c>
    </row>
    <row r="27" spans="1:15" x14ac:dyDescent="0.2">
      <c r="A27" s="1">
        <v>6137</v>
      </c>
      <c r="B27">
        <v>531215</v>
      </c>
      <c r="C27" t="s">
        <v>19</v>
      </c>
      <c r="D27">
        <v>69</v>
      </c>
      <c r="E27" t="s">
        <v>22</v>
      </c>
      <c r="F27" t="s">
        <v>21</v>
      </c>
      <c r="G27" s="11">
        <v>41.633333333333297</v>
      </c>
      <c r="H27" s="11">
        <v>0</v>
      </c>
      <c r="I27">
        <v>41.633333333333297</v>
      </c>
      <c r="J27">
        <v>0</v>
      </c>
      <c r="K27" s="11">
        <v>1</v>
      </c>
      <c r="L27" t="s">
        <v>6</v>
      </c>
      <c r="M27" t="s">
        <v>8</v>
      </c>
    </row>
    <row r="28" spans="1:15" x14ac:dyDescent="0.2">
      <c r="A28" s="1">
        <v>2663</v>
      </c>
      <c r="B28">
        <v>350554</v>
      </c>
      <c r="C28" t="s">
        <v>19</v>
      </c>
      <c r="D28">
        <v>57</v>
      </c>
      <c r="E28" t="s">
        <v>22</v>
      </c>
      <c r="F28" t="s">
        <v>21</v>
      </c>
      <c r="G28" s="11">
        <v>62.2</v>
      </c>
      <c r="H28" s="11">
        <v>1</v>
      </c>
      <c r="I28">
        <v>46.933333333333302</v>
      </c>
      <c r="J28">
        <v>1</v>
      </c>
      <c r="K28" s="11">
        <v>1</v>
      </c>
      <c r="L28" t="s">
        <v>1</v>
      </c>
      <c r="M28" t="s">
        <v>8</v>
      </c>
    </row>
    <row r="29" spans="1:15" x14ac:dyDescent="0.2">
      <c r="A29" s="1">
        <v>4254</v>
      </c>
      <c r="B29">
        <v>421395</v>
      </c>
      <c r="C29" t="s">
        <v>19</v>
      </c>
      <c r="D29">
        <v>60</v>
      </c>
      <c r="E29" t="s">
        <v>22</v>
      </c>
      <c r="F29" t="s">
        <v>23</v>
      </c>
      <c r="G29" s="11">
        <v>55.966666666666697</v>
      </c>
      <c r="H29" s="11">
        <v>0</v>
      </c>
      <c r="I29">
        <v>55.966666666666697</v>
      </c>
      <c r="J29">
        <v>0</v>
      </c>
      <c r="K29" s="11">
        <v>1</v>
      </c>
      <c r="L29" t="s">
        <v>3</v>
      </c>
      <c r="M29" t="s">
        <v>8</v>
      </c>
    </row>
    <row r="30" spans="1:15" x14ac:dyDescent="0.2">
      <c r="A30" s="1">
        <v>4931</v>
      </c>
      <c r="B30">
        <v>472789</v>
      </c>
      <c r="C30" t="s">
        <v>19</v>
      </c>
      <c r="D30">
        <v>62</v>
      </c>
      <c r="E30" t="s">
        <v>22</v>
      </c>
      <c r="F30" t="s">
        <v>21</v>
      </c>
      <c r="G30" s="11">
        <v>58.733333333333299</v>
      </c>
      <c r="H30" s="11">
        <v>0</v>
      </c>
      <c r="I30">
        <v>58.733333333333299</v>
      </c>
      <c r="J30">
        <v>0</v>
      </c>
      <c r="K30" s="11">
        <v>1</v>
      </c>
      <c r="L30" t="s">
        <v>3</v>
      </c>
      <c r="M30" t="s">
        <v>8</v>
      </c>
    </row>
    <row r="31" spans="1:15" x14ac:dyDescent="0.2">
      <c r="A31" s="1">
        <v>2877</v>
      </c>
      <c r="B31">
        <v>358220</v>
      </c>
      <c r="C31" t="s">
        <v>24</v>
      </c>
      <c r="D31">
        <v>55</v>
      </c>
      <c r="E31" t="s">
        <v>20</v>
      </c>
      <c r="F31" t="s">
        <v>23</v>
      </c>
      <c r="G31" s="11">
        <v>66.7</v>
      </c>
      <c r="H31" s="11">
        <v>0</v>
      </c>
      <c r="I31">
        <v>66.7</v>
      </c>
      <c r="J31">
        <v>0</v>
      </c>
      <c r="K31" s="11">
        <v>1</v>
      </c>
      <c r="L31" t="s">
        <v>1</v>
      </c>
      <c r="M31" t="s">
        <v>7</v>
      </c>
    </row>
    <row r="32" spans="1:15" x14ac:dyDescent="0.2">
      <c r="A32" s="1">
        <v>1520</v>
      </c>
      <c r="B32">
        <v>305980</v>
      </c>
      <c r="C32" t="s">
        <v>19</v>
      </c>
      <c r="D32">
        <v>60</v>
      </c>
      <c r="E32" t="s">
        <v>20</v>
      </c>
      <c r="F32" t="s">
        <v>21</v>
      </c>
      <c r="G32" s="11">
        <v>73.099999999999994</v>
      </c>
      <c r="H32" s="11">
        <v>0</v>
      </c>
      <c r="I32">
        <v>73.099999999999994</v>
      </c>
      <c r="J32">
        <v>0</v>
      </c>
      <c r="K32" s="11">
        <v>1</v>
      </c>
      <c r="L32" t="s">
        <v>1</v>
      </c>
      <c r="M32" t="s">
        <v>8</v>
      </c>
      <c r="N32" s="7"/>
      <c r="O32" s="7"/>
    </row>
    <row r="33" spans="1:15" x14ac:dyDescent="0.2">
      <c r="A33" s="1">
        <v>2423</v>
      </c>
      <c r="B33">
        <v>337236</v>
      </c>
      <c r="C33" t="s">
        <v>19</v>
      </c>
      <c r="D33">
        <v>67</v>
      </c>
      <c r="E33" t="s">
        <v>22</v>
      </c>
      <c r="F33" t="s">
        <v>21</v>
      </c>
      <c r="G33" s="11">
        <v>76.633333333333297</v>
      </c>
      <c r="H33" s="11">
        <v>0</v>
      </c>
      <c r="I33">
        <v>76.633333333333297</v>
      </c>
      <c r="J33">
        <v>0</v>
      </c>
      <c r="K33" s="11">
        <v>1</v>
      </c>
      <c r="L33" t="s">
        <v>1</v>
      </c>
      <c r="M33" t="s">
        <v>8</v>
      </c>
    </row>
    <row r="34" spans="1:15" x14ac:dyDescent="0.2">
      <c r="A34" s="1">
        <v>2257</v>
      </c>
      <c r="B34">
        <v>332462</v>
      </c>
      <c r="C34" t="s">
        <v>24</v>
      </c>
      <c r="D34">
        <v>46</v>
      </c>
      <c r="E34" t="s">
        <v>20</v>
      </c>
      <c r="F34" t="s">
        <v>21</v>
      </c>
      <c r="G34" s="11">
        <v>84.233333333333306</v>
      </c>
      <c r="H34" s="11">
        <v>0</v>
      </c>
      <c r="I34">
        <v>84.233333333333306</v>
      </c>
      <c r="J34">
        <v>0</v>
      </c>
      <c r="K34" s="11">
        <v>1</v>
      </c>
      <c r="L34" t="s">
        <v>3</v>
      </c>
      <c r="M34" t="s">
        <v>7</v>
      </c>
    </row>
    <row r="35" spans="1:15" x14ac:dyDescent="0.2">
      <c r="A35" s="1">
        <v>2236</v>
      </c>
      <c r="B35">
        <v>330196</v>
      </c>
      <c r="C35" t="s">
        <v>19</v>
      </c>
      <c r="D35">
        <v>59</v>
      </c>
      <c r="E35" t="s">
        <v>22</v>
      </c>
      <c r="F35" t="s">
        <v>23</v>
      </c>
      <c r="G35" s="11">
        <v>84.633333333333297</v>
      </c>
      <c r="H35" s="11">
        <v>0</v>
      </c>
      <c r="I35">
        <v>84.633333333333297</v>
      </c>
      <c r="J35">
        <v>0</v>
      </c>
      <c r="K35" s="11">
        <v>1</v>
      </c>
      <c r="L35" t="s">
        <v>1</v>
      </c>
      <c r="M35" t="s">
        <v>9</v>
      </c>
    </row>
    <row r="36" spans="1:15" x14ac:dyDescent="0.2">
      <c r="A36" s="1">
        <v>3243</v>
      </c>
      <c r="B36">
        <v>371886</v>
      </c>
      <c r="C36" t="s">
        <v>24</v>
      </c>
      <c r="D36">
        <v>66</v>
      </c>
      <c r="E36" t="s">
        <v>20</v>
      </c>
      <c r="F36" t="s">
        <v>21</v>
      </c>
      <c r="G36" s="11">
        <v>90.1666666666667</v>
      </c>
      <c r="H36" s="11">
        <v>0</v>
      </c>
      <c r="I36">
        <v>90.1666666666667</v>
      </c>
      <c r="J36">
        <v>0</v>
      </c>
      <c r="K36" s="11">
        <v>1</v>
      </c>
      <c r="L36" t="s">
        <v>1</v>
      </c>
      <c r="M36" t="s">
        <v>8</v>
      </c>
    </row>
    <row r="40" spans="1:15" x14ac:dyDescent="0.2">
      <c r="A40" s="1">
        <v>3334</v>
      </c>
      <c r="B40">
        <v>379551</v>
      </c>
      <c r="C40" t="s">
        <v>24</v>
      </c>
      <c r="D40">
        <v>57</v>
      </c>
      <c r="E40" t="s">
        <v>20</v>
      </c>
      <c r="F40" t="s">
        <v>21</v>
      </c>
      <c r="G40" s="11">
        <v>69.400000000000006</v>
      </c>
      <c r="H40" s="11">
        <v>0</v>
      </c>
      <c r="I40">
        <v>12.033333333333299</v>
      </c>
      <c r="J40">
        <v>1</v>
      </c>
      <c r="K40" s="11">
        <v>1</v>
      </c>
      <c r="L40" t="s">
        <v>1</v>
      </c>
      <c r="M40" t="s">
        <v>9</v>
      </c>
      <c r="O40" s="3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A85D-F524-4DB8-9C24-BDEE89AA6FD0}">
  <dimension ref="A1:O24"/>
  <sheetViews>
    <sheetView workbookViewId="0">
      <selection activeCell="A24" sqref="A2:A24"/>
    </sheetView>
  </sheetViews>
  <sheetFormatPr defaultRowHeight="14.25" x14ac:dyDescent="0.2"/>
  <sheetData>
    <row r="1" spans="1:15" x14ac:dyDescent="0.2">
      <c r="A1" s="1" t="s">
        <v>0</v>
      </c>
      <c r="B1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8" t="s">
        <v>15</v>
      </c>
      <c r="H1" s="9" t="s">
        <v>16</v>
      </c>
      <c r="I1" s="5" t="s">
        <v>17</v>
      </c>
      <c r="J1" s="6" t="s">
        <v>18</v>
      </c>
      <c r="K1" s="12" t="s">
        <v>27</v>
      </c>
      <c r="L1" s="3" t="s">
        <v>25</v>
      </c>
      <c r="M1" s="3" t="s">
        <v>26</v>
      </c>
      <c r="N1" s="3" t="s">
        <v>28</v>
      </c>
    </row>
    <row r="2" spans="1:15" x14ac:dyDescent="0.2">
      <c r="A2" s="1">
        <v>5608</v>
      </c>
      <c r="B2">
        <v>504897</v>
      </c>
      <c r="C2" t="s">
        <v>19</v>
      </c>
      <c r="D2">
        <v>63</v>
      </c>
      <c r="E2" t="s">
        <v>22</v>
      </c>
      <c r="F2" t="s">
        <v>21</v>
      </c>
      <c r="G2" s="11">
        <v>30.866666666666699</v>
      </c>
      <c r="H2" s="11">
        <v>0</v>
      </c>
      <c r="I2">
        <v>0.66666666666666696</v>
      </c>
      <c r="J2">
        <v>1</v>
      </c>
      <c r="K2" s="11">
        <v>1</v>
      </c>
      <c r="L2" t="s">
        <v>4</v>
      </c>
      <c r="M2" t="s">
        <v>9</v>
      </c>
      <c r="N2" s="3" t="s">
        <v>30</v>
      </c>
    </row>
    <row r="3" spans="1:15" x14ac:dyDescent="0.2">
      <c r="A3" s="1">
        <v>8775</v>
      </c>
      <c r="B3">
        <v>2030451</v>
      </c>
      <c r="C3" t="s">
        <v>24</v>
      </c>
      <c r="D3">
        <v>65</v>
      </c>
      <c r="E3" t="s">
        <v>20</v>
      </c>
      <c r="F3" t="s">
        <v>21</v>
      </c>
      <c r="G3" s="11">
        <v>14.366666666666699</v>
      </c>
      <c r="H3" s="11">
        <v>0</v>
      </c>
      <c r="I3">
        <v>6.27</v>
      </c>
      <c r="J3">
        <v>1</v>
      </c>
      <c r="K3" s="11">
        <v>1</v>
      </c>
      <c r="L3" t="s">
        <v>1</v>
      </c>
      <c r="M3" t="s">
        <v>9</v>
      </c>
      <c r="N3" s="3" t="s">
        <v>30</v>
      </c>
    </row>
    <row r="4" spans="1:15" x14ac:dyDescent="0.2">
      <c r="A4" s="1">
        <v>2707</v>
      </c>
      <c r="B4">
        <v>351406</v>
      </c>
      <c r="C4" t="s">
        <v>19</v>
      </c>
      <c r="D4">
        <v>61</v>
      </c>
      <c r="E4" t="s">
        <v>22</v>
      </c>
      <c r="F4" t="s">
        <v>23</v>
      </c>
      <c r="G4" s="11">
        <v>9.3000000000000007</v>
      </c>
      <c r="H4" s="11">
        <v>1</v>
      </c>
      <c r="I4">
        <v>8.7333333333333307</v>
      </c>
      <c r="J4">
        <v>1</v>
      </c>
      <c r="K4" s="11">
        <v>1</v>
      </c>
      <c r="L4" t="s">
        <v>2</v>
      </c>
      <c r="M4" t="s">
        <v>9</v>
      </c>
      <c r="N4" s="3" t="s">
        <v>30</v>
      </c>
    </row>
    <row r="5" spans="1:15" x14ac:dyDescent="0.2">
      <c r="A5" s="1">
        <v>2706</v>
      </c>
      <c r="B5">
        <v>351406</v>
      </c>
      <c r="C5" t="s">
        <v>19</v>
      </c>
      <c r="D5">
        <v>61</v>
      </c>
      <c r="E5" t="s">
        <v>22</v>
      </c>
      <c r="F5" t="s">
        <v>23</v>
      </c>
      <c r="G5" s="11">
        <v>9.3000000000000007</v>
      </c>
      <c r="H5" s="11">
        <v>1</v>
      </c>
      <c r="I5">
        <v>8.7333333333333307</v>
      </c>
      <c r="J5">
        <v>1</v>
      </c>
      <c r="K5" s="11">
        <v>1</v>
      </c>
      <c r="L5" t="s">
        <v>2</v>
      </c>
      <c r="M5" t="s">
        <v>9</v>
      </c>
      <c r="N5" s="3" t="s">
        <v>30</v>
      </c>
    </row>
    <row r="6" spans="1:15" x14ac:dyDescent="0.2">
      <c r="A6" s="1">
        <v>6927</v>
      </c>
      <c r="B6">
        <v>577498</v>
      </c>
      <c r="C6" t="s">
        <v>24</v>
      </c>
      <c r="D6">
        <v>40</v>
      </c>
      <c r="E6" t="s">
        <v>20</v>
      </c>
      <c r="F6" t="s">
        <v>21</v>
      </c>
      <c r="G6" s="11">
        <v>11.266666666666699</v>
      </c>
      <c r="H6" s="11">
        <v>0</v>
      </c>
      <c r="I6">
        <v>9.1999999999999993</v>
      </c>
      <c r="J6">
        <v>1</v>
      </c>
      <c r="K6" s="11">
        <v>1</v>
      </c>
      <c r="L6" t="s">
        <v>3</v>
      </c>
      <c r="M6" t="s">
        <v>8</v>
      </c>
      <c r="N6" s="3" t="s">
        <v>30</v>
      </c>
    </row>
    <row r="7" spans="1:15" x14ac:dyDescent="0.2">
      <c r="A7" s="1">
        <v>6625</v>
      </c>
      <c r="B7">
        <v>560240</v>
      </c>
      <c r="C7" t="s">
        <v>19</v>
      </c>
      <c r="D7">
        <v>74</v>
      </c>
      <c r="E7" t="s">
        <v>22</v>
      </c>
      <c r="F7" t="s">
        <v>21</v>
      </c>
      <c r="G7" s="11">
        <v>12.8333333333333</v>
      </c>
      <c r="H7" s="11">
        <v>0</v>
      </c>
      <c r="I7">
        <v>12.6</v>
      </c>
      <c r="J7">
        <v>1</v>
      </c>
      <c r="K7" s="11">
        <v>1</v>
      </c>
      <c r="L7" t="s">
        <v>1</v>
      </c>
      <c r="M7" t="s">
        <v>8</v>
      </c>
      <c r="N7" s="3" t="s">
        <v>30</v>
      </c>
    </row>
    <row r="8" spans="1:15" x14ac:dyDescent="0.2">
      <c r="A8" s="1">
        <v>8195</v>
      </c>
      <c r="B8">
        <v>640948</v>
      </c>
      <c r="C8" t="s">
        <v>19</v>
      </c>
      <c r="D8">
        <v>63</v>
      </c>
      <c r="E8" t="s">
        <v>22</v>
      </c>
      <c r="F8" t="s">
        <v>23</v>
      </c>
      <c r="G8" s="11">
        <v>14.766666666666699</v>
      </c>
      <c r="H8" s="11">
        <v>1</v>
      </c>
      <c r="I8">
        <v>14.766666666666699</v>
      </c>
      <c r="J8">
        <v>1</v>
      </c>
      <c r="K8" s="11">
        <v>1</v>
      </c>
      <c r="L8" t="s">
        <v>1</v>
      </c>
      <c r="M8" t="s">
        <v>9</v>
      </c>
      <c r="N8" s="3" t="s">
        <v>30</v>
      </c>
    </row>
    <row r="9" spans="1:15" x14ac:dyDescent="0.2">
      <c r="A9" s="1">
        <v>4059</v>
      </c>
      <c r="B9">
        <v>407560</v>
      </c>
      <c r="C9" t="s">
        <v>19</v>
      </c>
      <c r="D9">
        <v>50</v>
      </c>
      <c r="E9" t="s">
        <v>20</v>
      </c>
      <c r="F9" t="s">
        <v>21</v>
      </c>
      <c r="G9" s="11">
        <v>32.700000000000003</v>
      </c>
      <c r="H9" s="11">
        <v>1</v>
      </c>
      <c r="I9">
        <v>17.633333333333301</v>
      </c>
      <c r="J9">
        <v>1</v>
      </c>
      <c r="K9" s="11">
        <v>1</v>
      </c>
      <c r="L9" t="s">
        <v>1</v>
      </c>
      <c r="M9" t="s">
        <v>7</v>
      </c>
      <c r="N9" s="3" t="s">
        <v>30</v>
      </c>
    </row>
    <row r="10" spans="1:15" x14ac:dyDescent="0.2">
      <c r="A10" s="1">
        <v>6176</v>
      </c>
      <c r="B10">
        <v>537423</v>
      </c>
      <c r="C10" t="s">
        <v>19</v>
      </c>
      <c r="D10">
        <v>69</v>
      </c>
      <c r="E10" t="s">
        <v>22</v>
      </c>
      <c r="F10" t="s">
        <v>23</v>
      </c>
      <c r="G10" s="11">
        <v>21.8</v>
      </c>
      <c r="H10" s="11">
        <v>0</v>
      </c>
      <c r="I10">
        <v>18.966666666666701</v>
      </c>
      <c r="J10">
        <v>1</v>
      </c>
      <c r="K10" s="11">
        <v>1</v>
      </c>
      <c r="L10" t="s">
        <v>1</v>
      </c>
      <c r="M10" t="s">
        <v>8</v>
      </c>
      <c r="N10" s="3" t="s">
        <v>30</v>
      </c>
    </row>
    <row r="11" spans="1:15" x14ac:dyDescent="0.2">
      <c r="A11" s="1">
        <v>5759</v>
      </c>
      <c r="B11">
        <v>510443</v>
      </c>
      <c r="C11" t="s">
        <v>19</v>
      </c>
      <c r="D11">
        <v>61</v>
      </c>
      <c r="E11" t="s">
        <v>22</v>
      </c>
      <c r="F11" t="s">
        <v>23</v>
      </c>
      <c r="G11" s="11">
        <v>25.4</v>
      </c>
      <c r="H11" s="11">
        <v>0</v>
      </c>
      <c r="I11">
        <v>25.4</v>
      </c>
      <c r="J11">
        <v>0</v>
      </c>
      <c r="K11" s="11">
        <v>1</v>
      </c>
      <c r="L11" t="s">
        <v>3</v>
      </c>
      <c r="M11" t="s">
        <v>8</v>
      </c>
      <c r="N11" s="3" t="s">
        <v>29</v>
      </c>
    </row>
    <row r="12" spans="1:15" x14ac:dyDescent="0.2">
      <c r="A12" s="1">
        <v>6808</v>
      </c>
      <c r="B12">
        <v>584230</v>
      </c>
      <c r="C12" t="s">
        <v>24</v>
      </c>
      <c r="D12">
        <v>61</v>
      </c>
      <c r="E12" t="s">
        <v>20</v>
      </c>
      <c r="F12" t="s">
        <v>23</v>
      </c>
      <c r="G12" s="11">
        <v>28.3333333333333</v>
      </c>
      <c r="H12" s="11">
        <v>0</v>
      </c>
      <c r="I12">
        <v>28.3333333333333</v>
      </c>
      <c r="J12">
        <v>0</v>
      </c>
      <c r="K12" s="11">
        <v>1</v>
      </c>
      <c r="L12" t="s">
        <v>1</v>
      </c>
      <c r="M12" t="s">
        <v>9</v>
      </c>
      <c r="N12" s="3" t="s">
        <v>29</v>
      </c>
    </row>
    <row r="13" spans="1:15" x14ac:dyDescent="0.2">
      <c r="A13" s="1">
        <v>5058</v>
      </c>
      <c r="B13">
        <v>478967</v>
      </c>
      <c r="C13" t="s">
        <v>19</v>
      </c>
      <c r="D13">
        <v>58</v>
      </c>
      <c r="E13" t="s">
        <v>22</v>
      </c>
      <c r="F13" t="s">
        <v>21</v>
      </c>
      <c r="G13" s="11">
        <v>32.5</v>
      </c>
      <c r="H13" s="11">
        <v>1</v>
      </c>
      <c r="I13">
        <v>32.5</v>
      </c>
      <c r="J13">
        <v>0</v>
      </c>
      <c r="K13" s="11">
        <v>1</v>
      </c>
      <c r="L13" t="s">
        <v>1</v>
      </c>
      <c r="M13" t="s">
        <v>9</v>
      </c>
      <c r="N13" s="3" t="s">
        <v>29</v>
      </c>
    </row>
    <row r="14" spans="1:15" x14ac:dyDescent="0.2">
      <c r="A14" s="1">
        <v>4876</v>
      </c>
      <c r="B14">
        <v>469153</v>
      </c>
      <c r="C14" t="s">
        <v>19</v>
      </c>
      <c r="D14">
        <v>66</v>
      </c>
      <c r="E14" t="s">
        <v>22</v>
      </c>
      <c r="F14" t="s">
        <v>21</v>
      </c>
      <c r="G14" s="11">
        <v>32.866666666666703</v>
      </c>
      <c r="H14" s="11">
        <v>0</v>
      </c>
      <c r="I14">
        <v>32.866666666666703</v>
      </c>
      <c r="J14">
        <v>0</v>
      </c>
      <c r="K14" s="11">
        <v>1</v>
      </c>
      <c r="L14" t="s">
        <v>3</v>
      </c>
      <c r="M14" t="s">
        <v>8</v>
      </c>
      <c r="N14" s="3" t="s">
        <v>29</v>
      </c>
    </row>
    <row r="15" spans="1:15" x14ac:dyDescent="0.2">
      <c r="A15" s="2">
        <v>1452</v>
      </c>
      <c r="B15" s="7">
        <v>304077</v>
      </c>
      <c r="C15" s="7" t="s">
        <v>19</v>
      </c>
      <c r="D15" s="7">
        <v>68</v>
      </c>
      <c r="E15" s="7" t="s">
        <v>22</v>
      </c>
      <c r="F15" s="7" t="s">
        <v>21</v>
      </c>
      <c r="G15" s="10">
        <v>33.133333333333297</v>
      </c>
      <c r="H15" s="10">
        <v>1</v>
      </c>
      <c r="I15" s="7">
        <v>33.133333333333297</v>
      </c>
      <c r="J15" s="7">
        <v>0</v>
      </c>
      <c r="K15" s="10">
        <v>1</v>
      </c>
      <c r="L15" s="7" t="s">
        <v>1</v>
      </c>
      <c r="M15" s="7" t="s">
        <v>7</v>
      </c>
      <c r="N15" s="3" t="s">
        <v>29</v>
      </c>
    </row>
    <row r="16" spans="1:15" x14ac:dyDescent="0.2">
      <c r="A16" s="1">
        <v>2039</v>
      </c>
      <c r="B16">
        <v>322148</v>
      </c>
      <c r="C16" t="s">
        <v>19</v>
      </c>
      <c r="D16">
        <v>37</v>
      </c>
      <c r="E16" t="s">
        <v>20</v>
      </c>
      <c r="F16" t="s">
        <v>21</v>
      </c>
      <c r="G16" s="11">
        <v>70.900000000000006</v>
      </c>
      <c r="H16" s="11">
        <v>1</v>
      </c>
      <c r="I16">
        <v>34.066666666666698</v>
      </c>
      <c r="J16">
        <v>1</v>
      </c>
      <c r="K16" s="11">
        <v>1</v>
      </c>
      <c r="L16" t="s">
        <v>2</v>
      </c>
      <c r="M16" t="s">
        <v>7</v>
      </c>
      <c r="N16" s="3" t="s">
        <v>29</v>
      </c>
      <c r="O16" s="3"/>
    </row>
    <row r="17" spans="1:15" x14ac:dyDescent="0.2">
      <c r="A17" s="1">
        <v>1277</v>
      </c>
      <c r="B17">
        <v>297125</v>
      </c>
      <c r="C17" t="s">
        <v>19</v>
      </c>
      <c r="D17">
        <v>68</v>
      </c>
      <c r="E17" t="s">
        <v>22</v>
      </c>
      <c r="F17" t="s">
        <v>21</v>
      </c>
      <c r="G17" s="11">
        <v>86.433333333333294</v>
      </c>
      <c r="H17" s="11">
        <v>0</v>
      </c>
      <c r="I17">
        <v>34.1666666666667</v>
      </c>
      <c r="J17">
        <v>1</v>
      </c>
      <c r="K17" s="11">
        <v>1</v>
      </c>
      <c r="L17" t="s">
        <v>1</v>
      </c>
      <c r="M17" t="s">
        <v>7</v>
      </c>
      <c r="N17" s="3" t="s">
        <v>29</v>
      </c>
    </row>
    <row r="18" spans="1:15" x14ac:dyDescent="0.2">
      <c r="A18" s="1">
        <v>1870</v>
      </c>
      <c r="B18">
        <v>320582</v>
      </c>
      <c r="C18" t="s">
        <v>24</v>
      </c>
      <c r="D18">
        <v>68</v>
      </c>
      <c r="E18" t="s">
        <v>20</v>
      </c>
      <c r="F18" t="s">
        <v>21</v>
      </c>
      <c r="G18" s="11">
        <v>35.1666666666667</v>
      </c>
      <c r="H18" s="11">
        <v>1</v>
      </c>
      <c r="I18">
        <v>35.1666666666667</v>
      </c>
      <c r="J18">
        <v>0</v>
      </c>
      <c r="K18" s="11">
        <v>1</v>
      </c>
      <c r="L18" t="s">
        <v>1</v>
      </c>
      <c r="M18" t="s">
        <v>9</v>
      </c>
      <c r="N18" s="3" t="s">
        <v>29</v>
      </c>
    </row>
    <row r="19" spans="1:15" x14ac:dyDescent="0.2">
      <c r="A19" s="1">
        <v>2663</v>
      </c>
      <c r="B19">
        <v>350554</v>
      </c>
      <c r="C19" t="s">
        <v>19</v>
      </c>
      <c r="D19">
        <v>57</v>
      </c>
      <c r="E19" t="s">
        <v>22</v>
      </c>
      <c r="F19" t="s">
        <v>21</v>
      </c>
      <c r="G19" s="11">
        <v>62.2</v>
      </c>
      <c r="H19" s="11">
        <v>1</v>
      </c>
      <c r="I19">
        <v>46.933333333333302</v>
      </c>
      <c r="J19">
        <v>1</v>
      </c>
      <c r="K19" s="11">
        <v>1</v>
      </c>
      <c r="L19" t="s">
        <v>1</v>
      </c>
      <c r="M19" t="s">
        <v>8</v>
      </c>
      <c r="N19" s="3" t="s">
        <v>29</v>
      </c>
    </row>
    <row r="20" spans="1:15" x14ac:dyDescent="0.2">
      <c r="A20" s="1">
        <v>2877</v>
      </c>
      <c r="B20">
        <v>358220</v>
      </c>
      <c r="C20" t="s">
        <v>24</v>
      </c>
      <c r="D20">
        <v>55</v>
      </c>
      <c r="E20" t="s">
        <v>20</v>
      </c>
      <c r="F20" t="s">
        <v>23</v>
      </c>
      <c r="G20" s="11">
        <v>66.7</v>
      </c>
      <c r="H20" s="11">
        <v>0</v>
      </c>
      <c r="I20">
        <v>66.7</v>
      </c>
      <c r="J20">
        <v>0</v>
      </c>
      <c r="K20" s="11">
        <v>1</v>
      </c>
      <c r="L20" t="s">
        <v>1</v>
      </c>
      <c r="M20" t="s">
        <v>7</v>
      </c>
      <c r="N20" s="3" t="s">
        <v>29</v>
      </c>
    </row>
    <row r="21" spans="1:15" x14ac:dyDescent="0.2">
      <c r="A21" s="1">
        <v>1520</v>
      </c>
      <c r="B21">
        <v>305980</v>
      </c>
      <c r="C21" t="s">
        <v>19</v>
      </c>
      <c r="D21">
        <v>60</v>
      </c>
      <c r="E21" t="s">
        <v>20</v>
      </c>
      <c r="F21" t="s">
        <v>21</v>
      </c>
      <c r="G21" s="11">
        <v>73.099999999999994</v>
      </c>
      <c r="H21" s="11">
        <v>0</v>
      </c>
      <c r="I21">
        <v>73.099999999999994</v>
      </c>
      <c r="J21">
        <v>0</v>
      </c>
      <c r="K21" s="11">
        <v>1</v>
      </c>
      <c r="L21" t="s">
        <v>1</v>
      </c>
      <c r="M21" t="s">
        <v>8</v>
      </c>
      <c r="N21" s="3" t="s">
        <v>29</v>
      </c>
      <c r="O21" s="7"/>
    </row>
    <row r="22" spans="1:15" x14ac:dyDescent="0.2">
      <c r="A22" s="1">
        <v>2423</v>
      </c>
      <c r="B22">
        <v>337236</v>
      </c>
      <c r="C22" t="s">
        <v>19</v>
      </c>
      <c r="D22">
        <v>67</v>
      </c>
      <c r="E22" t="s">
        <v>22</v>
      </c>
      <c r="F22" t="s">
        <v>21</v>
      </c>
      <c r="G22" s="11">
        <v>76.633333333333297</v>
      </c>
      <c r="H22" s="11">
        <v>0</v>
      </c>
      <c r="I22">
        <v>76.633333333333297</v>
      </c>
      <c r="J22">
        <v>0</v>
      </c>
      <c r="K22" s="11">
        <v>1</v>
      </c>
      <c r="L22" t="s">
        <v>1</v>
      </c>
      <c r="M22" t="s">
        <v>8</v>
      </c>
      <c r="N22" s="3" t="s">
        <v>29</v>
      </c>
    </row>
    <row r="23" spans="1:15" x14ac:dyDescent="0.2">
      <c r="A23" s="1">
        <v>2257</v>
      </c>
      <c r="B23">
        <v>332462</v>
      </c>
      <c r="C23" t="s">
        <v>24</v>
      </c>
      <c r="D23">
        <v>46</v>
      </c>
      <c r="E23" t="s">
        <v>20</v>
      </c>
      <c r="F23" t="s">
        <v>21</v>
      </c>
      <c r="G23" s="11">
        <v>84.233333333333306</v>
      </c>
      <c r="H23" s="11">
        <v>0</v>
      </c>
      <c r="I23">
        <v>84.233333333333306</v>
      </c>
      <c r="J23">
        <v>0</v>
      </c>
      <c r="K23" s="11">
        <v>1</v>
      </c>
      <c r="L23" t="s">
        <v>3</v>
      </c>
      <c r="M23" t="s">
        <v>7</v>
      </c>
      <c r="N23" s="3" t="s">
        <v>29</v>
      </c>
    </row>
    <row r="24" spans="1:15" x14ac:dyDescent="0.2">
      <c r="A24" s="1">
        <v>2236</v>
      </c>
      <c r="B24">
        <v>330196</v>
      </c>
      <c r="C24" t="s">
        <v>19</v>
      </c>
      <c r="D24">
        <v>59</v>
      </c>
      <c r="E24" t="s">
        <v>22</v>
      </c>
      <c r="F24" t="s">
        <v>23</v>
      </c>
      <c r="G24" s="11">
        <v>84.633333333333297</v>
      </c>
      <c r="H24" s="11">
        <v>0</v>
      </c>
      <c r="I24">
        <v>84.633333333333297</v>
      </c>
      <c r="J24">
        <v>0</v>
      </c>
      <c r="K24" s="11">
        <v>1</v>
      </c>
      <c r="L24" t="s">
        <v>1</v>
      </c>
      <c r="M24" t="s">
        <v>9</v>
      </c>
      <c r="N24" s="3" t="s">
        <v>29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Sheet2</vt:lpstr>
      <vt:lpstr>匹配代谢组样本</vt:lpstr>
      <vt:lpstr>Sheet4</vt:lpstr>
      <vt:lpstr>治疗的</vt:lpstr>
      <vt:lpstr>Sheet3</vt:lpstr>
      <vt:lpstr>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董一诺</dc:creator>
  <cp:lastModifiedBy>tianshu</cp:lastModifiedBy>
  <dcterms:created xsi:type="dcterms:W3CDTF">2022-04-05T12:57:00Z</dcterms:created>
  <dcterms:modified xsi:type="dcterms:W3CDTF">2023-03-15T07:30:28Z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2052-11.1.0.11566</vt:lpwstr>
  </property>
  <property fmtid="{D5CDD505-2E9C-101B-9397-08002B2CF9AE}" pid="3" name="ICV">
    <vt:lpwstr>504CB7A999824CDF893A99BA0039CECC</vt:lpwstr>
  </property>
</Properties>
</file>