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DX LTD\Desktop\NISR COMPETITION\"/>
    </mc:Choice>
  </mc:AlternateContent>
  <xr:revisionPtr revIDLastSave="0" documentId="13_ncr:1_{FC22404C-CBEC-42F8-9A84-D1E764FC90C9}" xr6:coauthVersionLast="47" xr6:coauthVersionMax="47" xr10:uidLastSave="{00000000-0000-0000-0000-000000000000}"/>
  <bookViews>
    <workbookView xWindow="-120" yWindow="-120" windowWidth="20730" windowHeight="11760" tabRatio="871" firstSheet="15" activeTab="15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13-14'!$A$1:$I$19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40-41'!$A$1:$H$26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J5" i="81" l="1"/>
  <c r="I5" i="81"/>
  <c r="I4" i="82"/>
  <c r="I8" i="82"/>
  <c r="I3" i="82"/>
  <c r="C3" i="82"/>
  <c r="C4" i="82"/>
  <c r="C5" i="82"/>
  <c r="C6" i="82"/>
  <c r="C7" i="82"/>
  <c r="C8" i="82"/>
  <c r="C13" i="82"/>
  <c r="C14" i="82"/>
  <c r="C15" i="82"/>
  <c r="C16" i="82"/>
  <c r="C17" i="82"/>
  <c r="C18" i="82"/>
  <c r="F5" i="89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G3" i="82"/>
  <c r="I5" i="82"/>
  <c r="G6" i="82"/>
  <c r="G7" i="82"/>
  <c r="G8" i="82"/>
  <c r="I13" i="82"/>
  <c r="G14" i="82"/>
  <c r="G15" i="82"/>
  <c r="G16" i="82"/>
  <c r="G18" i="82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H12" i="106"/>
  <c r="G19" i="106"/>
  <c r="G12" i="106"/>
  <c r="C19" i="106"/>
  <c r="C12" i="106"/>
  <c r="B14" i="106"/>
  <c r="D18" i="81"/>
  <c r="I18" i="81"/>
  <c r="I13" i="81"/>
  <c r="D8" i="81"/>
  <c r="I8" i="81"/>
  <c r="H17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15" i="82"/>
  <c r="H13" i="82"/>
  <c r="H7" i="82"/>
  <c r="H5" i="82"/>
  <c r="H3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18" i="82"/>
  <c r="H16" i="82"/>
  <c r="H14" i="82"/>
  <c r="H8" i="82"/>
  <c r="H6" i="82"/>
  <c r="H4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3" i="82"/>
  <c r="J38" i="81"/>
  <c r="G4" i="82"/>
  <c r="G39" i="118"/>
  <c r="G33" i="118"/>
  <c r="G41" i="118"/>
  <c r="J7" i="81"/>
  <c r="G5" i="82"/>
  <c r="G37" i="118"/>
  <c r="H35" i="81"/>
  <c r="H36" i="81"/>
  <c r="H28" i="81"/>
  <c r="H22" i="81"/>
  <c r="H24" i="81"/>
  <c r="C21" i="106"/>
  <c r="C23" i="106"/>
  <c r="H30" i="81"/>
  <c r="H11" i="81"/>
  <c r="I15" i="82"/>
  <c r="J25" i="81"/>
  <c r="H40" i="81"/>
  <c r="I6" i="82"/>
  <c r="I14" i="82"/>
  <c r="I18" i="82"/>
  <c r="H37" i="81"/>
  <c r="J17" i="81"/>
  <c r="F5" i="106"/>
  <c r="F18" i="106" s="1"/>
  <c r="I7" i="82"/>
  <c r="I16" i="82"/>
  <c r="H31" i="81"/>
  <c r="H33" i="81"/>
  <c r="H26" i="81"/>
  <c r="C22" i="106"/>
  <c r="F20" i="106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17" i="82"/>
  <c r="I17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<sst xmlns="http://schemas.openxmlformats.org/spreadsheetml/2006/main" count="1860" uniqueCount="686">
  <si>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</si>
  <si>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</si>
  <si>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</si>
  <si>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</si>
  <si>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</si>
  <si>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</si>
  <si>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</si>
  <si>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</si>
  <si>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</si>
  <si>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</si>
  <si>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</si>
  <si>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</si>
  <si>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</si>
  <si>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</si>
  <si>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</si>
  <si>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</si>
  <si>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</si>
  <si>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</si>
  <si>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</si>
  <si>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</si>
  <si>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</si>
  <si>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</si>
  <si>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</si>
  <si>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</si>
  <si>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</si>
  <si>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</si>
  <si>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</si>
  <si>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</si>
  <si>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</si>
  <si>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</si>
  <si>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</si>
  <si>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</si>
  <si>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</si>
  <si>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</si>
  <si>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</si>
  <si>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</si>
  <si>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</si>
  <si>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</si>
  <si>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</si>
  <si>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</si>
  <si>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</si>
  <si>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</si>
  <si>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</si>
  <si>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</si>
  <si>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</si>
  <si>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</si>
  <si>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</si>
  <si>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</si>
  <si>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</si>
  <si>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</si>
  <si>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</si>
  <si>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</si>
  <si>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</si>
  <si>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</si>
  <si>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</si>
  <si>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</si>
  <si>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</si>
  <si>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</si>
  <si>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</si>
  <si>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</si>
  <si>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</si>
  <si>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</si>
  <si>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</si>
  <si>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</si>
  <si>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</si>
  <si>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</si>
  <si>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</si>
  <si>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</si>
  <si>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</si>
  <si>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</si>
  <si>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</si>
  <si>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</si>
  <si>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</si>
  <si>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</si>
  <si>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</si>
  <si>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</si>
  <si>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</si>
  <si>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</si>
  <si>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</si>
  <si>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</si>
  <si>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</si>
  <si>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</si>
  <si>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</si>
  <si>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</si>
  <si>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</si>
  <si>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</si>
  <si>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</si>
  <si>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</si>
  <si>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</si>
  <si>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</si>
  <si>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</si>
  <si>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</si>
  <si>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</si>
  <si>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</si>
  <si>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</si>
  <si>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</si>
  <si>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</si>
  <si>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</si>
  <si>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</si>
  <si>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</si>
  <si>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</si>
  <si>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</si>
  <si>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</si>
  <si>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</si>
  <si>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</si>
  <si>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</si>
  <si>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</si>
  <si>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</si>
  <si>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</si>
  <si>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</si>
  <si>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</si>
  <si>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</si>
  <si>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</si>
  <si>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</si>
  <si>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</si>
  <si>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</si>
  <si>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</si>
  <si>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</si>
  <si>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</si>
  <si>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</si>
  <si>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</si>
  <si>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</si>
  <si>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</si>
  <si>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</si>
  <si>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</si>
  <si>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</si>
  <si>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</si>
  <si>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</si>
  <si>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</si>
  <si>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</si>
  <si>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</si>
  <si>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</si>
  <si>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</si>
  <si>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</si>
  <si>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</si>
  <si>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</si>
  <si>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</si>
  <si>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</si>
  <si>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</si>
  <si>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</si>
  <si>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</si>
  <si>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</si>
  <si>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</si>
  <si>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</si>
  <si>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</si>
  <si>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</si>
  <si>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</si>
  <si>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</si>
  <si>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</si>
  <si>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</si>
  <si>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</si>
  <si>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</si>
  <si>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</si>
  <si>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</si>
  <si>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</si>
  <si>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</si>
  <si>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</si>
  <si>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</si>
  <si>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</si>
  <si>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</si>
  <si>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</si>
  <si>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</si>
  <si>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</si>
  <si>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</si>
  <si>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</si>
  <si>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</si>
  <si>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</si>
  <si>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</si>
  <si>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</si>
  <si>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</si>
  <si>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</si>
  <si>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</si>
  <si>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</si>
  <si>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</si>
  <si>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</si>
  <si>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UR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</si>
  <si>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</si>
  <si>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</si>
  <si>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</si>
  <si>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</si>
  <si>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</si>
  <si>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</si>
  <si>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</si>
  <si>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</si>
  <si>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</si>
  <si>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</si>
  <si>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</si>
  <si>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</si>
  <si>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</si>
  <si>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</si>
  <si>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</si>
  <si>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</si>
  <si>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</si>
  <si>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</si>
  <si>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</si>
  <si>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</si>
  <si>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</si>
  <si>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</si>
  <si>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</si>
  <si>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</si>
  <si>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</si>
  <si>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</si>
  <si>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</si>
  <si>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</si>
  <si>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</si>
  <si>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</si>
  <si>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</si>
  <si>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</si>
  <si>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</si>
  <si>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</si>
  <si>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</si>
  <si>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</si>
  <si>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</si>
  <si>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</si>
  <si>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</si>
  <si>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</si>
  <si>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</si>
  <si>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</si>
  <si>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</si>
  <si>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</si>
  <si>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</si>
  <si>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</si>
  <si>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</si>
  <si>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</si>
  <si>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</si>
  <si>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</si>
  <si>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</si>
  <si>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</si>
  <si>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</si>
  <si>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</si>
  <si>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</si>
  <si>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</si>
  <si>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</si>
  <si>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</si>
  <si>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</si>
  <si>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</si>
  <si>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</si>
  <si>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</si>
  <si>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</si>
  <si>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</si>
  <si>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</si>
  <si>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</si>
  <si>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</si>
  <si>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</si>
  <si>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</si>
  <si>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</si>
  <si>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</si>
  <si>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</si>
  <si>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</si>
  <si>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</si>
  <si>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</si>
  <si>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</si>
  <si>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</si>
  <si>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</si>
  <si>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</si>
  <si>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</si>
  <si>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</si>
  <si>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</si>
  <si>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</si>
  <si>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</si>
  <si>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</si>
  <si>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</si>
  <si>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</si>
  <si>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</si>
  <si>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</si>
  <si>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</si>
  <si>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</si>
  <si>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</si>
  <si>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</si>
  <si>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</si>
  <si>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</si>
  <si>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</si>
  <si>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</si>
  <si>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</si>
  <si>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</si>
  <si>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</si>
  <si>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</si>
  <si>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</si>
  <si>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</si>
  <si>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</si>
  <si>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</si>
  <si>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</si>
  <si>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</si>
  <si>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</si>
  <si>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</si>
  <si>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</si>
  <si>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</si>
  <si>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</si>
  <si>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</si>
  <si>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</si>
  <si>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</si>
  <si>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</si>
  <si>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</si>
  <si>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</si>
  <si>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</si>
  <si>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</si>
  <si>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</si>
  <si>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</si>
  <si>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</si>
  <si>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</si>
  <si>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</si>
  <si>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</si>
  <si>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</si>
  <si>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</si>
  <si>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</si>
  <si>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</si>
  <si>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</si>
  <si>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</si>
  <si>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</si>
  <si>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</si>
  <si>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</si>
  <si>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</si>
  <si>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</si>
  <si>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</si>
  <si>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</si>
  <si>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</si>
  <si>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</si>
  <si>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</si>
  <si>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</si>
  <si>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</si>
  <si>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</si>
  <si>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</si>
  <si>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</si>
  <si>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</si>
  <si>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</si>
  <si>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</si>
  <si>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</si>
  <si>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</si>
  <si>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</si>
  <si>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</si>
  <si>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</si>
  <si>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</si>
  <si>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</si>
  <si>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</si>
  <si>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</si>
  <si>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</si>
  <si>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</si>
  <si>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</si>
  <si>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</si>
  <si>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</si>
  <si>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</si>
  <si>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</si>
  <si>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</si>
  <si>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</si>
  <si>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</si>
  <si>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</si>
  <si>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</si>
  <si>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</si>
  <si>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</si>
  <si>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</si>
  <si>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</si>
  <si>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</si>
  <si>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</si>
  <si>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</si>
  <si>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</si>
  <si>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</si>
  <si>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</si>
  <si>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</si>
  <si>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</si>
  <si>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</si>
  <si>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</si>
  <si>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</si>
  <si>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</si>
  <si>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</si>
  <si>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</si>
  <si>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</si>
  <si>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</si>
  <si>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</si>
  <si>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</si>
  <si>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</si>
  <si>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</si>
  <si>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</si>
  <si>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</si>
  <si>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</si>
  <si>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</si>
  <si>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</si>
  <si>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</si>
  <si>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</si>
  <si>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</si>
  <si>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</si>
  <si>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</si>
  <si>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</si>
  <si>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</si>
  <si>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</si>
  <si>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</si>
  <si>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</si>
  <si>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</si>
  <si>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</si>
  <si>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</si>
  <si>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</si>
  <si>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</si>
  <si>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</si>
  <si>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</si>
  <si>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</si>
  <si>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</si>
  <si>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</si>
  <si>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</si>
  <si>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</si>
  <si>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</si>
  <si>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</si>
  <si>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</si>
  <si>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</si>
  <si>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</si>
  <si>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</si>
  <si>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</si>
  <si>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</si>
  <si>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</si>
  <si>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</si>
  <si>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</si>
  <si>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</si>
  <si>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</si>
  <si>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</si>
  <si>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</si>
  <si>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</si>
  <si>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</si>
  <si>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</si>
  <si>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</si>
  <si>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</si>
  <si>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</si>
  <si>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</si>
  <si>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</si>
  <si>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</si>
  <si>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</si>
  <si>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</si>
  <si>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</si>
  <si>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</si>
  <si>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</si>
  <si>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</si>
  <si>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</si>
  <si>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</si>
  <si>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</si>
  <si>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</si>
  <si>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</si>
  <si>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</si>
  <si>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</si>
  <si>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</si>
  <si>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</si>
  <si>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</si>
  <si>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</si>
  <si>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</si>
  <si>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</si>
  <si>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</si>
  <si>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</si>
  <si>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</si>
  <si>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</si>
  <si>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</si>
  <si>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</si>
  <si>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</si>
  <si>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</si>
  <si>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</si>
  <si>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</si>
  <si>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</si>
  <si>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</si>
  <si>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</si>
  <si>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</si>
  <si>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</si>
  <si>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</si>
  <si>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</si>
  <si>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</si>
  <si>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</si>
  <si>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</si>
  <si>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</si>
  <si>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</si>
  <si>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</si>
  <si>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</si>
  <si>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</si>
  <si>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</si>
  <si>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</si>
  <si>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</si>
  <si>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</si>
  <si>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</si>
  <si>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</si>
  <si>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</si>
  <si>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</si>
  <si>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</si>
  <si>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</si>
  <si>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</si>
  <si>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</si>
  <si>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</si>
  <si>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</si>
  <si>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</si>
  <si>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</si>
  <si>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</si>
  <si>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</si>
  <si>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</si>
  <si>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</si>
  <si>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</si>
  <si>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</si>
  <si>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</si>
  <si>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</si>
  <si>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</si>
  <si>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</si>
  <si>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</si>
  <si>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</si>
  <si>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</si>
  <si>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</si>
  <si>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</si>
  <si>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</si>
  <si>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</si>
  <si>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</si>
  <si>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</si>
  <si>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</si>
  <si>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</si>
  <si>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</si>
  <si>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</si>
  <si>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</si>
  <si>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</si>
  <si>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</si>
  <si>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</si>
  <si>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</si>
  <si>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</si>
  <si>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</si>
  <si>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</si>
  <si>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</si>
  <si>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</si>
  <si>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</si>
  <si>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</si>
  <si>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</si>
  <si>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</si>
  <si>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</si>
  <si>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</si>
  <si>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</si>
  <si>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</si>
  <si>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</si>
  <si>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</si>
  <si>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</si>
  <si>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</si>
  <si>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</si>
  <si>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</si>
  <si>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</si>
  <si>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</si>
  <si>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</si>
  <si>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</si>
  <si>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</si>
  <si>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</si>
  <si>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</si>
  <si>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</si>
  <si>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</si>
  <si>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</si>
  <si>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</si>
  <si>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</si>
  <si>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</si>
  <si>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</si>
  <si>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</si>
  <si>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</si>
  <si>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</si>
  <si>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</si>
  <si>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</si>
  <si>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</si>
  <si>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</si>
  <si>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</si>
  <si>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</si>
  <si>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</si>
  <si>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</si>
  <si>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</si>
  <si>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</si>
  <si>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</si>
  <si>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</si>
  <si>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</si>
  <si>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</si>
  <si>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</si>
  <si>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</si>
  <si>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</si>
  <si>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</si>
  <si>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</si>
  <si>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</si>
  <si>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</si>
  <si>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</si>
  <si>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</si>
  <si>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</si>
  <si>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</si>
  <si>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</si>
  <si>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</si>
  <si>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</si>
  <si>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</si>
  <si>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</si>
  <si>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</si>
  <si>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</si>
  <si>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</si>
  <si>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</si>
  <si>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</si>
  <si>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</si>
  <si>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</si>
  <si>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</si>
  <si>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</si>
  <si>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</si>
  <si>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</si>
  <si>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</si>
  <si>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</si>
  <si>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</si>
  <si>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</si>
  <si>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</si>
  <si>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</si>
  <si>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</si>
  <si>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</si>
  <si>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</si>
  <si>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</si>
  <si>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</si>
  <si>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</si>
  <si>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</si>
  <si>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</si>
  <si>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</si>
  <si>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</si>
  <si>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</si>
  <si>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</si>
  <si>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</si>
  <si>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</si>
  <si>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</si>
  <si>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</si>
  <si>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</si>
  <si>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</si>
  <si>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</si>
  <si>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</si>
  <si>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</si>
  <si>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</si>
  <si>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</si>
  <si>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</si>
  <si>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</si>
  <si>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</si>
  <si>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</si>
  <si>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</si>
  <si>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</si>
  <si>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</si>
  <si>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</si>
  <si>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</si>
  <si>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</si>
  <si>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</si>
  <si>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</si>
  <si>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</si>
  <si>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</si>
  <si>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</si>
  <si>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</si>
  <si>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</si>
  <si>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</si>
  <si>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</si>
  <si>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</si>
  <si>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</si>
  <si>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</si>
  <si>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</si>
  <si>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</si>
  <si>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</si>
  <si>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</si>
  <si>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</si>
  <si>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</si>
  <si>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</si>
  <si>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</si>
  <si>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</si>
  <si>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</si>
  <si>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</si>
  <si>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</si>
  <si>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</si>
  <si>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</si>
  <si>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</si>
  <si>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</si>
  <si>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</si>
  <si>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</si>
  <si>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</si>
  <si>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</si>
  <si>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</si>
  <si>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</si>
  <si>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</si>
  <si>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</si>
  <si>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</si>
  <si>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</si>
  <si>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</si>
  <si>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</si>
  <si>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</si>
  <si>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</si>
  <si>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</si>
  <si>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</si>
  <si>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</si>
  <si>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</si>
  <si>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</si>
  <si>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</si>
  <si>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</si>
  <si>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</si>
  <si>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</si>
  <si>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</si>
  <si>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</si>
  <si>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</si>
  <si>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Population 16 yrs and over</t>
  </si>
  <si>
    <t>Duration</t>
  </si>
  <si>
    <t>Disabled working age persons (16+ yrs)</t>
  </si>
  <si>
    <t>Occupation Group</t>
  </si>
  <si>
    <t>Duration Employment Contract</t>
  </si>
  <si>
    <t>Total employees/paid apprentices 16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</si>
</sst>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%"/>
    <numFmt numFmtId="166" formatCode="###0"/>
    <numFmt numFmtId="167" formatCode="_(* #,##0_);_(* \(#,##0\);_(* &quot;-&quot;??_);_(@_)"/>
    <numFmt numFmtId="168" formatCode="###0.0"/>
    <numFmt numFmtId="169" formatCode="0.0"/>
    <numFmt numFmtId="170" formatCode="_(* #,##0.0_);_(* \(#,##0.0\);_(* &quot;-&quot;??_);_(@_)"/>
    <numFmt numFmtId="171" formatCode="#,##0.0"/>
  </numFmts>
  <fonts count="6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  <font>
      <sz val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164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400">
    <xf numFmtId="0" fontId="0" fillId="0" borderId="0" xfId="0"/>
    <xf numFmtId="0" fontId="0" fillId="2" borderId="0" xfId="0" applyFill="1"/>
    <xf numFmtId="1" fontId="0" fillId="0" borderId="0" xfId="0" applyNumberFormat="1"/>
    <xf numFmtId="167" fontId="38" fillId="0" borderId="0" xfId="28" applyNumberFormat="1" applyFont="1" applyBorder="1" applyAlignment="1">
      <alignment horizontal="right" vertical="top"/>
    </xf>
    <xf numFmtId="166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6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6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1" fontId="0" fillId="0" borderId="0" xfId="0" applyNumberFormat="1"/>
    <xf numFmtId="3" fontId="41" fillId="0" borderId="0" xfId="0" applyNumberFormat="1" applyFont="1"/>
    <xf numFmtId="166" fontId="41" fillId="0" borderId="0" xfId="0" applyNumberFormat="1" applyFont="1"/>
    <xf numFmtId="169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7" fontId="21" fillId="2" borderId="0" xfId="28" applyNumberFormat="1" applyFont="1" applyFill="1"/>
    <xf numFmtId="167" fontId="0" fillId="0" borderId="0" xfId="0" applyNumberFormat="1"/>
    <xf numFmtId="164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7" fontId="41" fillId="0" borderId="0" xfId="0" applyNumberFormat="1" applyFont="1"/>
    <xf numFmtId="165" fontId="21" fillId="0" borderId="0" xfId="69" applyNumberFormat="1" applyFont="1"/>
    <xf numFmtId="0" fontId="47" fillId="35" borderId="0" xfId="0" applyFont="1" applyFill="1"/>
    <xf numFmtId="167" fontId="21" fillId="0" borderId="0" xfId="28" applyNumberFormat="1" applyFont="1"/>
    <xf numFmtId="167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6" fontId="38" fillId="35" borderId="0" xfId="63" applyNumberFormat="1" applyFont="1" applyFill="1" applyAlignment="1">
      <alignment horizontal="right" vertical="top"/>
    </xf>
    <xf numFmtId="166" fontId="7" fillId="0" borderId="0" xfId="47" applyNumberFormat="1" applyFont="1" applyAlignment="1">
      <alignment horizontal="right" vertical="top"/>
    </xf>
    <xf numFmtId="166" fontId="18" fillId="0" borderId="0" xfId="54" applyNumberFormat="1" applyFont="1" applyAlignment="1">
      <alignment horizontal="right" vertical="top"/>
    </xf>
    <xf numFmtId="166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164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8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8" fontId="0" fillId="0" borderId="4" xfId="0" applyNumberFormat="1" applyBorder="1"/>
    <xf numFmtId="168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7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7" fontId="38" fillId="0" borderId="4" xfId="28" applyNumberFormat="1" applyFont="1" applyBorder="1" applyAlignment="1">
      <alignment vertical="top"/>
    </xf>
    <xf numFmtId="167" fontId="21" fillId="35" borderId="4" xfId="28" applyNumberFormat="1" applyFont="1" applyFill="1" applyBorder="1"/>
    <xf numFmtId="166" fontId="38" fillId="0" borderId="4" xfId="58" applyNumberFormat="1" applyFont="1" applyBorder="1" applyAlignment="1">
      <alignment horizontal="left" vertical="top"/>
    </xf>
    <xf numFmtId="167" fontId="38" fillId="35" borderId="4" xfId="28" applyNumberFormat="1" applyFont="1" applyFill="1" applyBorder="1" applyAlignment="1">
      <alignment horizontal="right" vertical="top"/>
    </xf>
    <xf numFmtId="167" fontId="21" fillId="0" borderId="4" xfId="28" applyNumberFormat="1" applyFont="1" applyBorder="1" applyAlignment="1">
      <alignment horizontal="right" vertical="top"/>
    </xf>
    <xf numFmtId="166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6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7" fontId="21" fillId="0" borderId="4" xfId="28" applyNumberFormat="1" applyFont="1" applyBorder="1"/>
    <xf numFmtId="169" fontId="38" fillId="0" borderId="4" xfId="59" applyNumberFormat="1" applyFont="1" applyBorder="1" applyAlignment="1">
      <alignment horizontal="right" vertical="top"/>
    </xf>
    <xf numFmtId="169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6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6" fontId="38" fillId="0" borderId="4" xfId="0" applyNumberFormat="1" applyFont="1" applyBorder="1" applyAlignment="1">
      <alignment horizontal="right" vertical="top"/>
    </xf>
    <xf numFmtId="166" fontId="0" fillId="0" borderId="4" xfId="0" applyNumberFormat="1" applyBorder="1"/>
    <xf numFmtId="169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6" fontId="0" fillId="0" borderId="4" xfId="0" applyNumberFormat="1" applyBorder="1" applyAlignment="1">
      <alignment horizontal="right" vertical="top"/>
    </xf>
    <xf numFmtId="166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7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7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 vertical="top"/>
    </xf>
    <xf numFmtId="168" fontId="0" fillId="35" borderId="4" xfId="0" applyNumberFormat="1" applyFill="1" applyBorder="1"/>
    <xf numFmtId="169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7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6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9" fontId="0" fillId="2" borderId="4" xfId="0" applyNumberFormat="1" applyFill="1" applyBorder="1"/>
    <xf numFmtId="167" fontId="0" fillId="0" borderId="4" xfId="0" applyNumberFormat="1" applyBorder="1" applyAlignment="1">
      <alignment horizontal="right"/>
    </xf>
    <xf numFmtId="167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70" fontId="40" fillId="0" borderId="4" xfId="28" applyNumberFormat="1" applyFont="1" applyFill="1" applyBorder="1" applyAlignment="1">
      <alignment horizontal="right" vertical="top"/>
    </xf>
    <xf numFmtId="167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7" fontId="47" fillId="0" borderId="4" xfId="28" applyNumberFormat="1" applyFont="1" applyBorder="1" applyAlignment="1">
      <alignment horizontal="right" vertical="top"/>
    </xf>
    <xf numFmtId="170" fontId="47" fillId="0" borderId="4" xfId="28" applyNumberFormat="1" applyFont="1" applyFill="1" applyBorder="1" applyAlignment="1">
      <alignment horizontal="right" vertical="top"/>
    </xf>
    <xf numFmtId="170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6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/>
    </xf>
    <xf numFmtId="167" fontId="36" fillId="0" borderId="4" xfId="28" applyNumberFormat="1" applyFont="1" applyBorder="1" applyAlignment="1"/>
    <xf numFmtId="165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5" fontId="47" fillId="0" borderId="4" xfId="69" applyNumberFormat="1" applyFont="1" applyBorder="1"/>
    <xf numFmtId="165" fontId="47" fillId="0" borderId="4" xfId="0" applyNumberFormat="1" applyFont="1" applyBorder="1"/>
    <xf numFmtId="167" fontId="21" fillId="2" borderId="4" xfId="28" applyNumberFormat="1" applyFont="1" applyFill="1" applyBorder="1"/>
    <xf numFmtId="165" fontId="47" fillId="35" borderId="4" xfId="69" applyNumberFormat="1" applyFont="1" applyFill="1" applyBorder="1"/>
    <xf numFmtId="165" fontId="47" fillId="35" borderId="4" xfId="0" applyNumberFormat="1" applyFont="1" applyFill="1" applyBorder="1"/>
    <xf numFmtId="165" fontId="44" fillId="0" borderId="4" xfId="69" applyNumberFormat="1" applyFont="1" applyBorder="1"/>
    <xf numFmtId="167" fontId="40" fillId="39" borderId="4" xfId="28" applyNumberFormat="1" applyFont="1" applyFill="1" applyBorder="1" applyAlignment="1">
      <alignment horizontal="right" vertical="top"/>
    </xf>
    <xf numFmtId="167" fontId="40" fillId="39" borderId="4" xfId="28" applyNumberFormat="1" applyFont="1" applyFill="1" applyBorder="1" applyAlignment="1">
      <alignment horizontal="right"/>
    </xf>
    <xf numFmtId="169" fontId="44" fillId="0" borderId="4" xfId="69" applyNumberFormat="1" applyFont="1" applyBorder="1" applyAlignment="1"/>
    <xf numFmtId="169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9" fontId="47" fillId="0" borderId="4" xfId="69" applyNumberFormat="1" applyFont="1" applyBorder="1"/>
    <xf numFmtId="169" fontId="47" fillId="0" borderId="4" xfId="0" applyNumberFormat="1" applyFont="1" applyBorder="1"/>
    <xf numFmtId="167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7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70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7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9" fontId="59" fillId="42" borderId="21" xfId="0" applyNumberFormat="1" applyFont="1" applyFill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" xfId="0" applyFont="1" applyFill="1" applyBorder="1" applyAlignment="1">
      <alignment horizontal="center" wrapText="1"/>
    </xf>
    <xf numFmtId="0" fontId="47" fillId="2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38" fillId="35" borderId="5" xfId="42" applyFont="1" applyFill="1" applyBorder="1" applyAlignment="1">
      <alignment horizontal="center" wrapText="1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" xfId="0" applyFont="1" applyFill="1" applyBorder="1" applyAlignment="1">
      <alignment horizontal="center" wrapText="1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7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 vertical="top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7" fontId="21" fillId="0" borderId="8" xfId="28" applyNumberFormat="1" applyFont="1" applyBorder="1" applyAlignment="1">
      <alignment horizontal="left" vertical="top"/>
    </xf>
    <xf numFmtId="167" fontId="21" fillId="0" borderId="9" xfId="28" applyNumberFormat="1" applyFont="1" applyBorder="1" applyAlignment="1">
      <alignment horizontal="left" vertical="top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55" t="s">
        <v>134</v>
      </c>
      <c r="B1" s="255"/>
    </row>
    <row r="2" spans="1:2" ht="15.75" x14ac:dyDescent="0.25">
      <c r="A2" s="38"/>
      <c r="B2" s="21" t="s">
        <v>130</v>
      </c>
    </row>
    <row r="3" spans="1:2" ht="15.75" x14ac:dyDescent="0.25">
      <c r="A3" s="22">
        <v>1</v>
      </c>
      <c r="B3" s="23" t="str">
        <f>'Table 1'!A1</f>
        <v>Table 1. Summary labour force indicators, RLFS 2022</v>
      </c>
    </row>
    <row r="4" spans="1:2" ht="15.75" x14ac:dyDescent="0.25">
      <c r="A4" s="24"/>
      <c r="B4" s="21" t="s">
        <v>131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4-5'!A11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132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13-14'!A9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133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193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194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192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212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195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211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504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503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view="pageBreakPreview" zoomScaleNormal="100" zoomScaleSheetLayoutView="100" workbookViewId="0">
      <selection activeCell="K7" sqref="K7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633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40" t="s">
        <v>3</v>
      </c>
      <c r="B2" s="239" t="s">
        <v>9</v>
      </c>
      <c r="C2" s="241" t="s">
        <v>14</v>
      </c>
      <c r="D2" s="242" t="s">
        <v>15</v>
      </c>
      <c r="E2" s="242" t="s">
        <v>16</v>
      </c>
      <c r="F2" s="243" t="s">
        <v>17</v>
      </c>
      <c r="G2" s="244" t="s">
        <v>11</v>
      </c>
      <c r="H2" s="244" t="s">
        <v>376</v>
      </c>
      <c r="I2" s="244" t="s">
        <v>13</v>
      </c>
      <c r="J2" s="14"/>
    </row>
    <row r="3" spans="1:10" ht="30" x14ac:dyDescent="0.25">
      <c r="A3" s="102" t="s">
        <v>680</v>
      </c>
      <c r="B3" s="197">
        <v>7963586</v>
      </c>
      <c r="C3" s="198">
        <f t="shared" ref="C3:C8" si="0">D3+E3</f>
        <v>4463296</v>
      </c>
      <c r="D3" s="208">
        <v>3546352</v>
      </c>
      <c r="E3" s="208">
        <v>916944</v>
      </c>
      <c r="F3" s="208">
        <v>3500290</v>
      </c>
      <c r="G3" s="209">
        <f t="shared" ref="G3:G8" si="1">C3/B3*100</f>
        <v>56.046308786016752</v>
      </c>
      <c r="H3" s="209">
        <f t="shared" ref="H3:I8" si="2">+D3/B3*100</f>
        <v>44.532098981539221</v>
      </c>
      <c r="I3" s="210">
        <f>+E3/C3*100</f>
        <v>20.544100144825709</v>
      </c>
    </row>
    <row r="4" spans="1:10" x14ac:dyDescent="0.25">
      <c r="A4" s="211" t="s">
        <v>179</v>
      </c>
      <c r="B4" s="104">
        <v>3581239</v>
      </c>
      <c r="C4" s="117">
        <f t="shared" si="0"/>
        <v>1976689</v>
      </c>
      <c r="D4" s="104">
        <v>1613706</v>
      </c>
      <c r="E4" s="104">
        <v>362983</v>
      </c>
      <c r="F4" s="104">
        <v>1604550</v>
      </c>
      <c r="G4" s="212">
        <f t="shared" si="1"/>
        <v>55.19567389945211</v>
      </c>
      <c r="H4" s="212">
        <f t="shared" si="2"/>
        <v>45.059991807304677</v>
      </c>
      <c r="I4" s="213">
        <f t="shared" si="2"/>
        <v>18.363182068600576</v>
      </c>
    </row>
    <row r="5" spans="1:10" x14ac:dyDescent="0.25">
      <c r="A5" s="211" t="s">
        <v>77</v>
      </c>
      <c r="B5" s="104">
        <v>2619100</v>
      </c>
      <c r="C5" s="117">
        <f t="shared" si="0"/>
        <v>1435736</v>
      </c>
      <c r="D5" s="104">
        <v>1153028</v>
      </c>
      <c r="E5" s="104">
        <v>282708</v>
      </c>
      <c r="F5" s="104">
        <v>1183364</v>
      </c>
      <c r="G5" s="212">
        <f t="shared" si="1"/>
        <v>54.817914550799898</v>
      </c>
      <c r="H5" s="212">
        <f t="shared" si="2"/>
        <v>44.023824978045894</v>
      </c>
      <c r="I5" s="213">
        <f t="shared" si="2"/>
        <v>19.690806666406637</v>
      </c>
    </row>
    <row r="6" spans="1:10" x14ac:dyDescent="0.25">
      <c r="A6" s="211" t="s">
        <v>311</v>
      </c>
      <c r="B6" s="104">
        <v>745539</v>
      </c>
      <c r="C6" s="117">
        <f t="shared" si="0"/>
        <v>287900</v>
      </c>
      <c r="D6" s="104">
        <v>219337</v>
      </c>
      <c r="E6" s="104">
        <v>68563</v>
      </c>
      <c r="F6" s="104">
        <v>457638</v>
      </c>
      <c r="G6" s="212">
        <f t="shared" si="1"/>
        <v>38.61635675665525</v>
      </c>
      <c r="H6" s="212">
        <f t="shared" si="2"/>
        <v>29.419923035548777</v>
      </c>
      <c r="I6" s="213">
        <f t="shared" si="2"/>
        <v>23.814866273011461</v>
      </c>
    </row>
    <row r="7" spans="1:10" x14ac:dyDescent="0.25">
      <c r="A7" s="211" t="s">
        <v>78</v>
      </c>
      <c r="B7" s="104">
        <v>689138</v>
      </c>
      <c r="C7" s="117">
        <f t="shared" si="0"/>
        <v>467181</v>
      </c>
      <c r="D7" s="104">
        <v>315687</v>
      </c>
      <c r="E7" s="104">
        <v>151494</v>
      </c>
      <c r="F7" s="104">
        <v>221957</v>
      </c>
      <c r="G7" s="212">
        <f t="shared" si="1"/>
        <v>67.792082282503657</v>
      </c>
      <c r="H7" s="212">
        <f t="shared" si="2"/>
        <v>45.808967144461633</v>
      </c>
      <c r="I7" s="213">
        <f t="shared" si="2"/>
        <v>32.427260526434083</v>
      </c>
    </row>
    <row r="8" spans="1:10" x14ac:dyDescent="0.25">
      <c r="A8" s="211" t="s">
        <v>312</v>
      </c>
      <c r="B8" s="104">
        <v>328571</v>
      </c>
      <c r="C8" s="117">
        <f t="shared" si="0"/>
        <v>295790</v>
      </c>
      <c r="D8" s="104">
        <v>244593</v>
      </c>
      <c r="E8" s="104">
        <v>51197</v>
      </c>
      <c r="F8" s="104">
        <v>32781</v>
      </c>
      <c r="G8" s="212">
        <f t="shared" si="1"/>
        <v>90.023160899775093</v>
      </c>
      <c r="H8" s="212">
        <f t="shared" si="2"/>
        <v>74.441444923623806</v>
      </c>
      <c r="I8" s="213">
        <f>+E8/C8*100</f>
        <v>17.308563507894114</v>
      </c>
    </row>
    <row r="9" spans="1:10" ht="15.75" x14ac:dyDescent="0.25">
      <c r="A9" s="58" t="s">
        <v>634</v>
      </c>
      <c r="B9" s="58"/>
      <c r="C9" s="58"/>
      <c r="D9" s="58"/>
      <c r="E9" s="58"/>
      <c r="F9" s="58"/>
      <c r="G9" s="58"/>
      <c r="H9" s="58"/>
      <c r="I9" s="58"/>
    </row>
    <row r="10" spans="1:10" ht="17.25" customHeight="1" x14ac:dyDescent="0.25">
      <c r="A10" s="300">
        <v>15</v>
      </c>
      <c r="B10" s="294" t="s">
        <v>9</v>
      </c>
      <c r="C10" s="303" t="s">
        <v>10</v>
      </c>
      <c r="D10" s="304"/>
      <c r="E10" s="304"/>
      <c r="F10" s="305"/>
      <c r="G10" s="294" t="s">
        <v>11</v>
      </c>
      <c r="H10" s="294" t="s">
        <v>12</v>
      </c>
      <c r="I10" s="294" t="s">
        <v>13</v>
      </c>
    </row>
    <row r="11" spans="1:10" x14ac:dyDescent="0.25">
      <c r="A11" s="301"/>
      <c r="B11" s="294"/>
      <c r="C11" s="298" t="s">
        <v>14</v>
      </c>
      <c r="D11" s="298" t="s">
        <v>15</v>
      </c>
      <c r="E11" s="298" t="s">
        <v>16</v>
      </c>
      <c r="F11" s="298" t="s">
        <v>17</v>
      </c>
      <c r="G11" s="294"/>
      <c r="H11" s="294"/>
      <c r="I11" s="294"/>
    </row>
    <row r="12" spans="1:10" x14ac:dyDescent="0.25">
      <c r="A12" s="302"/>
      <c r="B12" s="294"/>
      <c r="C12" s="299"/>
      <c r="D12" s="299"/>
      <c r="E12" s="299"/>
      <c r="F12" s="299"/>
      <c r="G12" s="294"/>
      <c r="H12" s="294"/>
      <c r="I12" s="294"/>
    </row>
    <row r="13" spans="1:10" ht="30" x14ac:dyDescent="0.25">
      <c r="A13" s="102" t="s">
        <v>680</v>
      </c>
      <c r="B13" s="197">
        <v>7963586</v>
      </c>
      <c r="C13" s="198">
        <f t="shared" ref="C13:C18" si="3">D13+E13</f>
        <v>4463296</v>
      </c>
      <c r="D13" s="214">
        <v>3546352</v>
      </c>
      <c r="E13" s="214">
        <v>916944</v>
      </c>
      <c r="F13" s="214">
        <v>3500290</v>
      </c>
      <c r="G13" s="209">
        <f t="shared" ref="G13:G18" si="4">C13/B13*100</f>
        <v>56.046308786016752</v>
      </c>
      <c r="H13" s="209">
        <f t="shared" ref="H13:I18" si="5">+D13/B13*100</f>
        <v>44.532098981539221</v>
      </c>
      <c r="I13" s="210">
        <f t="shared" si="5"/>
        <v>20.544100144825709</v>
      </c>
    </row>
    <row r="14" spans="1:10" x14ac:dyDescent="0.25">
      <c r="A14" s="99" t="s">
        <v>352</v>
      </c>
      <c r="B14" s="113">
        <v>2914752</v>
      </c>
      <c r="C14" s="117">
        <f>D14+E14</f>
        <v>1777517</v>
      </c>
      <c r="D14" s="117">
        <v>1476822</v>
      </c>
      <c r="E14" s="117">
        <v>300695</v>
      </c>
      <c r="F14" s="117">
        <v>1137234</v>
      </c>
      <c r="G14" s="212">
        <f t="shared" si="4"/>
        <v>60.983473036471025</v>
      </c>
      <c r="H14" s="212">
        <f t="shared" si="5"/>
        <v>50.667157960608655</v>
      </c>
      <c r="I14" s="213">
        <f t="shared" si="5"/>
        <v>16.916575200124669</v>
      </c>
    </row>
    <row r="15" spans="1:10" x14ac:dyDescent="0.25">
      <c r="A15" s="99" t="s">
        <v>119</v>
      </c>
      <c r="B15" s="113">
        <v>1209904</v>
      </c>
      <c r="C15" s="117">
        <f t="shared" si="3"/>
        <v>877597</v>
      </c>
      <c r="D15" s="117">
        <v>702737</v>
      </c>
      <c r="E15" s="117">
        <v>174860</v>
      </c>
      <c r="F15" s="117">
        <v>332307</v>
      </c>
      <c r="G15" s="212">
        <f t="shared" si="4"/>
        <v>72.53443248389955</v>
      </c>
      <c r="H15" s="212">
        <f t="shared" si="5"/>
        <v>58.082046178870392</v>
      </c>
      <c r="I15" s="213">
        <f t="shared" si="5"/>
        <v>19.924863006596421</v>
      </c>
    </row>
    <row r="16" spans="1:10" x14ac:dyDescent="0.25">
      <c r="A16" s="99" t="s">
        <v>353</v>
      </c>
      <c r="B16" s="113">
        <v>248974</v>
      </c>
      <c r="C16" s="117">
        <f t="shared" si="3"/>
        <v>180952</v>
      </c>
      <c r="D16" s="117">
        <v>147116</v>
      </c>
      <c r="E16" s="117">
        <v>33836</v>
      </c>
      <c r="F16" s="117">
        <v>68022</v>
      </c>
      <c r="G16" s="212">
        <f t="shared" si="4"/>
        <v>72.679074923485985</v>
      </c>
      <c r="H16" s="212">
        <f t="shared" si="5"/>
        <v>59.088900849084645</v>
      </c>
      <c r="I16" s="213">
        <f t="shared" si="5"/>
        <v>18.698881471329411</v>
      </c>
    </row>
    <row r="17" spans="1:9" x14ac:dyDescent="0.25">
      <c r="A17" s="99" t="s">
        <v>354</v>
      </c>
      <c r="B17" s="113">
        <v>3033696</v>
      </c>
      <c r="C17" s="117">
        <f t="shared" si="3"/>
        <v>1455562</v>
      </c>
      <c r="D17" s="117">
        <v>1075798</v>
      </c>
      <c r="E17" s="117">
        <v>379764</v>
      </c>
      <c r="F17" s="117">
        <v>1578133</v>
      </c>
      <c r="G17" s="212">
        <f t="shared" si="4"/>
        <v>47.97982395071886</v>
      </c>
      <c r="H17" s="212">
        <f t="shared" si="5"/>
        <v>35.461628323998184</v>
      </c>
      <c r="I17" s="213">
        <f t="shared" si="5"/>
        <v>26.090540973177372</v>
      </c>
    </row>
    <row r="18" spans="1:9" x14ac:dyDescent="0.25">
      <c r="A18" s="99" t="s">
        <v>355</v>
      </c>
      <c r="B18" s="113">
        <v>556261</v>
      </c>
      <c r="C18" s="117">
        <f t="shared" si="3"/>
        <v>171667</v>
      </c>
      <c r="D18" s="117">
        <v>143879</v>
      </c>
      <c r="E18" s="117">
        <v>27788</v>
      </c>
      <c r="F18" s="117">
        <v>384594</v>
      </c>
      <c r="G18" s="212">
        <f t="shared" si="4"/>
        <v>30.860872863637752</v>
      </c>
      <c r="H18" s="212">
        <f t="shared" si="5"/>
        <v>25.865376145370611</v>
      </c>
      <c r="I18" s="213">
        <f t="shared" si="5"/>
        <v>16.187153034654305</v>
      </c>
    </row>
    <row r="19" spans="1:9" ht="7.15" customHeigh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7"/>
      <c r="C20" s="57"/>
      <c r="D20" s="57"/>
      <c r="E20" s="64"/>
      <c r="F20" s="57"/>
    </row>
    <row r="21" spans="1:9" x14ac:dyDescent="0.25">
      <c r="B21" s="57"/>
      <c r="C21" s="57"/>
      <c r="D21" s="57"/>
      <c r="E21" s="57"/>
      <c r="F21" s="57"/>
    </row>
    <row r="22" spans="1:9" x14ac:dyDescent="0.25">
      <c r="B22" s="57"/>
      <c r="C22" s="57"/>
      <c r="D22" s="57"/>
      <c r="E22" s="57"/>
      <c r="F22" s="57"/>
    </row>
    <row r="23" spans="1:9" x14ac:dyDescent="0.25">
      <c r="F23" s="57"/>
    </row>
  </sheetData>
  <mergeCells count="10">
    <mergeCell ref="C11:C12"/>
    <mergeCell ref="H10:H12"/>
    <mergeCell ref="I10:I12"/>
    <mergeCell ref="A10:A12"/>
    <mergeCell ref="B10:B12"/>
    <mergeCell ref="C10:F10"/>
    <mergeCell ref="G10:G12"/>
    <mergeCell ref="F11:F12"/>
    <mergeCell ref="E11:E12"/>
    <mergeCell ref="D11:D1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3"/>
  <sheetViews>
    <sheetView view="pageBreakPreview" topLeftCell="A13" zoomScaleNormal="100" zoomScaleSheetLayoutView="100" workbookViewId="0">
      <selection activeCell="H5" sqref="H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635</v>
      </c>
    </row>
    <row r="2" spans="1:10" ht="15" customHeight="1" x14ac:dyDescent="0.25">
      <c r="A2" s="306"/>
      <c r="B2" s="267" t="s">
        <v>9</v>
      </c>
      <c r="C2" s="267" t="s">
        <v>45</v>
      </c>
      <c r="D2" s="267" t="s">
        <v>46</v>
      </c>
      <c r="E2" s="267" t="s">
        <v>48</v>
      </c>
      <c r="F2" s="267" t="s">
        <v>47</v>
      </c>
      <c r="G2" s="261" t="s">
        <v>505</v>
      </c>
      <c r="H2" s="261" t="s">
        <v>512</v>
      </c>
      <c r="I2" s="14"/>
      <c r="J2" s="14"/>
    </row>
    <row r="3" spans="1:10" ht="15" customHeight="1" x14ac:dyDescent="0.25">
      <c r="A3" s="306"/>
      <c r="B3" s="267"/>
      <c r="C3" s="267"/>
      <c r="D3" s="267"/>
      <c r="E3" s="267"/>
      <c r="F3" s="267"/>
      <c r="G3" s="261"/>
      <c r="H3" s="261"/>
      <c r="I3" s="14"/>
      <c r="J3" s="14"/>
    </row>
    <row r="4" spans="1:10" x14ac:dyDescent="0.25">
      <c r="A4" s="306"/>
      <c r="B4" s="267"/>
      <c r="C4" s="267"/>
      <c r="D4" s="267"/>
      <c r="E4" s="267"/>
      <c r="F4" s="267"/>
      <c r="G4" s="261"/>
      <c r="H4" s="261"/>
      <c r="I4" s="14"/>
      <c r="J4" s="14"/>
    </row>
    <row r="5" spans="1:10" s="6" customFormat="1" x14ac:dyDescent="0.25">
      <c r="A5" s="97" t="s">
        <v>79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141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51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52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69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53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54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55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56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57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58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59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60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61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636</v>
      </c>
    </row>
    <row r="22" spans="1:10" ht="15" customHeight="1" x14ac:dyDescent="0.25">
      <c r="A22" s="116" t="s">
        <v>683</v>
      </c>
      <c r="B22" s="245" t="s">
        <v>9</v>
      </c>
      <c r="C22" s="245" t="s">
        <v>45</v>
      </c>
      <c r="D22" s="245" t="s">
        <v>46</v>
      </c>
      <c r="E22" s="245" t="s">
        <v>48</v>
      </c>
      <c r="F22" s="245" t="s">
        <v>47</v>
      </c>
      <c r="G22" s="175" t="s">
        <v>505</v>
      </c>
      <c r="H22" s="175" t="s">
        <v>512</v>
      </c>
    </row>
    <row r="23" spans="1:10" x14ac:dyDescent="0.25">
      <c r="A23" s="99" t="s">
        <v>499</v>
      </c>
      <c r="B23" s="149">
        <v>3546352</v>
      </c>
      <c r="C23" s="149">
        <v>1977704</v>
      </c>
      <c r="D23" s="149">
        <v>1568648</v>
      </c>
      <c r="E23" s="149">
        <v>851356</v>
      </c>
      <c r="F23" s="149">
        <v>2694996</v>
      </c>
      <c r="G23" s="149">
        <v>1231582</v>
      </c>
      <c r="H23" s="149">
        <v>2314770</v>
      </c>
    </row>
    <row r="24" spans="1:10" x14ac:dyDescent="0.25">
      <c r="A24" s="99" t="s">
        <v>345</v>
      </c>
      <c r="B24" s="104">
        <v>37771</v>
      </c>
      <c r="C24" s="104">
        <v>28840</v>
      </c>
      <c r="D24" s="104">
        <v>8932</v>
      </c>
      <c r="E24" s="104">
        <v>27009</v>
      </c>
      <c r="F24" s="104">
        <v>10763</v>
      </c>
      <c r="G24" s="104">
        <v>3379</v>
      </c>
      <c r="H24" s="104">
        <v>34393</v>
      </c>
      <c r="J24" s="57"/>
    </row>
    <row r="25" spans="1:10" x14ac:dyDescent="0.25">
      <c r="A25" s="99" t="s">
        <v>19</v>
      </c>
      <c r="B25" s="104">
        <v>229889</v>
      </c>
      <c r="C25" s="104">
        <v>131745</v>
      </c>
      <c r="D25" s="104">
        <v>98144</v>
      </c>
      <c r="E25" s="104">
        <v>112620</v>
      </c>
      <c r="F25" s="104">
        <v>117269</v>
      </c>
      <c r="G25" s="104">
        <v>28148</v>
      </c>
      <c r="H25" s="104">
        <v>201742</v>
      </c>
      <c r="J25" s="57"/>
    </row>
    <row r="26" spans="1:10" ht="30" x14ac:dyDescent="0.25">
      <c r="A26" s="102" t="s">
        <v>356</v>
      </c>
      <c r="B26" s="104">
        <v>37187</v>
      </c>
      <c r="C26" s="104">
        <v>27428</v>
      </c>
      <c r="D26" s="104">
        <v>9759</v>
      </c>
      <c r="E26" s="104">
        <v>26242</v>
      </c>
      <c r="F26" s="104">
        <v>10945</v>
      </c>
      <c r="G26" s="104">
        <v>1427</v>
      </c>
      <c r="H26" s="104">
        <v>35760</v>
      </c>
      <c r="J26" s="57"/>
    </row>
    <row r="27" spans="1:10" x14ac:dyDescent="0.25">
      <c r="A27" s="99" t="s">
        <v>357</v>
      </c>
      <c r="B27" s="104">
        <v>29926</v>
      </c>
      <c r="C27" s="104">
        <v>12499</v>
      </c>
      <c r="D27" s="104">
        <v>17427</v>
      </c>
      <c r="E27" s="104">
        <v>19601</v>
      </c>
      <c r="F27" s="104">
        <v>10325</v>
      </c>
      <c r="G27" s="104">
        <v>2467</v>
      </c>
      <c r="H27" s="104">
        <v>27459</v>
      </c>
      <c r="J27" s="57"/>
    </row>
    <row r="28" spans="1:10" x14ac:dyDescent="0.25">
      <c r="A28" s="99" t="s">
        <v>49</v>
      </c>
      <c r="B28" s="104">
        <v>491246</v>
      </c>
      <c r="C28" s="104">
        <v>230775</v>
      </c>
      <c r="D28" s="104">
        <v>260471</v>
      </c>
      <c r="E28" s="104">
        <v>223429</v>
      </c>
      <c r="F28" s="104">
        <v>267816</v>
      </c>
      <c r="G28" s="104">
        <v>110543</v>
      </c>
      <c r="H28" s="104">
        <v>380703</v>
      </c>
      <c r="J28" s="57"/>
    </row>
    <row r="29" spans="1:10" x14ac:dyDescent="0.25">
      <c r="A29" s="99" t="s">
        <v>358</v>
      </c>
      <c r="B29" s="104">
        <v>183603</v>
      </c>
      <c r="C29" s="104">
        <v>100475</v>
      </c>
      <c r="D29" s="104">
        <v>83127</v>
      </c>
      <c r="E29" s="104">
        <v>17445</v>
      </c>
      <c r="F29" s="104">
        <v>166157</v>
      </c>
      <c r="G29" s="104">
        <v>16220</v>
      </c>
      <c r="H29" s="104">
        <v>167383</v>
      </c>
      <c r="J29" s="57"/>
    </row>
    <row r="30" spans="1:10" x14ac:dyDescent="0.25">
      <c r="A30" s="99" t="s">
        <v>67</v>
      </c>
      <c r="B30" s="104">
        <v>292272</v>
      </c>
      <c r="C30" s="104">
        <v>214816</v>
      </c>
      <c r="D30" s="104">
        <v>77456</v>
      </c>
      <c r="E30" s="104">
        <v>101178</v>
      </c>
      <c r="F30" s="104">
        <v>191094</v>
      </c>
      <c r="G30" s="104">
        <v>82220</v>
      </c>
      <c r="H30" s="104">
        <v>210053</v>
      </c>
      <c r="J30" s="57"/>
    </row>
    <row r="31" spans="1:10" ht="30" x14ac:dyDescent="0.25">
      <c r="A31" s="102" t="s">
        <v>359</v>
      </c>
      <c r="B31" s="104">
        <v>95422</v>
      </c>
      <c r="C31" s="104">
        <v>93742</v>
      </c>
      <c r="D31" s="104">
        <v>1680</v>
      </c>
      <c r="E31" s="104">
        <v>48346</v>
      </c>
      <c r="F31" s="104">
        <v>47076</v>
      </c>
      <c r="G31" s="104">
        <v>11966</v>
      </c>
      <c r="H31" s="104">
        <v>83456</v>
      </c>
      <c r="J31" s="57"/>
    </row>
    <row r="32" spans="1:10" x14ac:dyDescent="0.25">
      <c r="A32" s="99" t="s">
        <v>66</v>
      </c>
      <c r="B32" s="104">
        <v>2149035</v>
      </c>
      <c r="C32" s="104">
        <v>1137384</v>
      </c>
      <c r="D32" s="104">
        <v>1011652</v>
      </c>
      <c r="E32" s="104">
        <v>275485</v>
      </c>
      <c r="F32" s="104">
        <v>1873550</v>
      </c>
      <c r="G32" s="104">
        <v>975213</v>
      </c>
      <c r="H32" s="104">
        <v>1173822</v>
      </c>
      <c r="J32" s="57"/>
    </row>
    <row r="33" spans="1:8" ht="8.25" customHeight="1" x14ac:dyDescent="0.25">
      <c r="A33" s="28"/>
      <c r="B33" s="28"/>
      <c r="C33" s="28" t="s">
        <v>351</v>
      </c>
      <c r="D33" s="28"/>
      <c r="E33" s="28" t="s">
        <v>351</v>
      </c>
      <c r="F33" s="28"/>
      <c r="G33" s="28" t="s">
        <v>351</v>
      </c>
      <c r="H33" s="28"/>
    </row>
  </sheetData>
  <mergeCells count="8">
    <mergeCell ref="G2:G4"/>
    <mergeCell ref="H2:H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zoomScale="110" zoomScaleNormal="140" zoomScaleSheetLayoutView="110" workbookViewId="0">
      <selection activeCell="C10" sqref="C10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637</v>
      </c>
      <c r="B1" s="47"/>
      <c r="C1" s="47"/>
      <c r="D1" s="47"/>
      <c r="E1" s="47"/>
      <c r="F1" s="47"/>
      <c r="G1" s="47"/>
      <c r="H1" s="47"/>
    </row>
    <row r="2" spans="1:10" x14ac:dyDescent="0.25">
      <c r="A2" s="309"/>
      <c r="B2" s="310" t="s">
        <v>9</v>
      </c>
      <c r="C2" s="310" t="s">
        <v>45</v>
      </c>
      <c r="D2" s="310" t="s">
        <v>46</v>
      </c>
      <c r="E2" s="310" t="s">
        <v>48</v>
      </c>
      <c r="F2" s="310" t="s">
        <v>47</v>
      </c>
      <c r="G2" s="261" t="s">
        <v>505</v>
      </c>
      <c r="H2" s="261" t="s">
        <v>512</v>
      </c>
      <c r="I2" s="14"/>
      <c r="J2" s="14"/>
    </row>
    <row r="3" spans="1:10" x14ac:dyDescent="0.25">
      <c r="A3" s="309"/>
      <c r="B3" s="310"/>
      <c r="C3" s="310"/>
      <c r="D3" s="310"/>
      <c r="E3" s="310"/>
      <c r="F3" s="310"/>
      <c r="G3" s="261"/>
      <c r="H3" s="261"/>
      <c r="I3" s="14"/>
      <c r="J3" s="14"/>
    </row>
    <row r="4" spans="1:10" x14ac:dyDescent="0.25">
      <c r="A4" s="309"/>
      <c r="B4" s="310"/>
      <c r="C4" s="310"/>
      <c r="D4" s="310"/>
      <c r="E4" s="310"/>
      <c r="F4" s="310"/>
      <c r="G4" s="261"/>
      <c r="H4" s="261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73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72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638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7"/>
      <c r="B11" s="308" t="s">
        <v>9</v>
      </c>
      <c r="C11" s="308" t="s">
        <v>45</v>
      </c>
      <c r="D11" s="308" t="s">
        <v>46</v>
      </c>
      <c r="E11" s="308" t="s">
        <v>48</v>
      </c>
      <c r="F11" s="308" t="s">
        <v>47</v>
      </c>
      <c r="G11" s="261" t="s">
        <v>505</v>
      </c>
      <c r="H11" s="261" t="s">
        <v>512</v>
      </c>
    </row>
    <row r="12" spans="1:10" x14ac:dyDescent="0.25">
      <c r="A12" s="307"/>
      <c r="B12" s="308"/>
      <c r="C12" s="308"/>
      <c r="D12" s="308"/>
      <c r="E12" s="308"/>
      <c r="F12" s="308"/>
      <c r="G12" s="261"/>
      <c r="H12" s="261"/>
    </row>
    <row r="13" spans="1:10" x14ac:dyDescent="0.25">
      <c r="A13" s="307"/>
      <c r="B13" s="308"/>
      <c r="C13" s="308"/>
      <c r="D13" s="308"/>
      <c r="E13" s="308"/>
      <c r="F13" s="308"/>
      <c r="G13" s="261"/>
      <c r="H13" s="261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5" t="s">
        <v>117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5" t="s">
        <v>77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5" t="s">
        <v>311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5" t="s">
        <v>78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5" t="s">
        <v>312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zoomScale="90" zoomScaleNormal="100" zoomScaleSheetLayoutView="90" workbookViewId="0">
      <selection activeCell="B7" sqref="B7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639</v>
      </c>
      <c r="D1" t="s">
        <v>351</v>
      </c>
    </row>
    <row r="2" spans="1:10" ht="15.75" customHeight="1" x14ac:dyDescent="0.25">
      <c r="A2" s="306" t="s">
        <v>490</v>
      </c>
      <c r="B2" s="261" t="s">
        <v>9</v>
      </c>
      <c r="C2" s="311" t="s">
        <v>511</v>
      </c>
      <c r="D2" s="311"/>
      <c r="E2" s="311"/>
      <c r="F2" s="311"/>
      <c r="G2" s="311"/>
    </row>
    <row r="3" spans="1:10" ht="27.95" customHeight="1" x14ac:dyDescent="0.25">
      <c r="A3" s="306"/>
      <c r="B3" s="261"/>
      <c r="C3" s="175" t="s">
        <v>117</v>
      </c>
      <c r="D3" s="175" t="s">
        <v>77</v>
      </c>
      <c r="E3" s="175" t="s">
        <v>311</v>
      </c>
      <c r="F3" s="175" t="s">
        <v>78</v>
      </c>
      <c r="G3" s="175" t="s">
        <v>312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6"/>
      <c r="D5" s="216"/>
      <c r="E5" s="117"/>
      <c r="F5" s="117"/>
      <c r="G5" s="117"/>
      <c r="H5" s="68"/>
    </row>
    <row r="6" spans="1:10" x14ac:dyDescent="0.25">
      <c r="A6" s="217" t="s">
        <v>345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7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7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7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7" t="s">
        <v>38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7" t="s">
        <v>39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7" t="s">
        <v>40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7" t="s">
        <v>41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7" t="s">
        <v>42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312"/>
      <c r="B15" s="313"/>
      <c r="C15" s="313"/>
      <c r="D15" s="313"/>
      <c r="E15" s="313"/>
      <c r="F15" s="313"/>
      <c r="G15" s="314"/>
      <c r="H15" s="59"/>
    </row>
    <row r="16" spans="1:10" s="6" customFormat="1" x14ac:dyDescent="0.25">
      <c r="A16" s="97" t="s">
        <v>43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7" t="s">
        <v>345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7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7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7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7" t="s">
        <v>38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7" t="s">
        <v>39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7" t="s">
        <v>40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7" t="s">
        <v>41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7" t="s">
        <v>42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312"/>
      <c r="B27" s="313"/>
      <c r="C27" s="313"/>
      <c r="D27" s="313"/>
      <c r="E27" s="313"/>
      <c r="F27" s="313"/>
      <c r="G27" s="314"/>
      <c r="H27" s="59"/>
    </row>
    <row r="28" spans="1:8" s="6" customFormat="1" ht="15.75" customHeight="1" x14ac:dyDescent="0.25">
      <c r="A28" s="97" t="s">
        <v>44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7" t="s">
        <v>345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7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7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7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7" t="s">
        <v>38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7" t="s">
        <v>39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7" t="s">
        <v>40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7" t="s">
        <v>41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7" t="s">
        <v>42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zoomScaleNormal="100" zoomScaleSheetLayoutView="100" workbookViewId="0">
      <selection activeCell="C7" sqref="C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640</v>
      </c>
    </row>
    <row r="2" spans="1:10" ht="15" customHeight="1" x14ac:dyDescent="0.25">
      <c r="A2" s="315"/>
      <c r="B2" s="311" t="s">
        <v>9</v>
      </c>
      <c r="C2" s="311" t="s">
        <v>45</v>
      </c>
      <c r="D2" s="311" t="s">
        <v>46</v>
      </c>
      <c r="E2" s="311" t="s">
        <v>48</v>
      </c>
      <c r="F2" s="311" t="s">
        <v>47</v>
      </c>
      <c r="G2" s="261" t="s">
        <v>505</v>
      </c>
      <c r="H2" s="261" t="s">
        <v>512</v>
      </c>
      <c r="I2" s="14"/>
      <c r="J2" s="14"/>
    </row>
    <row r="3" spans="1:10" x14ac:dyDescent="0.25">
      <c r="A3" s="315"/>
      <c r="B3" s="311"/>
      <c r="C3" s="311"/>
      <c r="D3" s="311"/>
      <c r="E3" s="311"/>
      <c r="F3" s="311"/>
      <c r="G3" s="261"/>
      <c r="H3" s="261"/>
      <c r="I3" s="14"/>
      <c r="J3" s="14"/>
    </row>
    <row r="4" spans="1:10" x14ac:dyDescent="0.25">
      <c r="A4" s="315"/>
      <c r="B4" s="311"/>
      <c r="C4" s="311"/>
      <c r="D4" s="311"/>
      <c r="E4" s="311"/>
      <c r="F4" s="311"/>
      <c r="G4" s="261"/>
      <c r="H4" s="261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8"/>
      <c r="C6" s="218"/>
      <c r="D6" s="218"/>
      <c r="E6" s="218"/>
      <c r="F6" s="218"/>
      <c r="G6" s="218"/>
      <c r="H6" s="218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24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19" t="s">
        <v>25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26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27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0" t="s">
        <v>28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29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30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31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32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33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19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19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19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0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zoomScaleNormal="100" zoomScaleSheetLayoutView="100" workbookViewId="0">
      <selection activeCell="C2" sqref="C2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641</v>
      </c>
    </row>
    <row r="2" spans="1:10" ht="30" x14ac:dyDescent="0.25">
      <c r="A2" s="221"/>
      <c r="B2" s="175" t="s">
        <v>9</v>
      </c>
      <c r="C2" s="175" t="s">
        <v>117</v>
      </c>
      <c r="D2" s="175" t="s">
        <v>77</v>
      </c>
      <c r="E2" s="175" t="s">
        <v>311</v>
      </c>
      <c r="F2" s="175" t="s">
        <v>78</v>
      </c>
      <c r="G2" s="175" t="s">
        <v>312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16"/>
      <c r="B4" s="317"/>
      <c r="C4" s="317"/>
      <c r="D4" s="317"/>
      <c r="E4" s="317"/>
      <c r="F4" s="317"/>
      <c r="G4" s="318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24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25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26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27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28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29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30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31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32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33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9"/>
      <c r="B26" s="320"/>
      <c r="C26" s="320"/>
      <c r="D26" s="320"/>
      <c r="E26" s="320"/>
      <c r="F26" s="320"/>
      <c r="G26" s="321"/>
      <c r="H26" s="13"/>
      <c r="I26" s="2"/>
    </row>
    <row r="27" spans="1:9" ht="5.25" customHeight="1" x14ac:dyDescent="0.25">
      <c r="A27" s="102"/>
      <c r="B27" s="222"/>
      <c r="C27" s="222"/>
      <c r="D27" s="222"/>
      <c r="E27" s="222"/>
      <c r="F27" s="222"/>
      <c r="G27" s="222"/>
      <c r="I27" s="1"/>
    </row>
    <row r="28" spans="1:9" ht="15.75" customHeight="1" x14ac:dyDescent="0.25">
      <c r="A28" s="102" t="s">
        <v>70</v>
      </c>
      <c r="B28" s="223">
        <v>1977704</v>
      </c>
      <c r="C28" s="223">
        <v>898982</v>
      </c>
      <c r="D28" s="223">
        <v>638339</v>
      </c>
      <c r="E28" s="223">
        <v>119840</v>
      </c>
      <c r="F28" s="223">
        <v>174268</v>
      </c>
      <c r="G28" s="223">
        <v>146275</v>
      </c>
      <c r="H28" s="4"/>
      <c r="I28" s="2"/>
    </row>
    <row r="29" spans="1:9" ht="8.25" customHeight="1" x14ac:dyDescent="0.25">
      <c r="A29" s="102"/>
      <c r="B29" s="216"/>
      <c r="C29" s="216"/>
      <c r="D29" s="216"/>
      <c r="E29" s="216"/>
      <c r="F29" s="216"/>
      <c r="G29" s="216"/>
    </row>
    <row r="30" spans="1:9" x14ac:dyDescent="0.25">
      <c r="A30" s="102" t="s">
        <v>435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436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437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438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439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440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441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442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443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453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444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33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445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446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447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448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449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450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451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456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452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6"/>
      <c r="C51" s="216"/>
      <c r="D51" s="216"/>
      <c r="E51" s="216"/>
      <c r="F51" s="216"/>
      <c r="G51" s="216"/>
      <c r="H51" s="2"/>
      <c r="I51" s="2"/>
    </row>
    <row r="52" spans="1:9" ht="6.75" customHeight="1" x14ac:dyDescent="0.25">
      <c r="A52" s="221"/>
      <c r="B52" s="224"/>
      <c r="C52" s="224"/>
      <c r="D52" s="224"/>
      <c r="E52" s="224"/>
      <c r="F52" s="224"/>
      <c r="G52" s="224"/>
      <c r="H52" s="1"/>
      <c r="I52" s="1"/>
    </row>
    <row r="53" spans="1:9" x14ac:dyDescent="0.25">
      <c r="A53" s="102" t="s">
        <v>71</v>
      </c>
      <c r="B53" s="223">
        <v>1568648</v>
      </c>
      <c r="C53" s="223">
        <v>714724</v>
      </c>
      <c r="D53" s="223">
        <v>514690</v>
      </c>
      <c r="E53" s="223">
        <v>99497</v>
      </c>
      <c r="F53" s="223">
        <v>141419</v>
      </c>
      <c r="G53" s="223">
        <v>98318</v>
      </c>
      <c r="H53" s="4"/>
      <c r="I53" s="2"/>
    </row>
    <row r="54" spans="1:9" ht="6.75" customHeight="1" x14ac:dyDescent="0.25">
      <c r="A54" s="102"/>
      <c r="B54" s="216"/>
      <c r="C54" s="216"/>
      <c r="D54" s="216"/>
      <c r="E54" s="216"/>
      <c r="F54" s="216"/>
      <c r="G54" s="216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24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25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26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27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28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29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30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31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32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33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351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3"/>
  <sheetViews>
    <sheetView tabSelected="1" view="pageBreakPreview" topLeftCell="A17" zoomScaleNormal="100" zoomScaleSheetLayoutView="100" workbookViewId="0">
      <selection activeCell="N28" sqref="N28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642</v>
      </c>
    </row>
    <row r="2" spans="1:12" ht="15" x14ac:dyDescent="0.25">
      <c r="A2" s="325"/>
      <c r="B2" s="311" t="s">
        <v>9</v>
      </c>
      <c r="C2" s="311" t="s">
        <v>74</v>
      </c>
      <c r="D2" s="311"/>
      <c r="E2" s="311" t="s">
        <v>127</v>
      </c>
      <c r="F2" s="311"/>
      <c r="G2" s="261" t="s">
        <v>505</v>
      </c>
      <c r="H2" s="261" t="s">
        <v>512</v>
      </c>
    </row>
    <row r="3" spans="1:12" ht="15" customHeight="1" x14ac:dyDescent="0.2">
      <c r="A3" s="325"/>
      <c r="B3" s="311"/>
      <c r="C3" s="311" t="s">
        <v>45</v>
      </c>
      <c r="D3" s="311" t="s">
        <v>46</v>
      </c>
      <c r="E3" s="311" t="s">
        <v>48</v>
      </c>
      <c r="F3" s="311" t="s">
        <v>47</v>
      </c>
      <c r="G3" s="261"/>
      <c r="H3" s="261"/>
    </row>
    <row r="4" spans="1:12" x14ac:dyDescent="0.2">
      <c r="A4" s="325"/>
      <c r="B4" s="311"/>
      <c r="C4" s="311"/>
      <c r="D4" s="311"/>
      <c r="E4" s="311"/>
      <c r="F4" s="311"/>
      <c r="G4" s="261"/>
      <c r="H4" s="261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22"/>
      <c r="B6" s="323"/>
      <c r="C6" s="323"/>
      <c r="D6" s="323"/>
      <c r="E6" s="323"/>
      <c r="F6" s="323"/>
      <c r="G6" s="323"/>
      <c r="H6" s="324"/>
    </row>
    <row r="7" spans="1:12" ht="15" x14ac:dyDescent="0.25">
      <c r="A7" s="99" t="s">
        <v>80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112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188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189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190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643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11"/>
      <c r="B14" s="311" t="s">
        <v>76</v>
      </c>
      <c r="C14" s="311"/>
      <c r="D14" s="311"/>
      <c r="E14" s="311" t="s">
        <v>48</v>
      </c>
      <c r="F14" s="311"/>
      <c r="G14" s="311"/>
      <c r="H14" s="311" t="s">
        <v>47</v>
      </c>
      <c r="I14" s="311"/>
      <c r="J14" s="311"/>
    </row>
    <row r="15" spans="1:12" ht="15" x14ac:dyDescent="0.25">
      <c r="A15" s="311"/>
      <c r="B15" s="103" t="s">
        <v>9</v>
      </c>
      <c r="C15" s="103" t="s">
        <v>45</v>
      </c>
      <c r="D15" s="103" t="s">
        <v>46</v>
      </c>
      <c r="E15" s="103" t="s">
        <v>9</v>
      </c>
      <c r="F15" s="103" t="s">
        <v>45</v>
      </c>
      <c r="G15" s="103" t="s">
        <v>46</v>
      </c>
      <c r="H15" s="103" t="s">
        <v>9</v>
      </c>
      <c r="I15" s="103" t="s">
        <v>45</v>
      </c>
      <c r="J15" s="103" t="s">
        <v>46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0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ht="15" x14ac:dyDescent="0.25">
      <c r="A18" s="99" t="s">
        <v>152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0" ht="15" x14ac:dyDescent="0.25">
      <c r="A19" s="99" t="s">
        <v>153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0" ht="15" x14ac:dyDescent="0.25">
      <c r="A20" s="99" t="s">
        <v>150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0" ht="15" x14ac:dyDescent="0.25">
      <c r="A21" s="99" t="s">
        <v>147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0" ht="15" x14ac:dyDescent="0.25">
      <c r="A22" s="99" t="s">
        <v>151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0" ht="15" x14ac:dyDescent="0.25">
      <c r="A23" s="99" t="s">
        <v>148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0" ht="15" x14ac:dyDescent="0.25">
      <c r="A24" s="99" t="s">
        <v>149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0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ht="15.75" x14ac:dyDescent="0.25">
      <c r="A26" s="50" t="s">
        <v>644</v>
      </c>
      <c r="B26"/>
      <c r="C26"/>
      <c r="D26"/>
      <c r="E26"/>
      <c r="F26"/>
      <c r="G26"/>
      <c r="H26"/>
    </row>
    <row r="27" spans="1:10" ht="12.75" customHeight="1" x14ac:dyDescent="0.25">
      <c r="A27" s="252" t="s">
        <v>684</v>
      </c>
      <c r="B27" s="253" t="s">
        <v>9</v>
      </c>
      <c r="C27" s="253" t="s">
        <v>45</v>
      </c>
      <c r="D27" s="253" t="s">
        <v>46</v>
      </c>
      <c r="E27" s="253" t="s">
        <v>48</v>
      </c>
      <c r="F27" s="253" t="s">
        <v>47</v>
      </c>
      <c r="G27" s="175" t="s">
        <v>505</v>
      </c>
      <c r="H27" s="175" t="s">
        <v>512</v>
      </c>
    </row>
    <row r="28" spans="1:10" ht="30" x14ac:dyDescent="0.25">
      <c r="A28" s="164" t="s">
        <v>685</v>
      </c>
      <c r="B28" s="117">
        <v>2570193</v>
      </c>
      <c r="C28" s="117">
        <v>1443982</v>
      </c>
      <c r="D28" s="117">
        <v>1126211</v>
      </c>
      <c r="E28" s="117">
        <v>552578</v>
      </c>
      <c r="F28" s="117">
        <v>2017615</v>
      </c>
      <c r="G28" s="117">
        <v>1011758</v>
      </c>
      <c r="H28" s="117">
        <v>1558436</v>
      </c>
    </row>
    <row r="29" spans="1:10" ht="30" x14ac:dyDescent="0.25">
      <c r="A29" s="167" t="s">
        <v>204</v>
      </c>
      <c r="B29" s="104">
        <v>528779</v>
      </c>
      <c r="C29" s="104">
        <v>306371</v>
      </c>
      <c r="D29" s="104">
        <v>222409</v>
      </c>
      <c r="E29" s="104">
        <v>259475</v>
      </c>
      <c r="F29" s="104">
        <v>269304</v>
      </c>
      <c r="G29" s="104">
        <v>79866</v>
      </c>
      <c r="H29" s="104">
        <v>448913</v>
      </c>
    </row>
    <row r="30" spans="1:10" ht="15" x14ac:dyDescent="0.25">
      <c r="A30" s="102" t="s">
        <v>205</v>
      </c>
      <c r="B30" s="104">
        <v>2041414</v>
      </c>
      <c r="C30" s="104">
        <v>1137612</v>
      </c>
      <c r="D30" s="104">
        <v>903803</v>
      </c>
      <c r="E30" s="104">
        <v>293103</v>
      </c>
      <c r="F30" s="104">
        <v>1748311</v>
      </c>
      <c r="G30" s="104">
        <v>931891</v>
      </c>
      <c r="H30" s="104">
        <v>1109523</v>
      </c>
    </row>
    <row r="31" spans="1:10" ht="15" x14ac:dyDescent="0.25">
      <c r="A31" s="225" t="s">
        <v>206</v>
      </c>
      <c r="B31" s="104">
        <v>1804341</v>
      </c>
      <c r="C31" s="104">
        <v>1002839</v>
      </c>
      <c r="D31" s="104">
        <v>801502</v>
      </c>
      <c r="E31" s="104">
        <v>179233</v>
      </c>
      <c r="F31" s="104">
        <v>1625108</v>
      </c>
      <c r="G31" s="104">
        <v>899603</v>
      </c>
      <c r="H31" s="104">
        <v>904738</v>
      </c>
      <c r="I31" s="44"/>
    </row>
    <row r="32" spans="1:10" ht="15" x14ac:dyDescent="0.25">
      <c r="A32" s="225" t="s">
        <v>207</v>
      </c>
      <c r="B32" s="104">
        <v>28495</v>
      </c>
      <c r="C32" s="104">
        <v>18211</v>
      </c>
      <c r="D32" s="104">
        <v>10284</v>
      </c>
      <c r="E32" s="104">
        <v>7443</v>
      </c>
      <c r="F32" s="104">
        <v>21051</v>
      </c>
      <c r="G32" s="104">
        <v>8823</v>
      </c>
      <c r="H32" s="104">
        <v>19671</v>
      </c>
    </row>
    <row r="33" spans="1:11" ht="15" x14ac:dyDescent="0.25">
      <c r="A33" s="225" t="s">
        <v>208</v>
      </c>
      <c r="B33" s="104">
        <v>120578</v>
      </c>
      <c r="C33" s="104">
        <v>68287</v>
      </c>
      <c r="D33" s="104">
        <v>52291</v>
      </c>
      <c r="E33" s="104">
        <v>58887</v>
      </c>
      <c r="F33" s="104">
        <v>61691</v>
      </c>
      <c r="G33" s="104">
        <v>14424</v>
      </c>
      <c r="H33" s="104">
        <v>106154</v>
      </c>
      <c r="J33" s="65"/>
    </row>
    <row r="34" spans="1:11" ht="15" x14ac:dyDescent="0.25">
      <c r="A34" s="225" t="s">
        <v>209</v>
      </c>
      <c r="B34" s="104">
        <v>36421</v>
      </c>
      <c r="C34" s="104">
        <v>18957</v>
      </c>
      <c r="D34" s="104">
        <v>17464</v>
      </c>
      <c r="E34" s="104">
        <v>17572</v>
      </c>
      <c r="F34" s="104">
        <v>18848</v>
      </c>
      <c r="G34" s="104">
        <v>4531</v>
      </c>
      <c r="H34" s="104">
        <v>31890</v>
      </c>
    </row>
    <row r="35" spans="1:11" ht="15" x14ac:dyDescent="0.25">
      <c r="A35" s="225" t="s">
        <v>210</v>
      </c>
      <c r="B35" s="104">
        <v>51579</v>
      </c>
      <c r="C35" s="104">
        <v>29317</v>
      </c>
      <c r="D35" s="104">
        <v>22262</v>
      </c>
      <c r="E35" s="104">
        <v>29967</v>
      </c>
      <c r="F35" s="104">
        <v>21612</v>
      </c>
      <c r="G35" s="104">
        <v>4509</v>
      </c>
      <c r="H35" s="104">
        <v>47070</v>
      </c>
    </row>
    <row r="36" spans="1:11" ht="6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41" spans="1:11" x14ac:dyDescent="0.2">
      <c r="B41" s="43"/>
      <c r="C41" s="43"/>
      <c r="D41" s="43"/>
      <c r="E41" s="43"/>
      <c r="G41" s="43"/>
      <c r="H41" s="43"/>
      <c r="I41" s="43"/>
      <c r="J41" s="43"/>
    </row>
    <row r="42" spans="1:11" x14ac:dyDescent="0.2">
      <c r="B42" s="43"/>
      <c r="C42" s="43"/>
      <c r="D42" s="43"/>
      <c r="E42" s="43"/>
      <c r="F42" s="43"/>
      <c r="G42" s="43"/>
      <c r="H42" s="43"/>
      <c r="I42" s="43"/>
      <c r="J42" s="43"/>
    </row>
    <row r="43" spans="1:11" x14ac:dyDescent="0.2">
      <c r="B43" s="43"/>
      <c r="C43" s="43"/>
      <c r="D43" s="43"/>
      <c r="E43" s="43"/>
      <c r="F43" s="43"/>
      <c r="G43" s="43"/>
      <c r="H43" s="43"/>
      <c r="I43" s="43"/>
      <c r="J43" s="43"/>
    </row>
    <row r="44" spans="1:11" x14ac:dyDescent="0.2">
      <c r="B44" s="43"/>
      <c r="C44" s="43"/>
      <c r="D44" s="43"/>
      <c r="E44" s="43"/>
      <c r="F44" s="43"/>
      <c r="G44" s="43"/>
      <c r="H44" s="43"/>
      <c r="I44" s="43"/>
      <c r="J44" s="43"/>
    </row>
    <row r="45" spans="1:11" x14ac:dyDescent="0.2">
      <c r="C45" s="43"/>
      <c r="D45" s="43"/>
      <c r="E45" s="43"/>
      <c r="F45" s="43"/>
      <c r="G45" s="43"/>
      <c r="H45" s="43"/>
      <c r="I45" s="43"/>
      <c r="J45" s="43"/>
    </row>
    <row r="46" spans="1:11" x14ac:dyDescent="0.2">
      <c r="C46" s="43"/>
      <c r="D46" s="43"/>
      <c r="E46" s="43"/>
      <c r="F46" s="43"/>
      <c r="G46" s="43"/>
      <c r="H46" s="43"/>
      <c r="I46" s="43"/>
      <c r="J46" s="43"/>
      <c r="K46" s="43"/>
    </row>
    <row r="47" spans="1:11" x14ac:dyDescent="0.2">
      <c r="J47" s="43"/>
      <c r="K47" s="43"/>
    </row>
    <row r="48" spans="1:11" x14ac:dyDescent="0.2">
      <c r="C48" s="43"/>
      <c r="D48" s="43"/>
      <c r="E48" s="43"/>
      <c r="F48" s="43"/>
      <c r="G48" s="43"/>
      <c r="H48" s="43"/>
      <c r="I48" s="43"/>
      <c r="J48" s="43"/>
      <c r="K48" s="43"/>
    </row>
    <row r="50" spans="6:11" x14ac:dyDescent="0.2">
      <c r="F50" s="43"/>
      <c r="G50" s="43"/>
      <c r="H50" s="43"/>
      <c r="I50" s="43"/>
      <c r="J50" s="43"/>
      <c r="K50" s="43"/>
    </row>
    <row r="53" spans="6:11" x14ac:dyDescent="0.2">
      <c r="F53" s="43"/>
      <c r="G53" s="43"/>
    </row>
    <row r="54" spans="6:11" x14ac:dyDescent="0.2">
      <c r="F54" s="43"/>
      <c r="G54" s="43"/>
    </row>
    <row r="55" spans="6:11" x14ac:dyDescent="0.2">
      <c r="F55" s="43"/>
    </row>
    <row r="56" spans="6:11" x14ac:dyDescent="0.2">
      <c r="F56" s="43"/>
      <c r="G56" s="43"/>
    </row>
    <row r="57" spans="6:11" x14ac:dyDescent="0.2">
      <c r="F57" s="43"/>
    </row>
    <row r="58" spans="6:11" x14ac:dyDescent="0.2">
      <c r="F58" s="43"/>
    </row>
    <row r="59" spans="6:11" x14ac:dyDescent="0.2">
      <c r="F59" s="43"/>
    </row>
    <row r="60" spans="6:11" x14ac:dyDescent="0.2">
      <c r="F60" s="43"/>
    </row>
    <row r="61" spans="6:11" x14ac:dyDescent="0.2">
      <c r="F61" s="43"/>
    </row>
    <row r="63" spans="6:11" x14ac:dyDescent="0.2">
      <c r="F63" s="43"/>
    </row>
  </sheetData>
  <mergeCells count="15">
    <mergeCell ref="A6:H6"/>
    <mergeCell ref="F3:F4"/>
    <mergeCell ref="G2:G4"/>
    <mergeCell ref="H2:H4"/>
    <mergeCell ref="A14:A15"/>
    <mergeCell ref="H14:J14"/>
    <mergeCell ref="A2:A4"/>
    <mergeCell ref="B2:B4"/>
    <mergeCell ref="C3:C4"/>
    <mergeCell ref="D3:D4"/>
    <mergeCell ref="E3:E4"/>
    <mergeCell ref="C2:D2"/>
    <mergeCell ref="E2:F2"/>
    <mergeCell ref="B14:D14"/>
    <mergeCell ref="E14:G14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22" zoomScaleNormal="100" zoomScaleSheetLayoutView="100" workbookViewId="0">
      <selection activeCell="I46" sqref="I46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6" t="s">
        <v>645</v>
      </c>
      <c r="B1" s="326"/>
      <c r="C1" s="326"/>
      <c r="D1" s="326"/>
      <c r="E1" s="326"/>
      <c r="F1" s="326"/>
      <c r="G1" s="326"/>
      <c r="H1" s="326"/>
    </row>
    <row r="2" spans="1:11" ht="15" customHeight="1" x14ac:dyDescent="0.25">
      <c r="A2" s="327"/>
      <c r="B2" s="330" t="s">
        <v>9</v>
      </c>
      <c r="C2" s="330" t="s">
        <v>45</v>
      </c>
      <c r="D2" s="330" t="s">
        <v>46</v>
      </c>
      <c r="E2" s="330" t="s">
        <v>48</v>
      </c>
      <c r="F2" s="330" t="s">
        <v>47</v>
      </c>
      <c r="G2" s="256" t="s">
        <v>505</v>
      </c>
      <c r="H2" s="257" t="s">
        <v>512</v>
      </c>
    </row>
    <row r="3" spans="1:11" ht="15" customHeight="1" x14ac:dyDescent="0.25">
      <c r="A3" s="328"/>
      <c r="B3" s="331"/>
      <c r="C3" s="331"/>
      <c r="D3" s="331"/>
      <c r="E3" s="331"/>
      <c r="F3" s="331"/>
      <c r="G3" s="256"/>
      <c r="H3" s="257"/>
    </row>
    <row r="4" spans="1:11" ht="22.5" customHeight="1" x14ac:dyDescent="0.25">
      <c r="A4" s="329"/>
      <c r="B4" s="332"/>
      <c r="C4" s="332"/>
      <c r="D4" s="332"/>
      <c r="E4" s="332"/>
      <c r="F4" s="332"/>
      <c r="G4" s="256"/>
      <c r="H4" s="257"/>
    </row>
    <row r="5" spans="1:11" ht="30" x14ac:dyDescent="0.25">
      <c r="A5" s="164" t="s">
        <v>433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196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334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335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513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189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190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191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203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197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198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199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200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201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432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334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335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360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189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190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191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431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197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198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199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200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201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202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3" zoomScaleNormal="100" zoomScaleSheetLayoutView="100" workbookViewId="0">
      <selection activeCell="J29" sqref="J29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646</v>
      </c>
    </row>
    <row r="2" spans="1:12" ht="9.75" customHeight="1" x14ac:dyDescent="0.25">
      <c r="A2" s="334" t="s">
        <v>346</v>
      </c>
      <c r="B2" s="333" t="s">
        <v>9</v>
      </c>
      <c r="C2" s="333"/>
      <c r="D2" s="333"/>
      <c r="E2" s="333" t="s">
        <v>45</v>
      </c>
      <c r="F2" s="333"/>
      <c r="G2" s="333" t="s">
        <v>46</v>
      </c>
      <c r="H2" s="333"/>
      <c r="I2" s="78"/>
      <c r="J2" s="78"/>
      <c r="L2" s="41"/>
    </row>
    <row r="3" spans="1:12" ht="29.25" customHeight="1" x14ac:dyDescent="0.25">
      <c r="A3" s="335"/>
      <c r="B3" s="169" t="s">
        <v>9</v>
      </c>
      <c r="C3" s="169" t="s">
        <v>338</v>
      </c>
      <c r="D3" s="169" t="s">
        <v>136</v>
      </c>
      <c r="E3" s="169" t="s">
        <v>338</v>
      </c>
      <c r="F3" s="169" t="s">
        <v>136</v>
      </c>
      <c r="G3" s="169" t="s">
        <v>338</v>
      </c>
      <c r="H3" s="169" t="s">
        <v>136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24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25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26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27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28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29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30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31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32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33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D24" sqref="D24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647</v>
      </c>
    </row>
    <row r="2" spans="1:10" x14ac:dyDescent="0.25">
      <c r="A2" s="336"/>
      <c r="B2" s="339" t="s">
        <v>9</v>
      </c>
      <c r="C2" s="339"/>
      <c r="D2" s="339"/>
      <c r="E2" s="339" t="s">
        <v>45</v>
      </c>
      <c r="F2" s="339"/>
      <c r="G2" s="339" t="s">
        <v>46</v>
      </c>
      <c r="H2" s="339"/>
    </row>
    <row r="3" spans="1:10" ht="27.75" customHeight="1" x14ac:dyDescent="0.25">
      <c r="A3" s="337"/>
      <c r="B3" s="339" t="s">
        <v>336</v>
      </c>
      <c r="C3" s="339"/>
      <c r="D3" s="339"/>
      <c r="E3" s="339" t="s">
        <v>336</v>
      </c>
      <c r="F3" s="339"/>
      <c r="G3" s="339" t="s">
        <v>336</v>
      </c>
      <c r="H3" s="339"/>
    </row>
    <row r="4" spans="1:10" ht="30" x14ac:dyDescent="0.25">
      <c r="A4" s="338"/>
      <c r="B4" s="231" t="s">
        <v>9</v>
      </c>
      <c r="C4" s="231" t="s">
        <v>337</v>
      </c>
      <c r="D4" s="231" t="s">
        <v>135</v>
      </c>
      <c r="E4" s="231" t="s">
        <v>337</v>
      </c>
      <c r="F4" s="231" t="s">
        <v>135</v>
      </c>
      <c r="G4" s="231" t="s">
        <v>337</v>
      </c>
      <c r="H4" s="231" t="s">
        <v>135</v>
      </c>
    </row>
    <row r="5" spans="1:10" x14ac:dyDescent="0.25">
      <c r="A5" s="232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2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24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25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26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27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28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29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30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31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32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33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527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topLeftCell="A4" zoomScaleNormal="100" zoomScaleSheetLayoutView="100" workbookViewId="0"/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x14ac:dyDescent="0.25">
      <c r="A1" s="20" t="s">
        <v>621</v>
      </c>
    </row>
    <row r="2" spans="1:13" x14ac:dyDescent="0.25">
      <c r="A2" s="258"/>
      <c r="B2" s="259" t="s">
        <v>306</v>
      </c>
      <c r="C2" s="259" t="s">
        <v>307</v>
      </c>
      <c r="D2" s="259" t="s">
        <v>308</v>
      </c>
      <c r="E2" s="259" t="s">
        <v>309</v>
      </c>
      <c r="F2" s="259" t="s">
        <v>310</v>
      </c>
      <c r="G2" s="256" t="s">
        <v>505</v>
      </c>
      <c r="H2" s="257" t="s">
        <v>512</v>
      </c>
    </row>
    <row r="3" spans="1:13" x14ac:dyDescent="0.25">
      <c r="A3" s="258"/>
      <c r="B3" s="259"/>
      <c r="C3" s="259"/>
      <c r="D3" s="259"/>
      <c r="E3" s="259"/>
      <c r="F3" s="259"/>
      <c r="G3" s="256"/>
      <c r="H3" s="257"/>
    </row>
    <row r="4" spans="1:13" x14ac:dyDescent="0.25">
      <c r="A4" s="258"/>
      <c r="B4" s="259"/>
      <c r="C4" s="259"/>
      <c r="D4" s="259"/>
      <c r="E4" s="259"/>
      <c r="F4" s="259"/>
      <c r="G4" s="256"/>
      <c r="H4" s="257"/>
    </row>
    <row r="5" spans="1:13" x14ac:dyDescent="0.25">
      <c r="A5" s="99" t="s">
        <v>405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25">
      <c r="A6" s="99"/>
      <c r="B6" s="117"/>
      <c r="C6" s="117"/>
      <c r="D6" s="117"/>
      <c r="E6" s="117"/>
      <c r="F6" s="117"/>
      <c r="G6" s="117"/>
      <c r="H6" s="117"/>
    </row>
    <row r="7" spans="1:13" x14ac:dyDescent="0.2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25">
      <c r="A8" s="99" t="s">
        <v>406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25">
      <c r="A9" s="99" t="s">
        <v>407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2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2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25">
      <c r="A12" s="99" t="s">
        <v>408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25">
      <c r="A13" s="99" t="s">
        <v>407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25">
      <c r="A14" s="99" t="s">
        <v>409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25">
      <c r="A15" s="99" t="s">
        <v>410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2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25">
      <c r="A17" s="99" t="s">
        <v>491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25">
      <c r="A18" s="99" t="s">
        <v>492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25">
      <c r="A19" s="99" t="s">
        <v>493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25">
      <c r="A20" s="99" t="s">
        <v>494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30" x14ac:dyDescent="0.25">
      <c r="A21" s="102" t="s">
        <v>495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25">
      <c r="A22" s="102" t="s">
        <v>496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30" x14ac:dyDescent="0.25">
      <c r="A23" s="102" t="s">
        <v>497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25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25">
      <c r="A25" s="99" t="s">
        <v>498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25">
      <c r="A26" s="99" t="s">
        <v>464</v>
      </c>
      <c r="B26" s="172" t="s">
        <v>569</v>
      </c>
      <c r="C26" s="172" t="s">
        <v>569</v>
      </c>
      <c r="D26" s="172" t="s">
        <v>570</v>
      </c>
      <c r="E26" s="172" t="s">
        <v>588</v>
      </c>
      <c r="F26" s="172" t="s">
        <v>569</v>
      </c>
      <c r="G26" s="172" t="s">
        <v>570</v>
      </c>
      <c r="H26" s="172" t="s">
        <v>569</v>
      </c>
    </row>
    <row r="27" spans="1:9" x14ac:dyDescent="0.25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25"/>
    <row r="30" spans="1:9" x14ac:dyDescent="0.2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648</v>
      </c>
    </row>
    <row r="2" spans="1:12" x14ac:dyDescent="0.25">
      <c r="A2" s="306"/>
      <c r="B2" s="258" t="s">
        <v>76</v>
      </c>
      <c r="C2" s="258"/>
      <c r="D2" s="258"/>
      <c r="E2" s="258" t="s">
        <v>48</v>
      </c>
      <c r="F2" s="258"/>
      <c r="G2" s="258"/>
      <c r="H2" s="258" t="s">
        <v>47</v>
      </c>
      <c r="I2" s="258"/>
      <c r="J2" s="258"/>
      <c r="K2" s="14"/>
      <c r="L2" s="14"/>
    </row>
    <row r="3" spans="1:12" x14ac:dyDescent="0.25">
      <c r="A3" s="306"/>
      <c r="B3" s="96" t="s">
        <v>9</v>
      </c>
      <c r="C3" s="96" t="s">
        <v>45</v>
      </c>
      <c r="D3" s="96" t="s">
        <v>46</v>
      </c>
      <c r="E3" s="96" t="s">
        <v>363</v>
      </c>
      <c r="F3" s="96" t="s">
        <v>45</v>
      </c>
      <c r="G3" s="96" t="s">
        <v>46</v>
      </c>
      <c r="H3" s="96" t="s">
        <v>9</v>
      </c>
      <c r="I3" s="96" t="s">
        <v>45</v>
      </c>
      <c r="J3" s="96" t="s">
        <v>46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24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25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26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27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28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29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30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31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32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33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351</v>
      </c>
      <c r="F49" t="s">
        <v>351</v>
      </c>
      <c r="I49" t="s">
        <v>351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zoomScaleNormal="100" zoomScaleSheetLayoutView="100" workbookViewId="0">
      <selection activeCell="E16" sqref="E16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649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11"/>
      <c r="B3" s="311" t="s">
        <v>124</v>
      </c>
      <c r="C3" s="311"/>
      <c r="D3" s="311"/>
      <c r="E3" s="311" t="s">
        <v>125</v>
      </c>
      <c r="F3" s="311"/>
      <c r="G3" s="311"/>
      <c r="H3" s="311" t="s">
        <v>126</v>
      </c>
      <c r="I3" s="311"/>
      <c r="J3" s="311"/>
    </row>
    <row r="4" spans="1:10" x14ac:dyDescent="0.25">
      <c r="A4" s="311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</row>
    <row r="5" spans="1:10" x14ac:dyDescent="0.25">
      <c r="A5" s="99" t="s">
        <v>157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369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241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242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243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244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488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489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117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77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311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78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312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490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345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377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357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49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50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67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68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66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zoomScale="98" zoomScaleNormal="98" workbookViewId="0">
      <selection activeCell="A7" sqref="A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40" t="s">
        <v>650</v>
      </c>
      <c r="B1" s="340"/>
      <c r="C1" s="340"/>
      <c r="D1" s="340"/>
      <c r="E1" s="340"/>
      <c r="F1" s="340"/>
      <c r="G1" s="340"/>
      <c r="H1" s="340"/>
      <c r="I1" s="340"/>
      <c r="J1" s="340"/>
      <c r="M1" s="57"/>
      <c r="N1" s="57"/>
      <c r="O1" s="57"/>
    </row>
    <row r="2" spans="1:15" ht="15" customHeight="1" x14ac:dyDescent="0.25">
      <c r="A2" s="340"/>
      <c r="B2" s="340"/>
      <c r="C2" s="340"/>
      <c r="D2" s="340"/>
      <c r="E2" s="340"/>
      <c r="F2" s="340"/>
      <c r="G2" s="340"/>
      <c r="H2" s="340"/>
      <c r="I2" s="340"/>
      <c r="J2" s="340"/>
      <c r="M2" s="57"/>
      <c r="N2" s="57"/>
      <c r="O2" s="57"/>
    </row>
    <row r="3" spans="1:15" x14ac:dyDescent="0.25">
      <c r="A3" s="311"/>
      <c r="B3" s="311" t="s">
        <v>124</v>
      </c>
      <c r="C3" s="311"/>
      <c r="D3" s="311"/>
      <c r="E3" s="311" t="s">
        <v>125</v>
      </c>
      <c r="F3" s="311"/>
      <c r="G3" s="311"/>
      <c r="H3" s="311" t="s">
        <v>126</v>
      </c>
      <c r="I3" s="311"/>
      <c r="J3" s="311"/>
      <c r="M3" s="57"/>
      <c r="N3" s="57"/>
      <c r="O3" s="57"/>
    </row>
    <row r="4" spans="1:15" x14ac:dyDescent="0.25">
      <c r="A4" s="311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  <c r="M4" s="57"/>
      <c r="N4" s="57"/>
      <c r="O4" s="57"/>
    </row>
    <row r="5" spans="1:15" x14ac:dyDescent="0.25">
      <c r="A5" s="99" t="s">
        <v>157</v>
      </c>
      <c r="B5" s="113" t="s">
        <v>569</v>
      </c>
      <c r="C5" s="113" t="s">
        <v>569</v>
      </c>
      <c r="D5" s="113" t="s">
        <v>570</v>
      </c>
      <c r="E5" s="113" t="s">
        <v>588</v>
      </c>
      <c r="F5" s="113" t="s">
        <v>589</v>
      </c>
      <c r="G5" s="113" t="s">
        <v>590</v>
      </c>
      <c r="H5" s="113" t="s">
        <v>569</v>
      </c>
      <c r="I5" s="113" t="s">
        <v>569</v>
      </c>
      <c r="J5" s="113" t="s">
        <v>570</v>
      </c>
      <c r="K5" s="57"/>
      <c r="M5" s="57"/>
      <c r="N5" s="57"/>
      <c r="O5" s="57"/>
    </row>
    <row r="6" spans="1:15" x14ac:dyDescent="0.25">
      <c r="A6" s="105" t="s">
        <v>514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241</v>
      </c>
      <c r="B7" s="113" t="s">
        <v>570</v>
      </c>
      <c r="C7" s="113" t="s">
        <v>569</v>
      </c>
      <c r="D7" s="113" t="s">
        <v>571</v>
      </c>
      <c r="E7" s="113" t="s">
        <v>571</v>
      </c>
      <c r="F7" s="113" t="s">
        <v>591</v>
      </c>
      <c r="G7" s="113" t="s">
        <v>571</v>
      </c>
      <c r="H7" s="113" t="s">
        <v>570</v>
      </c>
      <c r="I7" s="113" t="s">
        <v>569</v>
      </c>
      <c r="J7" s="113" t="s">
        <v>570</v>
      </c>
      <c r="M7" s="57"/>
      <c r="N7" s="57"/>
      <c r="O7" s="57"/>
    </row>
    <row r="8" spans="1:15" x14ac:dyDescent="0.25">
      <c r="A8" s="114" t="s">
        <v>242</v>
      </c>
      <c r="B8" s="113" t="s">
        <v>569</v>
      </c>
      <c r="C8" s="113" t="s">
        <v>572</v>
      </c>
      <c r="D8" s="113" t="s">
        <v>569</v>
      </c>
      <c r="E8" s="113" t="s">
        <v>592</v>
      </c>
      <c r="F8" s="113" t="s">
        <v>593</v>
      </c>
      <c r="G8" s="113" t="s">
        <v>575</v>
      </c>
      <c r="H8" s="113" t="s">
        <v>569</v>
      </c>
      <c r="I8" s="113" t="s">
        <v>569</v>
      </c>
      <c r="J8" s="113" t="s">
        <v>570</v>
      </c>
      <c r="M8" s="57"/>
      <c r="N8" s="57"/>
      <c r="O8" s="57"/>
    </row>
    <row r="9" spans="1:15" x14ac:dyDescent="0.25">
      <c r="A9" s="114" t="s">
        <v>243</v>
      </c>
      <c r="B9" s="113" t="s">
        <v>569</v>
      </c>
      <c r="C9" s="113" t="s">
        <v>573</v>
      </c>
      <c r="D9" s="113" t="s">
        <v>569</v>
      </c>
      <c r="E9" s="113" t="s">
        <v>594</v>
      </c>
      <c r="F9" s="113" t="s">
        <v>581</v>
      </c>
      <c r="G9" s="113" t="s">
        <v>595</v>
      </c>
      <c r="H9" s="113" t="s">
        <v>569</v>
      </c>
      <c r="I9" s="113" t="s">
        <v>569</v>
      </c>
      <c r="J9" s="113" t="s">
        <v>570</v>
      </c>
      <c r="M9" s="57"/>
      <c r="N9" s="57"/>
      <c r="O9" s="57"/>
    </row>
    <row r="10" spans="1:15" x14ac:dyDescent="0.25">
      <c r="A10" s="114" t="s">
        <v>244</v>
      </c>
      <c r="B10" s="113" t="s">
        <v>569</v>
      </c>
      <c r="C10" s="113" t="s">
        <v>569</v>
      </c>
      <c r="D10" s="113" t="s">
        <v>570</v>
      </c>
      <c r="E10" s="113" t="s">
        <v>587</v>
      </c>
      <c r="F10" s="113" t="s">
        <v>596</v>
      </c>
      <c r="G10" s="113" t="s">
        <v>569</v>
      </c>
      <c r="H10" s="113" t="s">
        <v>570</v>
      </c>
      <c r="I10" s="113" t="s">
        <v>569</v>
      </c>
      <c r="J10" s="113" t="s">
        <v>570</v>
      </c>
      <c r="M10" s="57"/>
      <c r="N10" s="57"/>
      <c r="O10" s="57"/>
    </row>
    <row r="11" spans="1:15" x14ac:dyDescent="0.25">
      <c r="A11" s="114" t="s">
        <v>333</v>
      </c>
      <c r="B11" s="113" t="s">
        <v>570</v>
      </c>
      <c r="C11" s="113" t="s">
        <v>569</v>
      </c>
      <c r="D11" s="113" t="s">
        <v>574</v>
      </c>
      <c r="E11" s="113" t="s">
        <v>597</v>
      </c>
      <c r="F11" s="113" t="s">
        <v>588</v>
      </c>
      <c r="G11" s="113" t="s">
        <v>570</v>
      </c>
      <c r="H11" s="113" t="s">
        <v>570</v>
      </c>
      <c r="I11" s="113" t="s">
        <v>570</v>
      </c>
      <c r="J11" s="113" t="s">
        <v>574</v>
      </c>
      <c r="M11" s="57"/>
      <c r="N11" s="57"/>
      <c r="O11" s="57"/>
    </row>
    <row r="12" spans="1:15" ht="18.75" customHeight="1" x14ac:dyDescent="0.25">
      <c r="A12" s="105" t="s">
        <v>515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117</v>
      </c>
      <c r="B13" s="113" t="s">
        <v>570</v>
      </c>
      <c r="C13" s="113" t="s">
        <v>569</v>
      </c>
      <c r="D13" s="113" t="s">
        <v>570</v>
      </c>
      <c r="E13" s="113" t="s">
        <v>569</v>
      </c>
      <c r="F13" s="113" t="s">
        <v>586</v>
      </c>
      <c r="G13" s="113" t="s">
        <v>569</v>
      </c>
      <c r="H13" s="113" t="s">
        <v>570</v>
      </c>
      <c r="I13" s="113" t="s">
        <v>569</v>
      </c>
      <c r="J13" s="113" t="s">
        <v>570</v>
      </c>
      <c r="M13" s="57"/>
      <c r="N13" s="57"/>
      <c r="O13" s="57"/>
    </row>
    <row r="14" spans="1:15" x14ac:dyDescent="0.25">
      <c r="A14" s="115" t="s">
        <v>77</v>
      </c>
      <c r="B14" s="113" t="s">
        <v>569</v>
      </c>
      <c r="C14" s="113" t="s">
        <v>569</v>
      </c>
      <c r="D14" s="113" t="s">
        <v>570</v>
      </c>
      <c r="E14" s="113" t="s">
        <v>598</v>
      </c>
      <c r="F14" s="113" t="s">
        <v>579</v>
      </c>
      <c r="G14" s="113" t="s">
        <v>570</v>
      </c>
      <c r="H14" s="113" t="s">
        <v>569</v>
      </c>
      <c r="I14" s="113" t="s">
        <v>569</v>
      </c>
      <c r="J14" s="113" t="s">
        <v>570</v>
      </c>
      <c r="M14" t="s">
        <v>351</v>
      </c>
    </row>
    <row r="15" spans="1:15" x14ac:dyDescent="0.25">
      <c r="A15" s="115" t="s">
        <v>311</v>
      </c>
      <c r="B15" s="113" t="s">
        <v>573</v>
      </c>
      <c r="C15" s="113" t="s">
        <v>575</v>
      </c>
      <c r="D15" s="113" t="s">
        <v>576</v>
      </c>
      <c r="E15" s="113" t="s">
        <v>599</v>
      </c>
      <c r="F15" s="113" t="s">
        <v>592</v>
      </c>
      <c r="G15" s="113" t="s">
        <v>591</v>
      </c>
      <c r="H15" s="113" t="s">
        <v>569</v>
      </c>
      <c r="I15" s="113" t="s">
        <v>572</v>
      </c>
      <c r="J15" s="113" t="s">
        <v>570</v>
      </c>
    </row>
    <row r="16" spans="1:15" x14ac:dyDescent="0.25">
      <c r="A16" s="115" t="s">
        <v>78</v>
      </c>
      <c r="B16" s="113" t="s">
        <v>577</v>
      </c>
      <c r="C16" s="113" t="s">
        <v>578</v>
      </c>
      <c r="D16" s="113" t="s">
        <v>579</v>
      </c>
      <c r="E16" s="113" t="s">
        <v>600</v>
      </c>
      <c r="F16" s="113" t="s">
        <v>593</v>
      </c>
      <c r="G16" s="113" t="s">
        <v>578</v>
      </c>
      <c r="H16" s="113" t="s">
        <v>579</v>
      </c>
      <c r="I16" s="113" t="s">
        <v>579</v>
      </c>
      <c r="J16" s="113" t="s">
        <v>606</v>
      </c>
    </row>
    <row r="17" spans="1:10" x14ac:dyDescent="0.25">
      <c r="A17" s="115" t="s">
        <v>312</v>
      </c>
      <c r="B17" s="113" t="s">
        <v>580</v>
      </c>
      <c r="C17" s="113" t="s">
        <v>580</v>
      </c>
      <c r="D17" s="113" t="s">
        <v>580</v>
      </c>
      <c r="E17" s="113" t="s">
        <v>580</v>
      </c>
      <c r="F17" s="113" t="s">
        <v>580</v>
      </c>
      <c r="G17" s="113" t="s">
        <v>580</v>
      </c>
      <c r="H17" s="113" t="s">
        <v>607</v>
      </c>
      <c r="I17" s="113" t="s">
        <v>608</v>
      </c>
      <c r="J17" s="113" t="s">
        <v>584</v>
      </c>
    </row>
    <row r="18" spans="1:10" ht="12.75" customHeight="1" x14ac:dyDescent="0.25">
      <c r="A18" s="105" t="s">
        <v>490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62</v>
      </c>
      <c r="B19" s="113" t="s">
        <v>580</v>
      </c>
      <c r="C19" s="113" t="s">
        <v>580</v>
      </c>
      <c r="D19" s="113" t="s">
        <v>580</v>
      </c>
      <c r="E19" s="113" t="s">
        <v>601</v>
      </c>
      <c r="F19" s="113" t="s">
        <v>602</v>
      </c>
      <c r="G19" s="113" t="s">
        <v>580</v>
      </c>
      <c r="H19" s="113" t="s">
        <v>580</v>
      </c>
      <c r="I19" s="113" t="s">
        <v>580</v>
      </c>
      <c r="J19" s="113" t="s">
        <v>609</v>
      </c>
    </row>
    <row r="20" spans="1:10" x14ac:dyDescent="0.25">
      <c r="A20" s="115" t="s">
        <v>63</v>
      </c>
      <c r="B20" s="113" t="s">
        <v>581</v>
      </c>
      <c r="C20" s="113" t="s">
        <v>582</v>
      </c>
      <c r="D20" s="113" t="s">
        <v>583</v>
      </c>
      <c r="E20" s="113" t="s">
        <v>580</v>
      </c>
      <c r="F20" s="113" t="s">
        <v>580</v>
      </c>
      <c r="G20" s="113" t="s">
        <v>580</v>
      </c>
      <c r="H20" s="113" t="s">
        <v>610</v>
      </c>
      <c r="I20" s="113" t="s">
        <v>593</v>
      </c>
      <c r="J20" s="113" t="s">
        <v>577</v>
      </c>
    </row>
    <row r="21" spans="1:10" x14ac:dyDescent="0.25">
      <c r="A21" s="115" t="s">
        <v>64</v>
      </c>
      <c r="B21" s="113" t="s">
        <v>580</v>
      </c>
      <c r="C21" s="113" t="s">
        <v>580</v>
      </c>
      <c r="D21" s="113" t="s">
        <v>580</v>
      </c>
      <c r="E21" s="113" t="s">
        <v>580</v>
      </c>
      <c r="F21" s="113" t="s">
        <v>580</v>
      </c>
      <c r="G21" s="113" t="s">
        <v>580</v>
      </c>
      <c r="H21" s="113" t="s">
        <v>581</v>
      </c>
      <c r="I21" s="113" t="s">
        <v>611</v>
      </c>
      <c r="J21" s="113" t="s">
        <v>581</v>
      </c>
    </row>
    <row r="22" spans="1:10" x14ac:dyDescent="0.25">
      <c r="A22" s="115" t="s">
        <v>65</v>
      </c>
      <c r="B22" s="113" t="s">
        <v>584</v>
      </c>
      <c r="C22" s="113" t="s">
        <v>582</v>
      </c>
      <c r="D22" s="113" t="s">
        <v>584</v>
      </c>
      <c r="E22" s="113" t="s">
        <v>580</v>
      </c>
      <c r="F22" s="113" t="s">
        <v>580</v>
      </c>
      <c r="G22" s="113" t="s">
        <v>580</v>
      </c>
      <c r="H22" s="113" t="s">
        <v>612</v>
      </c>
      <c r="I22" s="113" t="s">
        <v>581</v>
      </c>
      <c r="J22" s="113" t="s">
        <v>612</v>
      </c>
    </row>
    <row r="23" spans="1:10" x14ac:dyDescent="0.25">
      <c r="A23" s="115" t="s">
        <v>49</v>
      </c>
      <c r="B23" s="113" t="s">
        <v>585</v>
      </c>
      <c r="C23" s="113" t="s">
        <v>586</v>
      </c>
      <c r="D23" s="113" t="s">
        <v>575</v>
      </c>
      <c r="E23" s="113" t="s">
        <v>579</v>
      </c>
      <c r="F23" s="113" t="s">
        <v>603</v>
      </c>
      <c r="G23" s="113" t="s">
        <v>604</v>
      </c>
      <c r="H23" s="113" t="s">
        <v>591</v>
      </c>
      <c r="I23" s="113" t="s">
        <v>613</v>
      </c>
      <c r="J23" s="113" t="s">
        <v>614</v>
      </c>
    </row>
    <row r="24" spans="1:10" x14ac:dyDescent="0.25">
      <c r="A24" s="115" t="s">
        <v>50</v>
      </c>
      <c r="B24" s="113" t="s">
        <v>569</v>
      </c>
      <c r="C24" s="113" t="s">
        <v>569</v>
      </c>
      <c r="D24" s="113" t="s">
        <v>569</v>
      </c>
      <c r="E24" s="113" t="s">
        <v>605</v>
      </c>
      <c r="F24" s="113" t="s">
        <v>605</v>
      </c>
      <c r="G24" s="113" t="s">
        <v>584</v>
      </c>
      <c r="H24" s="113" t="s">
        <v>569</v>
      </c>
      <c r="I24" s="113" t="s">
        <v>569</v>
      </c>
      <c r="J24" s="113" t="s">
        <v>569</v>
      </c>
    </row>
    <row r="25" spans="1:10" x14ac:dyDescent="0.25">
      <c r="A25" s="115" t="s">
        <v>67</v>
      </c>
      <c r="B25" s="113" t="s">
        <v>587</v>
      </c>
      <c r="C25" s="113" t="s">
        <v>587</v>
      </c>
      <c r="D25" s="113" t="s">
        <v>575</v>
      </c>
      <c r="E25" s="113" t="s">
        <v>581</v>
      </c>
      <c r="F25" s="113" t="s">
        <v>581</v>
      </c>
      <c r="G25" s="113" t="s">
        <v>579</v>
      </c>
      <c r="H25" s="113" t="s">
        <v>592</v>
      </c>
      <c r="I25" s="113" t="s">
        <v>592</v>
      </c>
      <c r="J25" s="113" t="s">
        <v>586</v>
      </c>
    </row>
    <row r="26" spans="1:10" x14ac:dyDescent="0.25">
      <c r="A26" s="115" t="s">
        <v>68</v>
      </c>
      <c r="B26" s="113" t="s">
        <v>581</v>
      </c>
      <c r="C26" s="113" t="s">
        <v>581</v>
      </c>
      <c r="D26" s="113" t="s">
        <v>580</v>
      </c>
      <c r="E26" s="113" t="s">
        <v>581</v>
      </c>
      <c r="F26" s="113" t="s">
        <v>581</v>
      </c>
      <c r="G26" s="113" t="s">
        <v>580</v>
      </c>
      <c r="H26" s="113">
        <v>100000</v>
      </c>
      <c r="I26" s="113" t="s">
        <v>593</v>
      </c>
      <c r="J26" s="113" t="s">
        <v>593</v>
      </c>
    </row>
    <row r="27" spans="1:10" x14ac:dyDescent="0.25">
      <c r="A27" s="115" t="s">
        <v>66</v>
      </c>
      <c r="B27" s="113" t="s">
        <v>570</v>
      </c>
      <c r="C27" s="113" t="s">
        <v>569</v>
      </c>
      <c r="D27" s="113" t="s">
        <v>570</v>
      </c>
      <c r="E27" s="113" t="s">
        <v>569</v>
      </c>
      <c r="F27" s="113" t="s">
        <v>597</v>
      </c>
      <c r="G27" s="113" t="s">
        <v>576</v>
      </c>
      <c r="H27" s="113" t="s">
        <v>570</v>
      </c>
      <c r="I27" s="113" t="s">
        <v>569</v>
      </c>
      <c r="J27" s="113" t="s">
        <v>570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25" sqref="A25:A26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48" t="s">
        <v>651</v>
      </c>
      <c r="B1" s="348"/>
      <c r="C1" s="348"/>
      <c r="D1" s="348"/>
      <c r="E1" s="348"/>
      <c r="F1" s="348"/>
      <c r="G1" s="348"/>
      <c r="H1" s="348"/>
      <c r="I1" s="348"/>
    </row>
    <row r="2" spans="1:11" x14ac:dyDescent="0.25">
      <c r="A2" s="348"/>
      <c r="B2" s="348"/>
      <c r="C2" s="348"/>
      <c r="D2" s="348"/>
      <c r="E2" s="348"/>
      <c r="F2" s="348"/>
      <c r="G2" s="348"/>
      <c r="H2" s="348"/>
      <c r="I2" s="348"/>
    </row>
    <row r="3" spans="1:11" x14ac:dyDescent="0.25">
      <c r="A3" s="259"/>
      <c r="B3" s="346" t="s">
        <v>9</v>
      </c>
      <c r="C3" s="352" t="s">
        <v>76</v>
      </c>
      <c r="D3" s="352"/>
      <c r="E3" s="352"/>
      <c r="F3" s="352" t="s">
        <v>48</v>
      </c>
      <c r="G3" s="352"/>
      <c r="H3" s="352"/>
      <c r="I3" s="352" t="s">
        <v>47</v>
      </c>
      <c r="J3" s="352"/>
      <c r="K3" s="352"/>
    </row>
    <row r="4" spans="1:11" x14ac:dyDescent="0.25">
      <c r="A4" s="259"/>
      <c r="B4" s="349"/>
      <c r="C4" s="346" t="s">
        <v>9</v>
      </c>
      <c r="D4" s="346" t="s">
        <v>45</v>
      </c>
      <c r="E4" s="346" t="s">
        <v>46</v>
      </c>
      <c r="F4" s="346" t="s">
        <v>9</v>
      </c>
      <c r="G4" s="346" t="s">
        <v>45</v>
      </c>
      <c r="H4" s="346" t="s">
        <v>46</v>
      </c>
      <c r="I4" s="346" t="s">
        <v>9</v>
      </c>
      <c r="J4" s="346" t="s">
        <v>45</v>
      </c>
      <c r="K4" s="346" t="s">
        <v>46</v>
      </c>
    </row>
    <row r="5" spans="1:11" x14ac:dyDescent="0.25">
      <c r="A5" s="259"/>
      <c r="B5" s="347"/>
      <c r="C5" s="347"/>
      <c r="D5" s="347"/>
      <c r="E5" s="347"/>
      <c r="F5" s="347"/>
      <c r="G5" s="347"/>
      <c r="H5" s="347"/>
      <c r="I5" s="347"/>
      <c r="J5" s="347"/>
      <c r="K5" s="347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22"/>
      <c r="B7" s="323"/>
      <c r="C7" s="323"/>
      <c r="D7" s="323"/>
      <c r="E7" s="323"/>
      <c r="F7" s="323"/>
      <c r="G7" s="323"/>
      <c r="H7" s="323"/>
      <c r="I7" s="323"/>
      <c r="J7" s="323"/>
      <c r="K7" s="324"/>
    </row>
    <row r="8" spans="1:11" x14ac:dyDescent="0.25">
      <c r="A8" s="99" t="s">
        <v>142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143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144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145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146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434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48" t="s">
        <v>652</v>
      </c>
      <c r="B15" s="348"/>
      <c r="C15" s="348"/>
      <c r="D15" s="348"/>
      <c r="E15" s="348"/>
      <c r="F15" s="348"/>
      <c r="G15" s="348"/>
      <c r="H15" s="348"/>
      <c r="I15" s="348"/>
    </row>
    <row r="16" spans="1:11" x14ac:dyDescent="0.25">
      <c r="A16" s="348"/>
      <c r="B16" s="348"/>
      <c r="C16" s="348"/>
      <c r="D16" s="348"/>
      <c r="E16" s="348"/>
      <c r="F16" s="348"/>
      <c r="G16" s="348"/>
      <c r="H16" s="348"/>
      <c r="I16" s="348"/>
    </row>
    <row r="17" spans="1:18" x14ac:dyDescent="0.25">
      <c r="A17" s="350" t="s">
        <v>378</v>
      </c>
      <c r="B17" s="346" t="s">
        <v>9</v>
      </c>
      <c r="C17" s="341" t="s">
        <v>76</v>
      </c>
      <c r="D17" s="342"/>
      <c r="E17" s="343"/>
      <c r="F17" s="341" t="s">
        <v>48</v>
      </c>
      <c r="G17" s="342"/>
      <c r="H17" s="343"/>
      <c r="I17" s="341" t="s">
        <v>47</v>
      </c>
      <c r="J17" s="342"/>
      <c r="K17" s="343"/>
    </row>
    <row r="18" spans="1:18" x14ac:dyDescent="0.25">
      <c r="A18" s="351"/>
      <c r="B18" s="347"/>
      <c r="C18" s="116" t="s">
        <v>9</v>
      </c>
      <c r="D18" s="116" t="s">
        <v>45</v>
      </c>
      <c r="E18" s="116" t="s">
        <v>46</v>
      </c>
      <c r="F18" s="116" t="s">
        <v>9</v>
      </c>
      <c r="G18" s="116" t="s">
        <v>45</v>
      </c>
      <c r="H18" s="116" t="s">
        <v>46</v>
      </c>
      <c r="I18" s="116" t="s">
        <v>9</v>
      </c>
      <c r="J18" s="116" t="s">
        <v>45</v>
      </c>
      <c r="K18" s="116" t="s">
        <v>46</v>
      </c>
    </row>
    <row r="19" spans="1:18" x14ac:dyDescent="0.25">
      <c r="A19" s="99" t="s">
        <v>9</v>
      </c>
      <c r="B19" s="117">
        <v>2561080</v>
      </c>
      <c r="C19" s="99" t="s">
        <v>569</v>
      </c>
      <c r="D19" s="99" t="s">
        <v>569</v>
      </c>
      <c r="E19" s="99" t="s">
        <v>570</v>
      </c>
      <c r="F19" s="99" t="s">
        <v>588</v>
      </c>
      <c r="G19" s="99" t="s">
        <v>589</v>
      </c>
      <c r="H19" s="99" t="s">
        <v>590</v>
      </c>
      <c r="I19" s="99" t="s">
        <v>569</v>
      </c>
      <c r="J19" s="99" t="s">
        <v>569</v>
      </c>
      <c r="K19" s="99" t="s">
        <v>570</v>
      </c>
      <c r="N19" s="57"/>
      <c r="O19" s="57"/>
      <c r="P19" s="57"/>
    </row>
    <row r="20" spans="1:18" x14ac:dyDescent="0.25">
      <c r="A20" s="99" t="s">
        <v>371</v>
      </c>
      <c r="B20" s="113">
        <v>711954</v>
      </c>
      <c r="C20" s="99" t="s">
        <v>615</v>
      </c>
      <c r="D20" s="99" t="s">
        <v>615</v>
      </c>
      <c r="E20" s="99" t="s">
        <v>615</v>
      </c>
      <c r="F20" s="99" t="s">
        <v>618</v>
      </c>
      <c r="G20" s="99" t="s">
        <v>618</v>
      </c>
      <c r="H20" s="99" t="s">
        <v>618</v>
      </c>
      <c r="I20" s="99" t="s">
        <v>615</v>
      </c>
      <c r="J20" s="99" t="s">
        <v>615</v>
      </c>
      <c r="K20" s="99" t="s">
        <v>615</v>
      </c>
      <c r="N20" s="57"/>
      <c r="O20" s="57"/>
      <c r="P20" s="57"/>
    </row>
    <row r="21" spans="1:18" x14ac:dyDescent="0.25">
      <c r="A21" s="99" t="s">
        <v>372</v>
      </c>
      <c r="B21" s="113">
        <v>876027</v>
      </c>
      <c r="C21" s="99" t="s">
        <v>569</v>
      </c>
      <c r="D21" s="99" t="s">
        <v>569</v>
      </c>
      <c r="E21" s="99" t="s">
        <v>569</v>
      </c>
      <c r="F21" s="99" t="s">
        <v>576</v>
      </c>
      <c r="G21" s="99" t="s">
        <v>576</v>
      </c>
      <c r="H21" s="99" t="s">
        <v>576</v>
      </c>
      <c r="I21" s="99" t="s">
        <v>569</v>
      </c>
      <c r="J21" s="99" t="s">
        <v>569</v>
      </c>
      <c r="K21" s="99" t="s">
        <v>569</v>
      </c>
      <c r="N21" s="57"/>
      <c r="P21" s="57"/>
      <c r="Q21" s="57"/>
    </row>
    <row r="22" spans="1:18" x14ac:dyDescent="0.25">
      <c r="A22" s="99" t="s">
        <v>373</v>
      </c>
      <c r="B22" s="113">
        <v>121278</v>
      </c>
      <c r="C22" s="99" t="s">
        <v>573</v>
      </c>
      <c r="D22" s="99" t="s">
        <v>573</v>
      </c>
      <c r="E22" s="99" t="s">
        <v>573</v>
      </c>
      <c r="F22" s="99" t="s">
        <v>591</v>
      </c>
      <c r="G22" s="99" t="s">
        <v>591</v>
      </c>
      <c r="H22" s="99" t="s">
        <v>591</v>
      </c>
      <c r="I22" s="99" t="s">
        <v>573</v>
      </c>
      <c r="J22" s="99" t="s">
        <v>573</v>
      </c>
      <c r="K22" s="99" t="s">
        <v>573</v>
      </c>
    </row>
    <row r="23" spans="1:18" x14ac:dyDescent="0.25">
      <c r="A23" s="99" t="s">
        <v>374</v>
      </c>
      <c r="B23" s="113">
        <v>465923</v>
      </c>
      <c r="C23" s="99" t="s">
        <v>599</v>
      </c>
      <c r="D23" s="99" t="s">
        <v>599</v>
      </c>
      <c r="E23" s="99" t="s">
        <v>599</v>
      </c>
      <c r="F23" s="99" t="s">
        <v>599</v>
      </c>
      <c r="G23" s="99" t="s">
        <v>619</v>
      </c>
      <c r="H23" s="99" t="s">
        <v>599</v>
      </c>
      <c r="I23" s="99" t="s">
        <v>599</v>
      </c>
      <c r="J23" s="99" t="s">
        <v>599</v>
      </c>
      <c r="K23" s="99" t="s">
        <v>575</v>
      </c>
      <c r="P23" s="57"/>
      <c r="Q23" s="57"/>
      <c r="R23" s="57"/>
    </row>
    <row r="24" spans="1:18" x14ac:dyDescent="0.25">
      <c r="A24" s="99" t="s">
        <v>375</v>
      </c>
      <c r="B24" s="113">
        <v>385898</v>
      </c>
      <c r="C24" s="99" t="s">
        <v>616</v>
      </c>
      <c r="D24" s="99" t="s">
        <v>596</v>
      </c>
      <c r="E24" s="99" t="s">
        <v>617</v>
      </c>
      <c r="F24" s="99" t="s">
        <v>580</v>
      </c>
      <c r="G24" s="99" t="s">
        <v>580</v>
      </c>
      <c r="H24" s="99" t="s">
        <v>580</v>
      </c>
      <c r="I24" s="99" t="s">
        <v>581</v>
      </c>
      <c r="J24" s="99" t="s">
        <v>581</v>
      </c>
      <c r="K24" s="99" t="s">
        <v>620</v>
      </c>
      <c r="O24" s="57"/>
      <c r="Q24" s="57"/>
      <c r="R24" s="57"/>
    </row>
    <row r="25" spans="1:18" x14ac:dyDescent="0.25">
      <c r="A25" s="344" t="s">
        <v>379</v>
      </c>
      <c r="B25" s="344" t="s">
        <v>9</v>
      </c>
      <c r="C25" s="345" t="s">
        <v>76</v>
      </c>
      <c r="D25" s="345"/>
      <c r="E25" s="345"/>
      <c r="F25" s="345" t="s">
        <v>48</v>
      </c>
      <c r="G25" s="345"/>
      <c r="H25" s="345"/>
      <c r="I25" s="345" t="s">
        <v>47</v>
      </c>
      <c r="J25" s="345"/>
      <c r="K25" s="345"/>
      <c r="O25" s="57"/>
      <c r="P25" s="57"/>
      <c r="Q25" s="57"/>
      <c r="R25" s="57"/>
    </row>
    <row r="26" spans="1:18" x14ac:dyDescent="0.25">
      <c r="A26" s="344"/>
      <c r="B26" s="344"/>
      <c r="C26" s="121" t="s">
        <v>9</v>
      </c>
      <c r="D26" s="121" t="s">
        <v>45</v>
      </c>
      <c r="E26" s="105" t="s">
        <v>46</v>
      </c>
      <c r="F26" s="121" t="s">
        <v>9</v>
      </c>
      <c r="G26" s="121" t="s">
        <v>45</v>
      </c>
      <c r="H26" s="121" t="s">
        <v>46</v>
      </c>
      <c r="I26" s="121" t="s">
        <v>9</v>
      </c>
      <c r="J26" s="121" t="s">
        <v>45</v>
      </c>
      <c r="K26" s="121" t="s">
        <v>46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371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372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373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374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375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A1:I2"/>
    <mergeCell ref="A3:A5"/>
    <mergeCell ref="C3:E3"/>
    <mergeCell ref="F3:H3"/>
    <mergeCell ref="I3:K3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C17:E17"/>
    <mergeCell ref="F17:H17"/>
    <mergeCell ref="A25:A26"/>
    <mergeCell ref="B25:B26"/>
    <mergeCell ref="C25:E25"/>
    <mergeCell ref="F25:H25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B6" sqref="B6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653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55"/>
      <c r="B2" s="356" t="s">
        <v>516</v>
      </c>
      <c r="C2" s="356" t="s">
        <v>74</v>
      </c>
      <c r="D2" s="356"/>
      <c r="E2" s="356"/>
      <c r="F2" s="356" t="s">
        <v>75</v>
      </c>
      <c r="G2" s="356"/>
      <c r="H2" s="353" t="s">
        <v>537</v>
      </c>
      <c r="I2" s="353" t="s">
        <v>538</v>
      </c>
    </row>
    <row r="3" spans="1:14" ht="15" customHeight="1" x14ac:dyDescent="0.25">
      <c r="A3" s="355"/>
      <c r="B3" s="356"/>
      <c r="C3" s="356"/>
      <c r="D3" s="356"/>
      <c r="E3" s="356"/>
      <c r="F3" s="356"/>
      <c r="G3" s="356"/>
      <c r="H3" s="353"/>
      <c r="I3" s="353"/>
    </row>
    <row r="4" spans="1:14" x14ac:dyDescent="0.25">
      <c r="A4" s="355"/>
      <c r="B4" s="356"/>
      <c r="C4" s="122" t="s">
        <v>9</v>
      </c>
      <c r="D4" s="122" t="s">
        <v>45</v>
      </c>
      <c r="E4" s="122" t="s">
        <v>46</v>
      </c>
      <c r="F4" s="123" t="s">
        <v>48</v>
      </c>
      <c r="G4" s="123" t="s">
        <v>47</v>
      </c>
      <c r="H4" s="353"/>
      <c r="I4" s="353"/>
    </row>
    <row r="5" spans="1:14" x14ac:dyDescent="0.25">
      <c r="A5" s="124" t="s">
        <v>399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54" t="s">
        <v>15</v>
      </c>
      <c r="B7" s="128" t="s">
        <v>241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54"/>
      <c r="B8" s="128" t="s">
        <v>517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54" t="s">
        <v>16</v>
      </c>
      <c r="B9" s="128" t="s">
        <v>241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54"/>
      <c r="B10" s="128" t="s">
        <v>517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54" t="s">
        <v>120</v>
      </c>
      <c r="B11" s="128" t="s">
        <v>241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54"/>
      <c r="B12" s="128" t="s">
        <v>517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25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63" t="s">
        <v>654</v>
      </c>
      <c r="B1" s="363"/>
      <c r="C1" s="363"/>
      <c r="D1" s="363"/>
      <c r="E1" s="363"/>
      <c r="F1" s="363"/>
      <c r="G1" s="363"/>
      <c r="H1" s="363"/>
      <c r="I1" s="363"/>
    </row>
    <row r="2" spans="1:11" ht="24" customHeight="1" x14ac:dyDescent="0.25">
      <c r="A2" s="365">
        <v>15</v>
      </c>
      <c r="B2" s="296" t="s">
        <v>9</v>
      </c>
      <c r="C2" s="364" t="s">
        <v>10</v>
      </c>
      <c r="D2" s="364"/>
      <c r="E2" s="364"/>
      <c r="F2" s="364"/>
      <c r="G2" s="296" t="s">
        <v>11</v>
      </c>
      <c r="H2" s="296" t="s">
        <v>376</v>
      </c>
      <c r="I2" s="296" t="s">
        <v>13</v>
      </c>
    </row>
    <row r="3" spans="1:11" ht="16.5" customHeight="1" x14ac:dyDescent="0.25">
      <c r="A3" s="365"/>
      <c r="B3" s="296"/>
      <c r="C3" s="296" t="s">
        <v>14</v>
      </c>
      <c r="D3" s="296" t="s">
        <v>15</v>
      </c>
      <c r="E3" s="296" t="s">
        <v>16</v>
      </c>
      <c r="F3" s="296" t="s">
        <v>17</v>
      </c>
      <c r="G3" s="296"/>
      <c r="H3" s="296"/>
      <c r="I3" s="296"/>
    </row>
    <row r="4" spans="1:11" x14ac:dyDescent="0.25">
      <c r="A4" s="365"/>
      <c r="B4" s="296"/>
      <c r="C4" s="296"/>
      <c r="D4" s="296"/>
      <c r="E4" s="296"/>
      <c r="F4" s="296"/>
      <c r="G4" s="296"/>
      <c r="H4" s="296"/>
      <c r="I4" s="296"/>
      <c r="K4" s="12"/>
    </row>
    <row r="5" spans="1:11" ht="25.5" x14ac:dyDescent="0.25">
      <c r="A5" s="129" t="s">
        <v>400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7"/>
      <c r="B6" s="358"/>
      <c r="C6" s="358"/>
      <c r="D6" s="358"/>
      <c r="E6" s="358"/>
      <c r="F6" s="358"/>
      <c r="G6" s="358"/>
      <c r="H6" s="358"/>
      <c r="I6" s="359"/>
    </row>
    <row r="7" spans="1:11" x14ac:dyDescent="0.25">
      <c r="A7" s="133" t="s">
        <v>117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77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311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78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312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7"/>
      <c r="B12" s="358"/>
      <c r="C12" s="358"/>
      <c r="D12" s="358"/>
      <c r="E12" s="358"/>
      <c r="F12" s="358"/>
      <c r="G12" s="358"/>
      <c r="H12" s="358"/>
      <c r="I12" s="359"/>
    </row>
    <row r="13" spans="1:11" ht="25.5" x14ac:dyDescent="0.25">
      <c r="A13" s="129" t="s">
        <v>401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117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77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311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78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312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7"/>
      <c r="B20" s="358"/>
      <c r="C20" s="358"/>
      <c r="D20" s="358"/>
      <c r="E20" s="358"/>
      <c r="F20" s="358"/>
      <c r="G20" s="358"/>
      <c r="H20" s="358"/>
      <c r="I20" s="359"/>
    </row>
    <row r="21" spans="1:9" ht="25.5" x14ac:dyDescent="0.25">
      <c r="A21" s="129" t="s">
        <v>402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117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77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311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78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312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60"/>
      <c r="B28" s="361"/>
      <c r="C28" s="361"/>
      <c r="D28" s="361"/>
      <c r="E28" s="361"/>
      <c r="F28" s="361"/>
      <c r="G28" s="361"/>
      <c r="H28" s="361"/>
      <c r="I28" s="362"/>
    </row>
    <row r="29" spans="1:9" ht="25.5" x14ac:dyDescent="0.25">
      <c r="A29" s="129" t="s">
        <v>403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117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77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311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78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312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60" t="s">
        <v>37</v>
      </c>
      <c r="B36" s="361"/>
      <c r="C36" s="361"/>
      <c r="D36" s="361"/>
      <c r="E36" s="361"/>
      <c r="F36" s="361"/>
      <c r="G36" s="361"/>
      <c r="H36" s="361"/>
      <c r="I36" s="362"/>
    </row>
    <row r="37" spans="1:9" ht="25.5" x14ac:dyDescent="0.25">
      <c r="A37" s="129" t="s">
        <v>404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117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77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311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78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312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  <mergeCell ref="A6:I6"/>
    <mergeCell ref="A12:I12"/>
    <mergeCell ref="A20:I20"/>
    <mergeCell ref="A28:I28"/>
    <mergeCell ref="A36:I36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75" t="s">
        <v>655</v>
      </c>
      <c r="B1" s="375"/>
      <c r="C1" s="375"/>
      <c r="D1" s="375"/>
      <c r="E1" s="375"/>
      <c r="F1" s="375"/>
      <c r="G1" s="375"/>
      <c r="H1" s="375"/>
      <c r="I1" s="27"/>
      <c r="J1" s="27"/>
      <c r="K1" s="27"/>
      <c r="L1" s="27"/>
    </row>
    <row r="2" spans="1:12" x14ac:dyDescent="0.25">
      <c r="A2" s="311"/>
      <c r="B2" s="258" t="s">
        <v>76</v>
      </c>
      <c r="C2" s="258"/>
      <c r="D2" s="258"/>
      <c r="E2" s="258" t="s">
        <v>48</v>
      </c>
      <c r="F2" s="369"/>
      <c r="G2" s="258" t="s">
        <v>47</v>
      </c>
      <c r="H2" s="369"/>
    </row>
    <row r="3" spans="1:12" x14ac:dyDescent="0.25">
      <c r="A3" s="311"/>
      <c r="B3" s="96" t="s">
        <v>9</v>
      </c>
      <c r="C3" s="96" t="s">
        <v>45</v>
      </c>
      <c r="D3" s="96" t="s">
        <v>46</v>
      </c>
      <c r="E3" s="96" t="s">
        <v>45</v>
      </c>
      <c r="F3" s="96" t="s">
        <v>46</v>
      </c>
      <c r="G3" s="96" t="s">
        <v>45</v>
      </c>
      <c r="H3" s="96" t="s">
        <v>46</v>
      </c>
    </row>
    <row r="4" spans="1:12" x14ac:dyDescent="0.25">
      <c r="A4" s="99" t="s">
        <v>523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370"/>
      <c r="B5" s="371"/>
      <c r="C5" s="371"/>
      <c r="D5" s="371"/>
      <c r="E5" s="371"/>
      <c r="F5" s="371"/>
      <c r="G5" s="371"/>
      <c r="H5" s="372"/>
    </row>
    <row r="6" spans="1:12" x14ac:dyDescent="0.25">
      <c r="A6" s="99" t="s">
        <v>457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137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139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138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140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75" t="s">
        <v>656</v>
      </c>
      <c r="B12" s="375"/>
      <c r="C12" s="375"/>
      <c r="D12" s="375"/>
      <c r="E12" s="375"/>
      <c r="F12" s="375"/>
      <c r="G12" s="375"/>
      <c r="H12" s="375"/>
    </row>
    <row r="13" spans="1:12" x14ac:dyDescent="0.25">
      <c r="A13" s="373"/>
      <c r="B13" s="258" t="s">
        <v>76</v>
      </c>
      <c r="C13" s="258"/>
      <c r="D13" s="258"/>
      <c r="E13" s="258" t="s">
        <v>48</v>
      </c>
      <c r="F13" s="369"/>
      <c r="G13" s="258" t="s">
        <v>47</v>
      </c>
      <c r="H13" s="369"/>
    </row>
    <row r="14" spans="1:12" x14ac:dyDescent="0.25">
      <c r="A14" s="374"/>
      <c r="B14" s="96" t="s">
        <v>9</v>
      </c>
      <c r="C14" s="96" t="s">
        <v>45</v>
      </c>
      <c r="D14" s="96" t="s">
        <v>46</v>
      </c>
      <c r="E14" s="96" t="s">
        <v>45</v>
      </c>
      <c r="F14" s="96" t="s">
        <v>46</v>
      </c>
      <c r="G14" s="96" t="s">
        <v>45</v>
      </c>
      <c r="H14" s="96" t="s">
        <v>46</v>
      </c>
    </row>
    <row r="15" spans="1:12" x14ac:dyDescent="0.25">
      <c r="A15" s="99" t="s">
        <v>154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66"/>
      <c r="B16" s="367"/>
      <c r="C16" s="367"/>
      <c r="D16" s="367"/>
      <c r="E16" s="367"/>
      <c r="F16" s="367"/>
      <c r="G16" s="367"/>
      <c r="H16" s="368"/>
    </row>
    <row r="17" spans="1:12" x14ac:dyDescent="0.25">
      <c r="A17" s="99" t="s">
        <v>457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137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139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138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140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:H1"/>
    <mergeCell ref="B2:D2"/>
    <mergeCell ref="E2:F2"/>
    <mergeCell ref="G2:H2"/>
    <mergeCell ref="A12:H12"/>
    <mergeCell ref="A16:H16"/>
    <mergeCell ref="B13:D13"/>
    <mergeCell ref="E13:F13"/>
    <mergeCell ref="G13:H13"/>
    <mergeCell ref="A2:A3"/>
    <mergeCell ref="A5:H5"/>
    <mergeCell ref="A13:A14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48" t="s">
        <v>657</v>
      </c>
      <c r="B1" s="348"/>
      <c r="C1" s="348"/>
      <c r="D1" s="348"/>
      <c r="E1" s="348"/>
      <c r="F1" s="348"/>
      <c r="G1" s="348"/>
      <c r="H1" s="348"/>
    </row>
    <row r="2" spans="1:8" x14ac:dyDescent="0.25">
      <c r="A2" s="348"/>
      <c r="B2" s="348"/>
      <c r="C2" s="348"/>
      <c r="D2" s="348"/>
      <c r="E2" s="348"/>
      <c r="F2" s="348"/>
      <c r="G2" s="348"/>
      <c r="H2" s="348"/>
    </row>
    <row r="3" spans="1:8" x14ac:dyDescent="0.25">
      <c r="A3" s="311"/>
      <c r="B3" s="258" t="s">
        <v>76</v>
      </c>
      <c r="C3" s="258"/>
      <c r="D3" s="258"/>
      <c r="E3" s="258" t="s">
        <v>48</v>
      </c>
      <c r="F3" s="369"/>
      <c r="G3" s="258" t="s">
        <v>47</v>
      </c>
      <c r="H3" s="369"/>
    </row>
    <row r="4" spans="1:8" x14ac:dyDescent="0.25">
      <c r="A4" s="311"/>
      <c r="B4" s="267" t="s">
        <v>9</v>
      </c>
      <c r="C4" s="267" t="s">
        <v>45</v>
      </c>
      <c r="D4" s="267" t="s">
        <v>46</v>
      </c>
      <c r="E4" s="267" t="s">
        <v>45</v>
      </c>
      <c r="F4" s="267" t="s">
        <v>46</v>
      </c>
      <c r="G4" s="267" t="s">
        <v>45</v>
      </c>
      <c r="H4" s="267" t="s">
        <v>46</v>
      </c>
    </row>
    <row r="5" spans="1:8" ht="6.75" customHeight="1" x14ac:dyDescent="0.25">
      <c r="A5" s="311"/>
      <c r="B5" s="267"/>
      <c r="C5" s="267"/>
      <c r="D5" s="267"/>
      <c r="E5" s="267"/>
      <c r="F5" s="267"/>
      <c r="G5" s="267"/>
      <c r="H5" s="267"/>
    </row>
    <row r="6" spans="1:8" x14ac:dyDescent="0.25">
      <c r="A6" s="376" t="s">
        <v>368</v>
      </c>
      <c r="B6" s="380">
        <v>1217890</v>
      </c>
      <c r="C6" s="380">
        <v>504465</v>
      </c>
      <c r="D6" s="380">
        <v>713425</v>
      </c>
      <c r="E6" s="380">
        <v>79048</v>
      </c>
      <c r="F6" s="380">
        <v>134258</v>
      </c>
      <c r="G6" s="380">
        <v>425417</v>
      </c>
      <c r="H6" s="380">
        <v>579167</v>
      </c>
    </row>
    <row r="7" spans="1:8" x14ac:dyDescent="0.25">
      <c r="A7" s="376"/>
      <c r="B7" s="381"/>
      <c r="C7" s="381"/>
      <c r="D7" s="381"/>
      <c r="E7" s="381"/>
      <c r="F7" s="381"/>
      <c r="G7" s="381"/>
      <c r="H7" s="381"/>
    </row>
    <row r="8" spans="1:8" x14ac:dyDescent="0.25">
      <c r="A8" s="136" t="s">
        <v>141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155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156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77"/>
      <c r="B11" s="378"/>
      <c r="C11" s="378"/>
      <c r="D11" s="378"/>
      <c r="E11" s="378"/>
      <c r="F11" s="378"/>
      <c r="G11" s="378"/>
      <c r="H11" s="379"/>
    </row>
    <row r="12" spans="1:8" x14ac:dyDescent="0.25">
      <c r="A12" s="137" t="s">
        <v>117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77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311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78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312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1:H11"/>
    <mergeCell ref="B6:B7"/>
    <mergeCell ref="C6:C7"/>
    <mergeCell ref="D6:D7"/>
    <mergeCell ref="E6:E7"/>
    <mergeCell ref="F6:F7"/>
    <mergeCell ref="H6:H7"/>
    <mergeCell ref="G6:G7"/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zoomScaleNormal="100" zoomScaleSheetLayoutView="100" workbookViewId="0">
      <selection activeCell="B19" sqref="B19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658</v>
      </c>
    </row>
    <row r="2" spans="1:14" ht="15" customHeight="1" x14ac:dyDescent="0.25">
      <c r="A2" s="383"/>
      <c r="B2" s="384" t="s">
        <v>9</v>
      </c>
      <c r="C2" s="383" t="s">
        <v>74</v>
      </c>
      <c r="D2" s="383"/>
      <c r="E2" s="383" t="s">
        <v>518</v>
      </c>
      <c r="F2" s="383"/>
      <c r="G2" s="382" t="s">
        <v>537</v>
      </c>
      <c r="H2" s="382" t="s">
        <v>538</v>
      </c>
    </row>
    <row r="3" spans="1:14" x14ac:dyDescent="0.25">
      <c r="A3" s="383"/>
      <c r="B3" s="384"/>
      <c r="C3" s="384" t="s">
        <v>45</v>
      </c>
      <c r="D3" s="384" t="s">
        <v>46</v>
      </c>
      <c r="E3" s="384" t="s">
        <v>48</v>
      </c>
      <c r="F3" s="384" t="s">
        <v>47</v>
      </c>
      <c r="G3" s="382"/>
      <c r="H3" s="382"/>
    </row>
    <row r="4" spans="1:14" x14ac:dyDescent="0.25">
      <c r="A4" s="383"/>
      <c r="B4" s="384"/>
      <c r="C4" s="384"/>
      <c r="D4" s="384"/>
      <c r="E4" s="384"/>
      <c r="F4" s="384"/>
      <c r="G4" s="382"/>
      <c r="H4" s="382"/>
    </row>
    <row r="5" spans="1:14" x14ac:dyDescent="0.25">
      <c r="A5" s="139" t="s">
        <v>380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25">
      <c r="A6" s="383"/>
      <c r="B6" s="383"/>
      <c r="C6" s="383"/>
      <c r="D6" s="383"/>
      <c r="E6" s="383"/>
      <c r="F6" s="383"/>
      <c r="G6" s="383"/>
      <c r="H6" s="383"/>
    </row>
    <row r="7" spans="1:14" x14ac:dyDescent="0.25">
      <c r="A7" s="140" t="s">
        <v>241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25">
      <c r="A8" s="140" t="s">
        <v>242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25">
      <c r="A9" s="140" t="s">
        <v>243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25">
      <c r="A10" s="140" t="s">
        <v>244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25">
      <c r="A11" s="140" t="s">
        <v>333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ht="15.75" x14ac:dyDescent="0.25">
      <c r="A13" s="47" t="s">
        <v>659</v>
      </c>
      <c r="N13" s="57"/>
    </row>
    <row r="14" spans="1:14" ht="15" customHeight="1" x14ac:dyDescent="0.25">
      <c r="A14" s="383"/>
      <c r="B14" s="384" t="s">
        <v>9</v>
      </c>
      <c r="C14" s="383" t="s">
        <v>519</v>
      </c>
      <c r="D14" s="383"/>
      <c r="E14" s="383" t="s">
        <v>518</v>
      </c>
      <c r="F14" s="383"/>
      <c r="G14" s="382" t="s">
        <v>537</v>
      </c>
      <c r="H14" s="382" t="s">
        <v>538</v>
      </c>
    </row>
    <row r="15" spans="1:14" x14ac:dyDescent="0.25">
      <c r="A15" s="383"/>
      <c r="B15" s="384"/>
      <c r="C15" s="384" t="s">
        <v>45</v>
      </c>
      <c r="D15" s="384" t="s">
        <v>46</v>
      </c>
      <c r="E15" s="384" t="s">
        <v>48</v>
      </c>
      <c r="F15" s="384" t="s">
        <v>47</v>
      </c>
      <c r="G15" s="382"/>
      <c r="H15" s="382"/>
    </row>
    <row r="16" spans="1:14" x14ac:dyDescent="0.25">
      <c r="A16" s="383"/>
      <c r="B16" s="384"/>
      <c r="C16" s="384"/>
      <c r="D16" s="384"/>
      <c r="E16" s="384"/>
      <c r="F16" s="384"/>
      <c r="G16" s="382"/>
      <c r="H16" s="382"/>
    </row>
    <row r="17" spans="1:13" x14ac:dyDescent="0.25">
      <c r="A17" s="139" t="s">
        <v>380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25">
      <c r="A18" s="383"/>
      <c r="B18" s="383"/>
      <c r="C18" s="383"/>
      <c r="D18" s="383"/>
      <c r="E18" s="383"/>
      <c r="F18" s="383"/>
      <c r="G18" s="383"/>
      <c r="H18" s="383"/>
    </row>
    <row r="19" spans="1:13" x14ac:dyDescent="0.25">
      <c r="A19" s="140" t="s">
        <v>117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25">
      <c r="A20" s="140" t="s">
        <v>77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25">
      <c r="A21" s="140" t="s">
        <v>311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25">
      <c r="A22" s="140" t="s">
        <v>78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25">
      <c r="A23" s="140" t="s">
        <v>312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</row>
    <row r="27" spans="1:13" x14ac:dyDescent="0.25">
      <c r="B27" s="57"/>
      <c r="C27" s="57"/>
      <c r="D27" s="57"/>
      <c r="E27" s="57"/>
      <c r="F27" s="57"/>
      <c r="G27" s="57"/>
      <c r="H27" s="57"/>
    </row>
    <row r="29" spans="1:13" x14ac:dyDescent="0.25">
      <c r="B29" s="57"/>
      <c r="C29" s="57"/>
      <c r="D29" s="57"/>
      <c r="E29" s="57"/>
      <c r="F29" s="57"/>
      <c r="G29" s="57"/>
      <c r="H29" s="57"/>
      <c r="M29" s="57"/>
    </row>
    <row r="30" spans="1:13" x14ac:dyDescent="0.25">
      <c r="B30" s="57"/>
      <c r="C30" s="57"/>
      <c r="D30" s="57"/>
      <c r="E30" s="57"/>
      <c r="F30" s="57"/>
      <c r="G30" s="57"/>
      <c r="H30" s="57"/>
      <c r="M30" s="57"/>
    </row>
    <row r="31" spans="1:13" x14ac:dyDescent="0.25">
      <c r="B31" s="57"/>
      <c r="C31" s="57"/>
      <c r="D31" s="57"/>
      <c r="E31" s="57"/>
      <c r="F31" s="57"/>
      <c r="G31" s="57"/>
      <c r="H31" s="57"/>
      <c r="M31" s="57"/>
    </row>
    <row r="32" spans="1:13" x14ac:dyDescent="0.25">
      <c r="B32" s="57"/>
      <c r="C32" s="57"/>
      <c r="D32" s="57"/>
      <c r="E32" s="57"/>
      <c r="F32" s="57"/>
      <c r="G32" s="57"/>
      <c r="H32" s="57"/>
      <c r="M32" s="57"/>
    </row>
    <row r="33" spans="2:13" x14ac:dyDescent="0.25">
      <c r="B33" s="57"/>
      <c r="C33" s="57"/>
      <c r="D33" s="57"/>
      <c r="E33" s="57"/>
      <c r="F33" s="57"/>
      <c r="G33" s="57"/>
      <c r="H33" s="57"/>
      <c r="M33" s="57"/>
    </row>
    <row r="34" spans="2:13" x14ac:dyDescent="0.25">
      <c r="E34" s="57"/>
      <c r="F34" s="57"/>
    </row>
    <row r="35" spans="2:13" x14ac:dyDescent="0.25">
      <c r="M35" s="57"/>
    </row>
    <row r="37" spans="2:13" x14ac:dyDescent="0.25">
      <c r="H37" s="57"/>
    </row>
  </sheetData>
  <mergeCells count="22">
    <mergeCell ref="E3:E4"/>
    <mergeCell ref="C14:D14"/>
    <mergeCell ref="A2:A4"/>
    <mergeCell ref="B2:B4"/>
    <mergeCell ref="C3:C4"/>
    <mergeCell ref="D3:D4"/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2"/>
  <sheetViews>
    <sheetView zoomScaleNormal="100" zoomScaleSheetLayoutView="100" workbookViewId="0">
      <selection activeCell="G19" sqref="G19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660</v>
      </c>
    </row>
    <row r="2" spans="1:10" ht="15" customHeight="1" x14ac:dyDescent="0.25">
      <c r="A2" s="386"/>
      <c r="B2" s="384" t="s">
        <v>9</v>
      </c>
      <c r="C2" s="384" t="s">
        <v>45</v>
      </c>
      <c r="D2" s="384" t="s">
        <v>46</v>
      </c>
      <c r="E2" s="384" t="s">
        <v>48</v>
      </c>
      <c r="F2" s="384" t="s">
        <v>47</v>
      </c>
      <c r="G2" s="382" t="s">
        <v>537</v>
      </c>
      <c r="H2" s="382" t="s">
        <v>538</v>
      </c>
    </row>
    <row r="3" spans="1:10" x14ac:dyDescent="0.25">
      <c r="A3" s="386"/>
      <c r="B3" s="384"/>
      <c r="C3" s="384"/>
      <c r="D3" s="384"/>
      <c r="E3" s="384"/>
      <c r="F3" s="384"/>
      <c r="G3" s="382"/>
      <c r="H3" s="382"/>
    </row>
    <row r="4" spans="1:10" x14ac:dyDescent="0.25">
      <c r="A4" s="386"/>
      <c r="B4" s="384"/>
      <c r="C4" s="384"/>
      <c r="D4" s="384"/>
      <c r="E4" s="384"/>
      <c r="F4" s="384"/>
      <c r="G4" s="382"/>
      <c r="H4" s="382"/>
    </row>
    <row r="5" spans="1:10" x14ac:dyDescent="0.25">
      <c r="A5" s="139" t="s">
        <v>458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86"/>
      <c r="B6" s="386"/>
      <c r="C6" s="386"/>
      <c r="D6" s="386"/>
      <c r="E6" s="386"/>
      <c r="F6" s="386"/>
      <c r="G6" s="386"/>
      <c r="H6" s="386"/>
    </row>
    <row r="7" spans="1:10" ht="31.5" customHeight="1" x14ac:dyDescent="0.25">
      <c r="A7" s="141" t="s">
        <v>339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340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341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219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342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220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343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344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85" t="s">
        <v>475</v>
      </c>
      <c r="B16" s="385"/>
      <c r="C16" s="385"/>
      <c r="D16" s="385"/>
      <c r="E16" s="385"/>
      <c r="F16" s="385"/>
      <c r="G16" s="385"/>
      <c r="H16" s="385"/>
    </row>
    <row r="17" spans="1:8" x14ac:dyDescent="0.25">
      <c r="A17" s="385"/>
      <c r="B17" s="385"/>
      <c r="C17" s="385"/>
      <c r="D17" s="385"/>
      <c r="E17" s="385"/>
      <c r="F17" s="385"/>
      <c r="G17" s="385"/>
      <c r="H17" s="385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661</v>
      </c>
    </row>
    <row r="20" spans="1:8" ht="15" customHeight="1" x14ac:dyDescent="0.25">
      <c r="A20" s="248" t="s">
        <v>681</v>
      </c>
      <c r="B20" s="247" t="s">
        <v>9</v>
      </c>
      <c r="C20" s="247" t="s">
        <v>45</v>
      </c>
      <c r="D20" s="247" t="s">
        <v>46</v>
      </c>
      <c r="E20" s="247" t="s">
        <v>48</v>
      </c>
      <c r="F20" s="247" t="s">
        <v>47</v>
      </c>
      <c r="G20" s="246" t="s">
        <v>537</v>
      </c>
      <c r="H20" s="246" t="s">
        <v>538</v>
      </c>
    </row>
    <row r="21" spans="1:8" x14ac:dyDescent="0.25">
      <c r="A21" s="143" t="s">
        <v>380</v>
      </c>
      <c r="B21" s="104">
        <v>892022</v>
      </c>
      <c r="C21" s="104">
        <v>419751</v>
      </c>
      <c r="D21" s="104">
        <v>472271</v>
      </c>
      <c r="E21" s="104">
        <v>212699</v>
      </c>
      <c r="F21" s="104">
        <v>679324</v>
      </c>
      <c r="G21" s="104">
        <v>435708</v>
      </c>
      <c r="H21" s="104">
        <v>456314</v>
      </c>
    </row>
    <row r="22" spans="1:8" x14ac:dyDescent="0.25">
      <c r="A22" s="99" t="s">
        <v>459</v>
      </c>
      <c r="B22" s="104">
        <v>436098</v>
      </c>
      <c r="C22" s="104">
        <v>220266</v>
      </c>
      <c r="D22" s="104">
        <v>215833</v>
      </c>
      <c r="E22" s="104">
        <v>63094</v>
      </c>
      <c r="F22" s="104">
        <v>373004</v>
      </c>
      <c r="G22" s="104">
        <v>220266</v>
      </c>
      <c r="H22" s="104">
        <v>215833</v>
      </c>
    </row>
    <row r="23" spans="1:8" x14ac:dyDescent="0.25">
      <c r="A23" s="99" t="s">
        <v>460</v>
      </c>
      <c r="B23" s="104">
        <v>196656</v>
      </c>
      <c r="C23" s="104">
        <v>88051</v>
      </c>
      <c r="D23" s="104">
        <v>108605</v>
      </c>
      <c r="E23" s="104">
        <v>48622</v>
      </c>
      <c r="F23" s="104">
        <v>148034</v>
      </c>
      <c r="G23" s="104">
        <v>88051</v>
      </c>
      <c r="H23" s="104">
        <v>108605</v>
      </c>
    </row>
    <row r="24" spans="1:8" x14ac:dyDescent="0.25">
      <c r="A24" s="99" t="s">
        <v>461</v>
      </c>
      <c r="B24" s="104">
        <v>84662</v>
      </c>
      <c r="C24" s="104">
        <v>42212</v>
      </c>
      <c r="D24" s="104">
        <v>42449</v>
      </c>
      <c r="E24" s="104">
        <v>25940</v>
      </c>
      <c r="F24" s="104">
        <v>58721</v>
      </c>
      <c r="G24" s="104">
        <v>42212</v>
      </c>
      <c r="H24" s="104">
        <v>42449</v>
      </c>
    </row>
    <row r="25" spans="1:8" x14ac:dyDescent="0.25">
      <c r="A25" s="99" t="s">
        <v>462</v>
      </c>
      <c r="B25" s="104">
        <v>80236</v>
      </c>
      <c r="C25" s="104">
        <v>33345</v>
      </c>
      <c r="D25" s="104">
        <v>46891</v>
      </c>
      <c r="E25" s="104">
        <v>30988</v>
      </c>
      <c r="F25" s="104">
        <v>49248</v>
      </c>
      <c r="G25" s="104">
        <v>33345</v>
      </c>
      <c r="H25" s="104">
        <v>46891</v>
      </c>
    </row>
    <row r="26" spans="1:8" x14ac:dyDescent="0.25">
      <c r="A26" s="99" t="s">
        <v>463</v>
      </c>
      <c r="B26" s="104">
        <v>94371</v>
      </c>
      <c r="C26" s="104">
        <v>35876</v>
      </c>
      <c r="D26" s="104">
        <v>58494</v>
      </c>
      <c r="E26" s="104">
        <v>44053</v>
      </c>
      <c r="F26" s="104">
        <v>50317</v>
      </c>
      <c r="G26" s="104">
        <v>35876</v>
      </c>
      <c r="H26" s="104">
        <v>58494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1" spans="1:8" x14ac:dyDescent="0.25">
      <c r="C31" s="60"/>
    </row>
    <row r="32" spans="1:8" x14ac:dyDescent="0.25">
      <c r="B32" s="57"/>
      <c r="C32" s="57"/>
      <c r="E32" s="57"/>
      <c r="F32" s="57"/>
      <c r="G32" s="57"/>
      <c r="H32" s="57"/>
    </row>
    <row r="33" spans="2:11" x14ac:dyDescent="0.25">
      <c r="B33" s="57"/>
      <c r="C33" s="57"/>
      <c r="D33" s="57"/>
      <c r="E33" s="57"/>
      <c r="F33" s="57"/>
      <c r="G33" s="57"/>
      <c r="H33" s="57"/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K34" s="57"/>
    </row>
    <row r="35" spans="2:11" x14ac:dyDescent="0.25">
      <c r="B35" s="57"/>
      <c r="C35" s="57"/>
      <c r="D35" s="57"/>
      <c r="E35" s="57"/>
      <c r="F35" s="57"/>
      <c r="G35" s="57"/>
      <c r="H35" s="57"/>
      <c r="K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D40" s="57"/>
      <c r="F40" s="57"/>
      <c r="G40" s="57"/>
      <c r="K40" s="57"/>
    </row>
    <row r="42" spans="2:11" x14ac:dyDescent="0.25">
      <c r="K42" s="57"/>
    </row>
  </sheetData>
  <mergeCells count="10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622</v>
      </c>
    </row>
    <row r="2" spans="1:8" x14ac:dyDescent="0.25">
      <c r="A2" s="266"/>
      <c r="B2" s="267" t="s">
        <v>9</v>
      </c>
      <c r="C2" s="267" t="s">
        <v>45</v>
      </c>
      <c r="D2" s="267" t="s">
        <v>46</v>
      </c>
      <c r="E2" s="267" t="s">
        <v>48</v>
      </c>
      <c r="F2" s="267" t="s">
        <v>47</v>
      </c>
      <c r="G2" s="11"/>
      <c r="H2" s="11"/>
    </row>
    <row r="3" spans="1:8" x14ac:dyDescent="0.25">
      <c r="A3" s="266"/>
      <c r="B3" s="267"/>
      <c r="C3" s="267"/>
      <c r="D3" s="267"/>
      <c r="E3" s="267"/>
      <c r="F3" s="267"/>
      <c r="G3" s="11"/>
      <c r="H3" s="11"/>
    </row>
    <row r="4" spans="1:8" s="6" customFormat="1" x14ac:dyDescent="0.25">
      <c r="A4" s="145" t="s">
        <v>415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63"/>
      <c r="B5" s="264"/>
      <c r="C5" s="264"/>
      <c r="D5" s="264"/>
      <c r="E5" s="264"/>
      <c r="F5" s="265"/>
      <c r="G5" s="60"/>
    </row>
    <row r="6" spans="1:8" x14ac:dyDescent="0.25">
      <c r="A6" s="173" t="s">
        <v>416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417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418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419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155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420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421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422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423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424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425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426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427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428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429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430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623</v>
      </c>
    </row>
    <row r="24" spans="1:8" ht="15" customHeight="1" x14ac:dyDescent="0.25">
      <c r="A24" s="261" t="s">
        <v>347</v>
      </c>
      <c r="B24" s="261" t="s">
        <v>348</v>
      </c>
      <c r="C24" s="261" t="s">
        <v>502</v>
      </c>
      <c r="D24" s="261"/>
      <c r="E24" s="258" t="s">
        <v>75</v>
      </c>
      <c r="F24" s="258"/>
      <c r="G24" s="261" t="s">
        <v>505</v>
      </c>
      <c r="H24" s="260" t="s">
        <v>512</v>
      </c>
    </row>
    <row r="25" spans="1:8" x14ac:dyDescent="0.25">
      <c r="A25" s="261"/>
      <c r="B25" s="261"/>
      <c r="C25" s="261"/>
      <c r="D25" s="261"/>
      <c r="E25" s="262"/>
      <c r="F25" s="258"/>
      <c r="G25" s="261"/>
      <c r="H25" s="260"/>
    </row>
    <row r="26" spans="1:8" x14ac:dyDescent="0.25">
      <c r="A26" s="261"/>
      <c r="B26" s="261"/>
      <c r="C26" s="96" t="s">
        <v>307</v>
      </c>
      <c r="D26" s="96" t="s">
        <v>308</v>
      </c>
      <c r="E26" s="96" t="s">
        <v>309</v>
      </c>
      <c r="F26" s="96" t="s">
        <v>310</v>
      </c>
      <c r="G26" s="261"/>
      <c r="H26" s="260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349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A5:F5"/>
    <mergeCell ref="A2:A3"/>
    <mergeCell ref="B2:B3"/>
    <mergeCell ref="C2:C3"/>
    <mergeCell ref="D2:D3"/>
    <mergeCell ref="E2:E3"/>
    <mergeCell ref="F2:F3"/>
    <mergeCell ref="H24:H26"/>
    <mergeCell ref="A24:A26"/>
    <mergeCell ref="B24:B26"/>
    <mergeCell ref="C24:D25"/>
    <mergeCell ref="E24:F25"/>
    <mergeCell ref="G24:G26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zoomScale="115" zoomScaleNormal="115" zoomScaleSheetLayoutView="100" workbookViewId="0">
      <selection activeCell="B5" sqref="B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662</v>
      </c>
    </row>
    <row r="2" spans="1:8" x14ac:dyDescent="0.25">
      <c r="A2" s="387" t="s">
        <v>539</v>
      </c>
      <c r="B2" s="345" t="s">
        <v>9</v>
      </c>
      <c r="C2" s="345" t="s">
        <v>74</v>
      </c>
      <c r="D2" s="345"/>
      <c r="E2" s="345" t="s">
        <v>518</v>
      </c>
      <c r="F2" s="345"/>
    </row>
    <row r="3" spans="1:8" x14ac:dyDescent="0.25">
      <c r="A3" s="387"/>
      <c r="B3" s="345"/>
      <c r="C3" s="105" t="s">
        <v>45</v>
      </c>
      <c r="D3" s="105" t="s">
        <v>46</v>
      </c>
      <c r="E3" s="105" t="s">
        <v>48</v>
      </c>
      <c r="F3" s="105" t="s">
        <v>47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241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242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243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244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333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663</v>
      </c>
    </row>
    <row r="12" spans="1:8" x14ac:dyDescent="0.25">
      <c r="A12" s="388" t="s">
        <v>370</v>
      </c>
      <c r="B12" s="388" t="s">
        <v>9</v>
      </c>
      <c r="C12" s="311" t="s">
        <v>74</v>
      </c>
      <c r="D12" s="311"/>
      <c r="E12" s="311" t="s">
        <v>518</v>
      </c>
      <c r="F12" s="311"/>
    </row>
    <row r="13" spans="1:8" x14ac:dyDescent="0.25">
      <c r="A13" s="388"/>
      <c r="B13" s="388"/>
      <c r="C13" s="103" t="s">
        <v>45</v>
      </c>
      <c r="D13" s="103" t="s">
        <v>46</v>
      </c>
      <c r="E13" s="103" t="s">
        <v>48</v>
      </c>
      <c r="F13" s="103" t="s">
        <v>47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480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24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479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481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27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482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483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484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31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32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33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485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486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487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35" zoomScaleNormal="100" zoomScaleSheetLayoutView="100" workbookViewId="0">
      <selection activeCell="D37" sqref="D37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664</v>
      </c>
    </row>
    <row r="2" spans="1:10" ht="15" customHeight="1" x14ac:dyDescent="0.25">
      <c r="A2" s="386"/>
      <c r="B2" s="384" t="s">
        <v>9</v>
      </c>
      <c r="C2" s="384" t="s">
        <v>45</v>
      </c>
      <c r="D2" s="384" t="s">
        <v>46</v>
      </c>
      <c r="E2" s="384" t="s">
        <v>48</v>
      </c>
      <c r="F2" s="384" t="s">
        <v>47</v>
      </c>
      <c r="G2" s="382" t="s">
        <v>537</v>
      </c>
      <c r="H2" s="382" t="s">
        <v>538</v>
      </c>
    </row>
    <row r="3" spans="1:10" x14ac:dyDescent="0.25">
      <c r="A3" s="386"/>
      <c r="B3" s="384"/>
      <c r="C3" s="384"/>
      <c r="D3" s="384"/>
      <c r="E3" s="384"/>
      <c r="F3" s="384"/>
      <c r="G3" s="382"/>
      <c r="H3" s="382"/>
    </row>
    <row r="4" spans="1:10" x14ac:dyDescent="0.25">
      <c r="A4" s="386"/>
      <c r="B4" s="384"/>
      <c r="C4" s="384"/>
      <c r="D4" s="384"/>
      <c r="E4" s="384"/>
      <c r="F4" s="384"/>
      <c r="G4" s="382"/>
      <c r="H4" s="382"/>
    </row>
    <row r="5" spans="1:10" x14ac:dyDescent="0.25">
      <c r="A5" s="139" t="s">
        <v>381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365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364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366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367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665</v>
      </c>
    </row>
    <row r="12" spans="1:10" ht="15" customHeight="1" x14ac:dyDescent="0.25">
      <c r="A12" s="386"/>
      <c r="B12" s="384" t="s">
        <v>9</v>
      </c>
      <c r="C12" s="384" t="s">
        <v>45</v>
      </c>
      <c r="D12" s="384" t="s">
        <v>46</v>
      </c>
      <c r="E12" s="384" t="s">
        <v>48</v>
      </c>
      <c r="F12" s="384" t="s">
        <v>47</v>
      </c>
      <c r="G12" s="382" t="s">
        <v>537</v>
      </c>
      <c r="H12" s="382" t="s">
        <v>538</v>
      </c>
    </row>
    <row r="13" spans="1:10" x14ac:dyDescent="0.25">
      <c r="A13" s="386"/>
      <c r="B13" s="384"/>
      <c r="C13" s="384"/>
      <c r="D13" s="384"/>
      <c r="E13" s="384"/>
      <c r="F13" s="384"/>
      <c r="G13" s="382"/>
      <c r="H13" s="382"/>
    </row>
    <row r="14" spans="1:10" x14ac:dyDescent="0.25">
      <c r="A14" s="386"/>
      <c r="B14" s="384"/>
      <c r="C14" s="384"/>
      <c r="D14" s="384"/>
      <c r="E14" s="384"/>
      <c r="F14" s="384"/>
      <c r="G14" s="382"/>
      <c r="H14" s="382"/>
    </row>
    <row r="15" spans="1:10" x14ac:dyDescent="0.25">
      <c r="A15" s="139" t="s">
        <v>381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221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233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222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223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224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225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226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227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228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229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230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231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232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191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89" t="s">
        <v>528</v>
      </c>
      <c r="B31" s="389"/>
      <c r="C31" s="389"/>
      <c r="D31" s="389"/>
      <c r="E31" s="389"/>
      <c r="F31" s="389"/>
      <c r="G31" s="389"/>
      <c r="H31" s="389"/>
    </row>
    <row r="32" spans="1:8" x14ac:dyDescent="0.25">
      <c r="A32" s="311"/>
      <c r="B32" s="258" t="s">
        <v>76</v>
      </c>
      <c r="C32" s="258"/>
      <c r="D32" s="258"/>
      <c r="E32" s="258" t="s">
        <v>48</v>
      </c>
      <c r="F32" s="369"/>
      <c r="G32" s="258" t="s">
        <v>47</v>
      </c>
      <c r="H32" s="369"/>
    </row>
    <row r="33" spans="1:8" x14ac:dyDescent="0.25">
      <c r="A33" s="311"/>
      <c r="B33" s="96" t="s">
        <v>9</v>
      </c>
      <c r="C33" s="96" t="s">
        <v>45</v>
      </c>
      <c r="D33" s="96" t="s">
        <v>46</v>
      </c>
      <c r="E33" s="96" t="s">
        <v>45</v>
      </c>
      <c r="F33" s="96" t="s">
        <v>46</v>
      </c>
      <c r="G33" s="96" t="s">
        <v>45</v>
      </c>
      <c r="H33" s="96" t="s">
        <v>46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529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530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531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532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533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534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535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536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  <mergeCell ref="H2:H4"/>
    <mergeCell ref="G12:G14"/>
    <mergeCell ref="H12:H14"/>
    <mergeCell ref="A12:A14"/>
    <mergeCell ref="B12:B14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48" t="s">
        <v>666</v>
      </c>
      <c r="C1" s="348"/>
      <c r="D1" s="348"/>
      <c r="E1" s="348"/>
      <c r="F1" s="348"/>
      <c r="G1" s="348"/>
      <c r="H1" s="348"/>
      <c r="I1" s="348"/>
    </row>
    <row r="2" spans="1:11" x14ac:dyDescent="0.25">
      <c r="A2" s="14"/>
      <c r="B2" s="306"/>
      <c r="C2" s="258" t="s">
        <v>76</v>
      </c>
      <c r="D2" s="258"/>
      <c r="E2" s="258"/>
      <c r="F2" s="312" t="s">
        <v>48</v>
      </c>
      <c r="G2" s="313"/>
      <c r="H2" s="314"/>
      <c r="I2" s="312" t="s">
        <v>47</v>
      </c>
      <c r="J2" s="313"/>
      <c r="K2" s="314"/>
    </row>
    <row r="3" spans="1:11" x14ac:dyDescent="0.25">
      <c r="A3" s="14"/>
      <c r="B3" s="306"/>
      <c r="C3" s="96" t="s">
        <v>9</v>
      </c>
      <c r="D3" s="96" t="s">
        <v>45</v>
      </c>
      <c r="E3" s="96" t="s">
        <v>46</v>
      </c>
      <c r="F3" s="96" t="s">
        <v>9</v>
      </c>
      <c r="G3" s="96" t="s">
        <v>45</v>
      </c>
      <c r="H3" s="96" t="s">
        <v>46</v>
      </c>
      <c r="I3" s="96" t="s">
        <v>9</v>
      </c>
      <c r="J3" s="96" t="s">
        <v>45</v>
      </c>
      <c r="K3" s="96" t="s">
        <v>46</v>
      </c>
    </row>
    <row r="4" spans="1:11" x14ac:dyDescent="0.25">
      <c r="B4" s="99" t="s">
        <v>361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63"/>
      <c r="C5" s="264"/>
      <c r="D5" s="264"/>
      <c r="E5" s="264"/>
      <c r="F5" s="264"/>
      <c r="G5" s="264"/>
      <c r="H5" s="264"/>
      <c r="I5" s="264"/>
      <c r="J5" s="264"/>
      <c r="K5" s="265"/>
    </row>
    <row r="6" spans="1:11" x14ac:dyDescent="0.25">
      <c r="B6" s="147" t="s">
        <v>234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25">
      <c r="B7" s="147" t="s">
        <v>235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25">
      <c r="B8" s="148" t="s">
        <v>239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25">
      <c r="B9" s="147" t="s">
        <v>237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25">
      <c r="B10" s="147" t="s">
        <v>236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25">
      <c r="B11" s="147" t="s">
        <v>238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25">
      <c r="B12" s="147" t="s">
        <v>240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25">
      <c r="B13" s="312"/>
      <c r="C13" s="313"/>
      <c r="D13" s="313"/>
      <c r="E13" s="313"/>
      <c r="F13" s="313"/>
      <c r="G13" s="313"/>
      <c r="H13" s="313"/>
      <c r="I13" s="313"/>
      <c r="J13" s="313"/>
      <c r="K13" s="314"/>
    </row>
    <row r="14" spans="1:11" s="6" customFormat="1" x14ac:dyDescent="0.25">
      <c r="B14" s="97" t="s">
        <v>362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234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25">
      <c r="B16" s="147" t="s">
        <v>235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25">
      <c r="B17" s="147" t="s">
        <v>239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25">
      <c r="B18" s="147" t="s">
        <v>237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30" x14ac:dyDescent="0.25">
      <c r="B19" s="148" t="s">
        <v>236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25">
      <c r="B20" s="147" t="s">
        <v>238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25">
      <c r="B21" s="147" t="s">
        <v>240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6" zoomScaleNormal="100" zoomScaleSheetLayoutView="100" workbookViewId="0">
      <selection sqref="A1:J2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90" t="s">
        <v>667</v>
      </c>
      <c r="B1" s="390"/>
      <c r="C1" s="390"/>
      <c r="D1" s="390"/>
      <c r="E1" s="390"/>
      <c r="F1" s="390"/>
      <c r="G1" s="390"/>
      <c r="H1" s="390"/>
      <c r="I1" s="390"/>
      <c r="J1" s="390"/>
    </row>
    <row r="2" spans="1:10" ht="15.7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</row>
    <row r="3" spans="1:10" x14ac:dyDescent="0.25">
      <c r="A3" s="391"/>
      <c r="B3" s="311" t="s">
        <v>76</v>
      </c>
      <c r="C3" s="311"/>
      <c r="D3" s="311"/>
      <c r="E3" s="311" t="s">
        <v>48</v>
      </c>
      <c r="F3" s="311"/>
      <c r="G3" s="311"/>
      <c r="H3" s="311" t="s">
        <v>47</v>
      </c>
      <c r="I3" s="311"/>
      <c r="J3" s="311"/>
    </row>
    <row r="4" spans="1:10" x14ac:dyDescent="0.25">
      <c r="A4" s="392"/>
      <c r="B4" s="103" t="s">
        <v>9</v>
      </c>
      <c r="C4" s="103" t="s">
        <v>45</v>
      </c>
      <c r="D4" s="103" t="s">
        <v>46</v>
      </c>
      <c r="E4" s="103" t="s">
        <v>363</v>
      </c>
      <c r="F4" s="103" t="s">
        <v>45</v>
      </c>
      <c r="G4" s="103" t="s">
        <v>46</v>
      </c>
      <c r="H4" s="103" t="s">
        <v>363</v>
      </c>
      <c r="I4" s="103" t="s">
        <v>45</v>
      </c>
      <c r="J4" s="103" t="s">
        <v>46</v>
      </c>
    </row>
    <row r="5" spans="1:10" x14ac:dyDescent="0.25">
      <c r="A5" s="99" t="s">
        <v>157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241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242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243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244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333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370"/>
      <c r="B11" s="371"/>
      <c r="C11" s="371"/>
      <c r="D11" s="371"/>
      <c r="E11" s="371"/>
      <c r="F11" s="371"/>
      <c r="G11" s="371"/>
      <c r="H11" s="371"/>
      <c r="I11" s="371"/>
      <c r="J11" s="372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90" t="s">
        <v>668</v>
      </c>
      <c r="B16" s="390"/>
      <c r="C16" s="390"/>
      <c r="D16" s="390"/>
      <c r="E16" s="390"/>
      <c r="F16" s="390"/>
      <c r="G16" s="390"/>
      <c r="H16" s="390"/>
      <c r="I16" s="390"/>
      <c r="J16" s="390"/>
    </row>
    <row r="17" spans="1:10" ht="17.25" customHeight="1" x14ac:dyDescent="0.25">
      <c r="A17" s="390"/>
      <c r="B17" s="390"/>
      <c r="C17" s="390"/>
      <c r="D17" s="390"/>
      <c r="E17" s="390"/>
      <c r="F17" s="390"/>
      <c r="G17" s="390"/>
      <c r="H17" s="390"/>
      <c r="I17" s="390"/>
      <c r="J17" s="390"/>
    </row>
    <row r="18" spans="1:10" ht="15.75" customHeight="1" x14ac:dyDescent="0.25">
      <c r="A18" s="311"/>
      <c r="B18" s="311" t="s">
        <v>76</v>
      </c>
      <c r="C18" s="311"/>
      <c r="D18" s="311"/>
      <c r="E18" s="311" t="s">
        <v>48</v>
      </c>
      <c r="F18" s="311"/>
      <c r="G18" s="311"/>
      <c r="H18" s="311" t="s">
        <v>47</v>
      </c>
      <c r="I18" s="311"/>
      <c r="J18" s="311"/>
    </row>
    <row r="19" spans="1:10" x14ac:dyDescent="0.25">
      <c r="A19" s="311"/>
      <c r="B19" s="103" t="s">
        <v>9</v>
      </c>
      <c r="C19" s="103" t="s">
        <v>45</v>
      </c>
      <c r="D19" s="103" t="s">
        <v>46</v>
      </c>
      <c r="E19" s="103" t="s">
        <v>363</v>
      </c>
      <c r="F19" s="103" t="s">
        <v>45</v>
      </c>
      <c r="G19" s="103" t="s">
        <v>46</v>
      </c>
      <c r="H19" s="103" t="s">
        <v>363</v>
      </c>
      <c r="I19" s="103" t="s">
        <v>45</v>
      </c>
      <c r="J19" s="103" t="s">
        <v>46</v>
      </c>
    </row>
    <row r="20" spans="1:10" x14ac:dyDescent="0.25">
      <c r="A20" s="99" t="s">
        <v>158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241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242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243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244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245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E18:G18"/>
    <mergeCell ref="H18:J18"/>
    <mergeCell ref="A11:J11"/>
    <mergeCell ref="A3:A4"/>
    <mergeCell ref="A18:A19"/>
    <mergeCell ref="B18:D18"/>
    <mergeCell ref="A1:J2"/>
    <mergeCell ref="B3:D3"/>
    <mergeCell ref="E3:G3"/>
    <mergeCell ref="H3:J3"/>
    <mergeCell ref="A16:J17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K18" sqref="K18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669</v>
      </c>
    </row>
    <row r="2" spans="1:12" x14ac:dyDescent="0.25">
      <c r="A2" s="258"/>
      <c r="B2" s="267" t="s">
        <v>9</v>
      </c>
      <c r="C2" s="267" t="s">
        <v>15</v>
      </c>
      <c r="D2" s="267" t="s">
        <v>16</v>
      </c>
      <c r="E2" s="393" t="s">
        <v>17</v>
      </c>
      <c r="F2" s="267" t="s">
        <v>275</v>
      </c>
      <c r="G2" s="267" t="s">
        <v>276</v>
      </c>
      <c r="H2" s="267" t="s">
        <v>277</v>
      </c>
    </row>
    <row r="3" spans="1:12" x14ac:dyDescent="0.25">
      <c r="A3" s="258"/>
      <c r="B3" s="267"/>
      <c r="C3" s="267"/>
      <c r="D3" s="267"/>
      <c r="E3" s="393"/>
      <c r="F3" s="267"/>
      <c r="G3" s="267"/>
      <c r="H3" s="267"/>
    </row>
    <row r="4" spans="1:12" x14ac:dyDescent="0.25">
      <c r="A4" s="99" t="s">
        <v>213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45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46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48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47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11"/>
      <c r="B9" s="311"/>
      <c r="C9" s="311"/>
      <c r="D9" s="311"/>
      <c r="E9" s="311"/>
      <c r="F9" s="311"/>
      <c r="G9" s="311"/>
      <c r="H9" s="311"/>
    </row>
    <row r="10" spans="1:12" x14ac:dyDescent="0.25">
      <c r="A10" s="99" t="s">
        <v>214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45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46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48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47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11"/>
      <c r="B15" s="311"/>
      <c r="C15" s="311"/>
      <c r="D15" s="311"/>
      <c r="E15" s="311"/>
      <c r="F15" s="311"/>
      <c r="G15" s="311"/>
      <c r="H15" s="311"/>
    </row>
    <row r="16" spans="1:12" x14ac:dyDescent="0.25">
      <c r="A16" s="99" t="s">
        <v>215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45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46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48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47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zoomScale="110" zoomScaleNormal="100" zoomScaleSheetLayoutView="110" workbookViewId="0">
      <selection activeCell="H1" sqref="H1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670</v>
      </c>
    </row>
    <row r="2" spans="1:11" x14ac:dyDescent="0.25">
      <c r="A2" s="267" t="s">
        <v>540</v>
      </c>
      <c r="B2" s="267" t="s">
        <v>9</v>
      </c>
      <c r="C2" s="267" t="s">
        <v>15</v>
      </c>
      <c r="D2" s="267" t="s">
        <v>16</v>
      </c>
      <c r="E2" s="393" t="s">
        <v>17</v>
      </c>
      <c r="F2" s="267" t="s">
        <v>275</v>
      </c>
      <c r="G2" s="267" t="s">
        <v>276</v>
      </c>
      <c r="H2" s="267" t="s">
        <v>277</v>
      </c>
    </row>
    <row r="3" spans="1:11" x14ac:dyDescent="0.25">
      <c r="A3" s="267"/>
      <c r="B3" s="267"/>
      <c r="C3" s="267"/>
      <c r="D3" s="267"/>
      <c r="E3" s="393"/>
      <c r="F3" s="267"/>
      <c r="G3" s="267"/>
      <c r="H3" s="267"/>
    </row>
    <row r="4" spans="1:11" x14ac:dyDescent="0.25">
      <c r="A4" s="99" t="s">
        <v>382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278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279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280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281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476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477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282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283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284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285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286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287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288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191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77"/>
      <c r="B19" s="378"/>
      <c r="C19" s="378"/>
      <c r="D19" s="378"/>
      <c r="E19" s="378"/>
      <c r="F19" s="378"/>
      <c r="G19" s="378"/>
      <c r="H19" s="379"/>
    </row>
    <row r="20" spans="1:9" x14ac:dyDescent="0.25">
      <c r="A20" s="99" t="s">
        <v>383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278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279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280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281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476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477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282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283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284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285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286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287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288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289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77"/>
      <c r="B36" s="378"/>
      <c r="C36" s="378"/>
      <c r="D36" s="378"/>
      <c r="E36" s="378"/>
      <c r="F36" s="378"/>
      <c r="G36" s="378"/>
      <c r="H36" s="379"/>
    </row>
    <row r="37" spans="1:8" x14ac:dyDescent="0.25">
      <c r="A37" s="99" t="s">
        <v>384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278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279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280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281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476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477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282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282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283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284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286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287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288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289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2" zoomScaleNormal="100" zoomScaleSheetLayoutView="100" workbookViewId="0">
      <selection activeCell="G26" sqref="G26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671</v>
      </c>
    </row>
    <row r="2" spans="1:8" x14ac:dyDescent="0.25">
      <c r="A2" s="258"/>
      <c r="B2" s="267" t="s">
        <v>9</v>
      </c>
      <c r="C2" s="267" t="s">
        <v>45</v>
      </c>
      <c r="D2" s="267" t="s">
        <v>46</v>
      </c>
      <c r="E2" s="267" t="s">
        <v>48</v>
      </c>
      <c r="F2" s="267" t="s">
        <v>47</v>
      </c>
      <c r="G2" s="393" t="s">
        <v>541</v>
      </c>
      <c r="H2" s="393" t="s">
        <v>542</v>
      </c>
    </row>
    <row r="3" spans="1:8" x14ac:dyDescent="0.25">
      <c r="A3" s="258"/>
      <c r="B3" s="267"/>
      <c r="C3" s="267"/>
      <c r="D3" s="267"/>
      <c r="E3" s="267"/>
      <c r="F3" s="267"/>
      <c r="G3" s="393"/>
      <c r="H3" s="393"/>
    </row>
    <row r="4" spans="1:8" x14ac:dyDescent="0.25">
      <c r="A4" s="99" t="s">
        <v>216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24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290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291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292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305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29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293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294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295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296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385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297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298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299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300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304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303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302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301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zoomScaleNormal="100" zoomScaleSheetLayoutView="100" workbookViewId="0">
      <selection activeCell="E24" sqref="E24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672</v>
      </c>
    </row>
    <row r="2" spans="1:10" ht="146.25" customHeight="1" x14ac:dyDescent="0.25">
      <c r="A2" s="161"/>
      <c r="B2" s="161" t="s">
        <v>180</v>
      </c>
      <c r="C2" s="162" t="s">
        <v>181</v>
      </c>
      <c r="D2" s="162" t="s">
        <v>217</v>
      </c>
      <c r="E2" s="162" t="s">
        <v>11</v>
      </c>
      <c r="F2" s="162" t="s">
        <v>218</v>
      </c>
      <c r="G2" s="162" t="s">
        <v>411</v>
      </c>
      <c r="H2" s="162" t="s">
        <v>412</v>
      </c>
      <c r="I2" s="162" t="s">
        <v>413</v>
      </c>
      <c r="J2" s="162" t="s">
        <v>414</v>
      </c>
    </row>
    <row r="3" spans="1:10" s="6" customFormat="1" x14ac:dyDescent="0.25">
      <c r="A3" s="155" t="s">
        <v>470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246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247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248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471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249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250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251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252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253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254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255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256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472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478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257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258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259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260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261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262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473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263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264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265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266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267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474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268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269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270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271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272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273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274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673</v>
      </c>
    </row>
    <row r="2" spans="1:7" x14ac:dyDescent="0.25">
      <c r="A2" s="258"/>
      <c r="B2" s="258" t="s">
        <v>520</v>
      </c>
      <c r="C2" s="258"/>
      <c r="D2" s="258"/>
      <c r="E2" s="258" t="s">
        <v>246</v>
      </c>
      <c r="F2" s="258" t="s">
        <v>247</v>
      </c>
      <c r="G2" s="258" t="s">
        <v>248</v>
      </c>
    </row>
    <row r="3" spans="1:7" x14ac:dyDescent="0.25">
      <c r="A3" s="258"/>
      <c r="B3" s="96" t="s">
        <v>9</v>
      </c>
      <c r="C3" s="96" t="s">
        <v>45</v>
      </c>
      <c r="D3" s="96" t="s">
        <v>46</v>
      </c>
      <c r="E3" s="258"/>
      <c r="F3" s="258"/>
      <c r="G3" s="258"/>
    </row>
    <row r="4" spans="1:7" x14ac:dyDescent="0.25">
      <c r="A4" s="99" t="s">
        <v>386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24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290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291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292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305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29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293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294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387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296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385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297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298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299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300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304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303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302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301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674</v>
      </c>
    </row>
    <row r="2" spans="1:12" x14ac:dyDescent="0.25">
      <c r="A2" s="394"/>
      <c r="B2" s="397" t="s">
        <v>521</v>
      </c>
      <c r="C2" s="397"/>
      <c r="D2" s="397"/>
      <c r="E2" s="395" t="s">
        <v>249</v>
      </c>
      <c r="F2" s="395" t="s">
        <v>250</v>
      </c>
      <c r="G2" s="395" t="s">
        <v>251</v>
      </c>
      <c r="H2" s="395" t="s">
        <v>252</v>
      </c>
      <c r="I2" s="395" t="s">
        <v>253</v>
      </c>
      <c r="J2" s="395" t="s">
        <v>254</v>
      </c>
      <c r="K2" s="395" t="s">
        <v>255</v>
      </c>
      <c r="L2" s="395" t="s">
        <v>256</v>
      </c>
    </row>
    <row r="3" spans="1:12" ht="45.75" customHeight="1" x14ac:dyDescent="0.25">
      <c r="A3" s="394"/>
      <c r="B3" s="163" t="s">
        <v>9</v>
      </c>
      <c r="C3" s="163" t="s">
        <v>45</v>
      </c>
      <c r="D3" s="163" t="s">
        <v>46</v>
      </c>
      <c r="E3" s="396"/>
      <c r="F3" s="396"/>
      <c r="G3" s="396"/>
      <c r="H3" s="396"/>
      <c r="I3" s="396"/>
      <c r="J3" s="396"/>
      <c r="K3" s="396"/>
      <c r="L3" s="396"/>
    </row>
    <row r="4" spans="1:12" x14ac:dyDescent="0.25">
      <c r="A4" s="102" t="s">
        <v>386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24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291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292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305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29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293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294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387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296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385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297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298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299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300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304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303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302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301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I2:I3"/>
    <mergeCell ref="J2:J3"/>
    <mergeCell ref="K2:K3"/>
    <mergeCell ref="L2:L3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37"/>
  <sheetViews>
    <sheetView view="pageBreakPreview" zoomScale="90" zoomScaleNormal="100" zoomScaleSheetLayoutView="90" workbookViewId="0">
      <selection activeCell="P1" sqref="P1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624</v>
      </c>
      <c r="B1" s="83"/>
      <c r="C1" s="83"/>
      <c r="D1" s="83"/>
      <c r="E1" s="83"/>
      <c r="F1" s="83"/>
      <c r="G1" s="83"/>
      <c r="H1" s="83"/>
    </row>
    <row r="2" spans="1:11" x14ac:dyDescent="0.25">
      <c r="A2" s="245" t="s">
        <v>159</v>
      </c>
      <c r="B2" s="245" t="s">
        <v>160</v>
      </c>
      <c r="C2" s="245" t="s">
        <v>161</v>
      </c>
      <c r="D2" s="245" t="s">
        <v>162</v>
      </c>
      <c r="E2" s="245" t="s">
        <v>163</v>
      </c>
      <c r="F2" s="245" t="s">
        <v>164</v>
      </c>
      <c r="G2" s="245" t="s">
        <v>350</v>
      </c>
      <c r="H2" s="245" t="s">
        <v>165</v>
      </c>
    </row>
    <row r="3" spans="1:11" x14ac:dyDescent="0.25">
      <c r="A3" s="99" t="s">
        <v>166</v>
      </c>
      <c r="B3" s="149">
        <v>258170</v>
      </c>
      <c r="C3" s="149">
        <v>126705</v>
      </c>
      <c r="D3" s="149">
        <v>131465</v>
      </c>
      <c r="E3" s="149">
        <v>36709</v>
      </c>
      <c r="F3" s="149">
        <v>221461</v>
      </c>
      <c r="G3" s="149">
        <v>43407</v>
      </c>
      <c r="H3" s="149">
        <v>214763</v>
      </c>
    </row>
    <row r="4" spans="1:11" x14ac:dyDescent="0.25">
      <c r="A4" s="136" t="s">
        <v>167</v>
      </c>
      <c r="B4" s="104">
        <v>47921</v>
      </c>
      <c r="C4" s="104">
        <v>21345</v>
      </c>
      <c r="D4" s="104">
        <v>26575</v>
      </c>
      <c r="E4" s="104">
        <v>8443</v>
      </c>
      <c r="F4" s="104">
        <v>39478</v>
      </c>
      <c r="G4" s="104">
        <v>6280</v>
      </c>
      <c r="H4" s="104">
        <v>41641</v>
      </c>
    </row>
    <row r="5" spans="1:11" x14ac:dyDescent="0.25">
      <c r="A5" s="136" t="s">
        <v>168</v>
      </c>
      <c r="B5" s="104">
        <v>41085</v>
      </c>
      <c r="C5" s="104">
        <v>19486</v>
      </c>
      <c r="D5" s="104">
        <v>21599</v>
      </c>
      <c r="E5" s="104">
        <v>4843</v>
      </c>
      <c r="F5" s="104">
        <v>36242</v>
      </c>
      <c r="G5" s="104">
        <v>5737</v>
      </c>
      <c r="H5" s="104">
        <v>35348</v>
      </c>
    </row>
    <row r="6" spans="1:11" x14ac:dyDescent="0.25">
      <c r="A6" s="136" t="s">
        <v>169</v>
      </c>
      <c r="B6" s="104">
        <v>113475</v>
      </c>
      <c r="C6" s="104">
        <v>52857</v>
      </c>
      <c r="D6" s="104">
        <v>60618</v>
      </c>
      <c r="E6" s="104">
        <v>18003</v>
      </c>
      <c r="F6" s="104">
        <v>95471</v>
      </c>
      <c r="G6" s="104">
        <v>15877</v>
      </c>
      <c r="H6" s="104">
        <v>97598</v>
      </c>
      <c r="K6" s="57"/>
    </row>
    <row r="7" spans="1:11" x14ac:dyDescent="0.25">
      <c r="A7" s="136" t="s">
        <v>170</v>
      </c>
      <c r="B7" s="104">
        <v>61203</v>
      </c>
      <c r="C7" s="104">
        <v>32182</v>
      </c>
      <c r="D7" s="104">
        <v>29020</v>
      </c>
      <c r="E7" s="104">
        <v>6714</v>
      </c>
      <c r="F7" s="104">
        <v>54489</v>
      </c>
      <c r="G7" s="104">
        <v>11167</v>
      </c>
      <c r="H7" s="104">
        <v>50036</v>
      </c>
    </row>
    <row r="8" spans="1:11" x14ac:dyDescent="0.25">
      <c r="A8" s="136" t="s">
        <v>171</v>
      </c>
      <c r="B8" s="104">
        <v>37123</v>
      </c>
      <c r="C8" s="104">
        <v>16669</v>
      </c>
      <c r="D8" s="104">
        <v>20454</v>
      </c>
      <c r="E8" s="104">
        <v>5903</v>
      </c>
      <c r="F8" s="104">
        <v>31220</v>
      </c>
      <c r="G8" s="104">
        <v>10115</v>
      </c>
      <c r="H8" s="104">
        <v>27008</v>
      </c>
      <c r="J8" s="60"/>
    </row>
    <row r="9" spans="1:11" x14ac:dyDescent="0.25">
      <c r="A9" s="136" t="s">
        <v>172</v>
      </c>
      <c r="B9" s="104">
        <v>27477</v>
      </c>
      <c r="C9" s="104">
        <v>17829</v>
      </c>
      <c r="D9" s="104">
        <v>9648</v>
      </c>
      <c r="E9" s="104">
        <v>3478</v>
      </c>
      <c r="F9" s="104">
        <v>23998</v>
      </c>
      <c r="G9" s="104">
        <v>14048</v>
      </c>
      <c r="H9" s="104">
        <v>13429</v>
      </c>
    </row>
    <row r="10" spans="1:11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1" ht="26.25" customHeight="1" x14ac:dyDescent="0.25">
      <c r="A11" s="58" t="s">
        <v>625</v>
      </c>
      <c r="B11" s="84"/>
      <c r="C11" s="84"/>
      <c r="D11" s="84"/>
      <c r="E11" s="84"/>
      <c r="F11" s="84"/>
      <c r="G11" s="84"/>
      <c r="H11" s="84"/>
    </row>
    <row r="12" spans="1:11" ht="30" x14ac:dyDescent="0.25">
      <c r="A12" s="96" t="s">
        <v>159</v>
      </c>
      <c r="B12" s="142" t="s">
        <v>160</v>
      </c>
      <c r="C12" s="142" t="s">
        <v>173</v>
      </c>
      <c r="D12" s="142" t="s">
        <v>174</v>
      </c>
      <c r="E12" s="175" t="s">
        <v>17</v>
      </c>
      <c r="F12" s="96" t="s">
        <v>275</v>
      </c>
      <c r="G12" s="96" t="s">
        <v>276</v>
      </c>
      <c r="H12" s="96" t="s">
        <v>175</v>
      </c>
    </row>
    <row r="13" spans="1:11" x14ac:dyDescent="0.25">
      <c r="A13" s="99" t="s">
        <v>682</v>
      </c>
      <c r="B13" s="149">
        <v>214763</v>
      </c>
      <c r="C13" s="149">
        <v>31778</v>
      </c>
      <c r="D13" s="149">
        <v>6215</v>
      </c>
      <c r="E13" s="149">
        <v>176771</v>
      </c>
      <c r="F13" s="176">
        <v>17.7</v>
      </c>
      <c r="G13" s="176">
        <v>14.8</v>
      </c>
      <c r="H13" s="176">
        <v>16.399999999999999</v>
      </c>
      <c r="J13" s="66"/>
    </row>
    <row r="14" spans="1:11" s="76" customFormat="1" x14ac:dyDescent="0.25">
      <c r="A14" s="178" t="s">
        <v>167</v>
      </c>
      <c r="B14" s="179">
        <v>41641</v>
      </c>
      <c r="C14" s="179">
        <v>6962</v>
      </c>
      <c r="D14" s="179">
        <v>1337</v>
      </c>
      <c r="E14" s="179">
        <v>33342</v>
      </c>
      <c r="F14" s="180">
        <v>19.899999999999999</v>
      </c>
      <c r="G14" s="180">
        <v>16.7</v>
      </c>
      <c r="H14" s="180">
        <v>16.100000000000001</v>
      </c>
    </row>
    <row r="15" spans="1:11" x14ac:dyDescent="0.25">
      <c r="A15" s="136" t="s">
        <v>168</v>
      </c>
      <c r="B15" s="104">
        <v>35348</v>
      </c>
      <c r="C15" s="104">
        <v>8338</v>
      </c>
      <c r="D15" s="104">
        <v>674</v>
      </c>
      <c r="E15" s="104">
        <v>26336</v>
      </c>
      <c r="F15" s="181">
        <v>25.5</v>
      </c>
      <c r="G15" s="181">
        <v>23.6</v>
      </c>
      <c r="H15" s="181">
        <v>7.5</v>
      </c>
    </row>
    <row r="16" spans="1:11" x14ac:dyDescent="0.25">
      <c r="A16" s="136" t="s">
        <v>169</v>
      </c>
      <c r="B16" s="104">
        <v>97598</v>
      </c>
      <c r="C16" s="104">
        <v>12198</v>
      </c>
      <c r="D16" s="104">
        <v>1985</v>
      </c>
      <c r="E16" s="104">
        <v>83415</v>
      </c>
      <c r="F16" s="181">
        <v>14.5</v>
      </c>
      <c r="G16" s="181">
        <v>12.5</v>
      </c>
      <c r="H16" s="181">
        <v>14</v>
      </c>
      <c r="I16" s="60"/>
    </row>
    <row r="17" spans="1:8" x14ac:dyDescent="0.25">
      <c r="A17" s="136" t="s">
        <v>170</v>
      </c>
      <c r="B17" s="104">
        <v>61203</v>
      </c>
      <c r="C17" s="104">
        <v>3533</v>
      </c>
      <c r="D17" s="104">
        <v>1292</v>
      </c>
      <c r="E17" s="104">
        <v>45211</v>
      </c>
      <c r="F17" s="181">
        <v>9.6</v>
      </c>
      <c r="G17" s="182">
        <v>7.1</v>
      </c>
      <c r="H17" s="181">
        <v>26.8</v>
      </c>
    </row>
    <row r="18" spans="1:8" x14ac:dyDescent="0.25">
      <c r="A18" s="136" t="s">
        <v>171</v>
      </c>
      <c r="B18" s="104">
        <v>24895</v>
      </c>
      <c r="C18" s="104">
        <v>1210</v>
      </c>
      <c r="D18" s="104">
        <v>0</v>
      </c>
      <c r="E18" s="104">
        <v>904</v>
      </c>
      <c r="F18" s="181">
        <v>7.8</v>
      </c>
      <c r="G18" s="181">
        <v>4.5</v>
      </c>
      <c r="H18" s="181">
        <v>42.8</v>
      </c>
    </row>
    <row r="19" spans="1:8" x14ac:dyDescent="0.25">
      <c r="A19" s="136" t="s">
        <v>172</v>
      </c>
      <c r="B19" s="104">
        <v>11517</v>
      </c>
      <c r="C19" s="104">
        <v>1738</v>
      </c>
      <c r="D19" s="104">
        <v>0</v>
      </c>
      <c r="E19" s="104">
        <v>174</v>
      </c>
      <c r="F19" s="181">
        <v>14.2</v>
      </c>
      <c r="G19" s="181">
        <v>12.9</v>
      </c>
      <c r="H19" s="181">
        <v>9.1</v>
      </c>
    </row>
    <row r="20" spans="1:8" x14ac:dyDescent="0.25">
      <c r="A20" s="99" t="s">
        <v>176</v>
      </c>
      <c r="B20" s="99"/>
      <c r="C20" s="99"/>
      <c r="D20" s="99"/>
      <c r="E20" s="99"/>
      <c r="F20" s="99"/>
      <c r="G20" s="99"/>
      <c r="H20" s="99"/>
    </row>
    <row r="21" spans="1:8" ht="6.75" customHeight="1" x14ac:dyDescent="0.25">
      <c r="A21" s="1"/>
      <c r="B21" s="1"/>
      <c r="C21" s="1"/>
      <c r="D21" s="1"/>
      <c r="E21" s="28"/>
      <c r="F21" s="1"/>
      <c r="G21" s="1"/>
      <c r="H21" s="1"/>
    </row>
    <row r="25" spans="1:8" x14ac:dyDescent="0.25">
      <c r="C25" s="42"/>
      <c r="D25" s="42"/>
      <c r="E25" s="42"/>
    </row>
    <row r="26" spans="1:8" x14ac:dyDescent="0.25">
      <c r="C26" s="42"/>
      <c r="D26" s="42"/>
      <c r="E26" s="42"/>
    </row>
    <row r="27" spans="1:8" x14ac:dyDescent="0.25">
      <c r="C27" s="42"/>
      <c r="D27" s="42"/>
      <c r="E27" s="42"/>
    </row>
    <row r="28" spans="1:8" x14ac:dyDescent="0.25">
      <c r="C28" s="42"/>
      <c r="D28" s="42"/>
      <c r="E28" s="42"/>
    </row>
    <row r="29" spans="1:8" x14ac:dyDescent="0.25">
      <c r="C29" s="42"/>
      <c r="D29" s="42"/>
      <c r="E29" s="42"/>
    </row>
    <row r="30" spans="1:8" x14ac:dyDescent="0.25">
      <c r="C30" s="42"/>
      <c r="D30" s="42"/>
      <c r="E30" s="42"/>
    </row>
    <row r="31" spans="1:8" x14ac:dyDescent="0.25">
      <c r="C31" s="42"/>
      <c r="D31" s="42"/>
      <c r="E31" s="42"/>
    </row>
    <row r="32" spans="1:8" x14ac:dyDescent="0.25">
      <c r="B32" s="57"/>
      <c r="C32" s="57"/>
      <c r="D32" s="57"/>
    </row>
    <row r="33" spans="2:4" x14ac:dyDescent="0.25">
      <c r="B33" s="57"/>
      <c r="C33" s="57"/>
      <c r="D33" s="57"/>
    </row>
    <row r="34" spans="2:4" x14ac:dyDescent="0.25">
      <c r="C34" s="57"/>
      <c r="D34" s="57"/>
    </row>
    <row r="37" spans="2:4" x14ac:dyDescent="0.25">
      <c r="D37" s="57"/>
    </row>
  </sheetData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675</v>
      </c>
    </row>
    <row r="2" spans="1:11" x14ac:dyDescent="0.25">
      <c r="A2" s="258"/>
      <c r="B2" s="352" t="s">
        <v>472</v>
      </c>
      <c r="C2" s="352"/>
      <c r="D2" s="352"/>
      <c r="E2" s="346" t="s">
        <v>478</v>
      </c>
      <c r="F2" s="346" t="s">
        <v>257</v>
      </c>
      <c r="G2" s="346" t="s">
        <v>258</v>
      </c>
      <c r="H2" s="346" t="s">
        <v>259</v>
      </c>
      <c r="I2" s="346" t="s">
        <v>260</v>
      </c>
      <c r="J2" s="346" t="s">
        <v>261</v>
      </c>
      <c r="K2" s="346" t="s">
        <v>262</v>
      </c>
    </row>
    <row r="3" spans="1:11" x14ac:dyDescent="0.25">
      <c r="A3" s="258"/>
      <c r="B3" s="116" t="s">
        <v>9</v>
      </c>
      <c r="C3" s="116" t="s">
        <v>45</v>
      </c>
      <c r="D3" s="116" t="s">
        <v>46</v>
      </c>
      <c r="E3" s="347"/>
      <c r="F3" s="347"/>
      <c r="G3" s="347"/>
      <c r="H3" s="347"/>
      <c r="I3" s="347"/>
      <c r="J3" s="347"/>
      <c r="K3" s="347"/>
    </row>
    <row r="4" spans="1:11" x14ac:dyDescent="0.25">
      <c r="A4" s="99" t="s">
        <v>386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543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544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24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545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546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27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547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548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549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550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551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568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552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553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554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555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556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557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558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559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676</v>
      </c>
    </row>
    <row r="2" spans="1:9" x14ac:dyDescent="0.25">
      <c r="A2" s="258"/>
      <c r="B2" s="398" t="s">
        <v>9</v>
      </c>
      <c r="C2" s="398" t="s">
        <v>45</v>
      </c>
      <c r="D2" s="398" t="s">
        <v>46</v>
      </c>
      <c r="E2" s="398" t="s">
        <v>263</v>
      </c>
      <c r="F2" s="398" t="s">
        <v>264</v>
      </c>
      <c r="G2" s="398" t="s">
        <v>265</v>
      </c>
      <c r="H2" s="398" t="s">
        <v>266</v>
      </c>
      <c r="I2" s="398" t="s">
        <v>267</v>
      </c>
    </row>
    <row r="3" spans="1:9" x14ac:dyDescent="0.25">
      <c r="A3" s="258"/>
      <c r="B3" s="399"/>
      <c r="C3" s="399"/>
      <c r="D3" s="399"/>
      <c r="E3" s="399"/>
      <c r="F3" s="399"/>
      <c r="G3" s="399"/>
      <c r="H3" s="399"/>
      <c r="I3" s="399"/>
    </row>
    <row r="4" spans="1:9" x14ac:dyDescent="0.25">
      <c r="A4" s="99" t="s">
        <v>386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543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544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24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545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546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27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547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548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549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550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551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552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553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554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555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556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557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558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677</v>
      </c>
    </row>
    <row r="2" spans="1:11" x14ac:dyDescent="0.25">
      <c r="A2" s="258"/>
      <c r="B2" s="267" t="s">
        <v>9</v>
      </c>
      <c r="C2" s="267" t="s">
        <v>45</v>
      </c>
      <c r="D2" s="267" t="s">
        <v>46</v>
      </c>
      <c r="E2" s="267" t="s">
        <v>268</v>
      </c>
      <c r="F2" s="267" t="s">
        <v>269</v>
      </c>
      <c r="G2" s="267" t="s">
        <v>270</v>
      </c>
      <c r="H2" s="267" t="s">
        <v>271</v>
      </c>
      <c r="I2" s="267" t="s">
        <v>272</v>
      </c>
      <c r="J2" s="267" t="s">
        <v>273</v>
      </c>
      <c r="K2" s="267" t="s">
        <v>274</v>
      </c>
    </row>
    <row r="3" spans="1:11" x14ac:dyDescent="0.25">
      <c r="A3" s="258"/>
      <c r="B3" s="267"/>
      <c r="C3" s="267"/>
      <c r="D3" s="267"/>
      <c r="E3" s="267"/>
      <c r="F3" s="267"/>
      <c r="G3" s="267"/>
      <c r="H3" s="267"/>
      <c r="I3" s="267"/>
      <c r="J3" s="267"/>
      <c r="K3" s="267"/>
    </row>
    <row r="4" spans="1:11" x14ac:dyDescent="0.25">
      <c r="A4" s="99" t="s">
        <v>386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543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544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24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545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546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27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547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548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549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550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551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552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553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554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555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556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557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558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559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zoomScaleNormal="100" workbookViewId="0">
      <selection activeCell="I14" sqref="I14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678</v>
      </c>
    </row>
    <row r="2" spans="1:9" ht="40.5" customHeight="1" x14ac:dyDescent="0.25">
      <c r="A2" s="226" t="s">
        <v>522</v>
      </c>
      <c r="B2" s="105" t="s">
        <v>392</v>
      </c>
      <c r="C2" s="226" t="s">
        <v>393</v>
      </c>
      <c r="D2" s="226" t="s">
        <v>394</v>
      </c>
      <c r="E2" s="226" t="s">
        <v>395</v>
      </c>
      <c r="F2" s="226" t="s">
        <v>397</v>
      </c>
      <c r="I2" s="57"/>
    </row>
    <row r="3" spans="1:9" x14ac:dyDescent="0.25">
      <c r="A3" s="97" t="s">
        <v>391</v>
      </c>
      <c r="B3" s="227">
        <v>56</v>
      </c>
      <c r="C3" s="227">
        <v>44.5</v>
      </c>
      <c r="D3" s="227">
        <v>20.5</v>
      </c>
      <c r="E3" s="227">
        <v>57.6</v>
      </c>
      <c r="F3" s="113">
        <v>7963586</v>
      </c>
      <c r="I3" s="57"/>
    </row>
    <row r="4" spans="1:9" x14ac:dyDescent="0.25">
      <c r="A4" s="99" t="s">
        <v>396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389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390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48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388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389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390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47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388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389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390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45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388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389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390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46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388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389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390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N24" sqref="N24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3" t="s">
        <v>679</v>
      </c>
      <c r="B1" s="234">
        <v>2017</v>
      </c>
      <c r="C1" s="234">
        <v>2018</v>
      </c>
      <c r="D1" s="234">
        <v>2019</v>
      </c>
      <c r="E1" s="234">
        <v>2020</v>
      </c>
      <c r="F1" s="234">
        <v>2021</v>
      </c>
      <c r="G1" s="237">
        <v>2022</v>
      </c>
    </row>
    <row r="2" spans="1:7" ht="15.75" thickBot="1" x14ac:dyDescent="0.3">
      <c r="A2" s="235" t="s">
        <v>246</v>
      </c>
      <c r="B2" s="236">
        <v>66.400000000000006</v>
      </c>
      <c r="C2" s="236">
        <v>66.3</v>
      </c>
      <c r="D2" s="236">
        <v>66.5</v>
      </c>
      <c r="E2" s="236">
        <v>67.099999999999994</v>
      </c>
      <c r="F2" s="236">
        <v>64.400000000000006</v>
      </c>
      <c r="G2" s="238">
        <v>66.236019999999996</v>
      </c>
    </row>
    <row r="3" spans="1:7" ht="15.75" thickBot="1" x14ac:dyDescent="0.3">
      <c r="A3" s="235" t="s">
        <v>247</v>
      </c>
      <c r="B3" s="236">
        <v>65.3</v>
      </c>
      <c r="C3" s="236">
        <v>65.8</v>
      </c>
      <c r="D3" s="236">
        <v>66.8</v>
      </c>
      <c r="E3" s="236">
        <v>66.2</v>
      </c>
      <c r="F3" s="236">
        <v>62.9</v>
      </c>
      <c r="G3" s="238">
        <v>66.81371</v>
      </c>
    </row>
    <row r="4" spans="1:7" ht="15.75" thickBot="1" x14ac:dyDescent="0.3">
      <c r="A4" s="235" t="s">
        <v>248</v>
      </c>
      <c r="B4" s="236">
        <v>67</v>
      </c>
      <c r="C4" s="236">
        <v>70.7</v>
      </c>
      <c r="D4" s="236">
        <v>70.2</v>
      </c>
      <c r="E4" s="236">
        <v>68.7</v>
      </c>
      <c r="F4" s="236">
        <v>62.9</v>
      </c>
      <c r="G4" s="238">
        <v>68.85136</v>
      </c>
    </row>
    <row r="5" spans="1:7" ht="15.75" thickBot="1" x14ac:dyDescent="0.3">
      <c r="A5" s="235" t="s">
        <v>249</v>
      </c>
      <c r="B5" s="236">
        <v>47.7</v>
      </c>
      <c r="C5" s="236">
        <v>45.2</v>
      </c>
      <c r="D5" s="236">
        <v>42.5</v>
      </c>
      <c r="E5" s="236">
        <v>48.1</v>
      </c>
      <c r="F5" s="236">
        <v>47.7</v>
      </c>
      <c r="G5" s="238">
        <v>49.409399999999998</v>
      </c>
    </row>
    <row r="6" spans="1:7" ht="15.75" thickBot="1" x14ac:dyDescent="0.3">
      <c r="A6" s="235" t="s">
        <v>250</v>
      </c>
      <c r="B6" s="236">
        <v>53.1</v>
      </c>
      <c r="C6" s="236">
        <v>49.4</v>
      </c>
      <c r="D6" s="236">
        <v>54.5</v>
      </c>
      <c r="E6" s="236">
        <v>62</v>
      </c>
      <c r="F6" s="236">
        <v>51.6</v>
      </c>
      <c r="G6" s="238">
        <v>54.021070000000002</v>
      </c>
    </row>
    <row r="7" spans="1:7" ht="15.75" thickBot="1" x14ac:dyDescent="0.3">
      <c r="A7" s="235" t="s">
        <v>251</v>
      </c>
      <c r="B7" s="236">
        <v>32.1</v>
      </c>
      <c r="C7" s="236">
        <v>34.1</v>
      </c>
      <c r="D7" s="236">
        <v>39.700000000000003</v>
      </c>
      <c r="E7" s="236">
        <v>55.9</v>
      </c>
      <c r="F7" s="236">
        <v>41.4</v>
      </c>
      <c r="G7" s="238">
        <v>43.75817</v>
      </c>
    </row>
    <row r="8" spans="1:7" ht="15.75" thickBot="1" x14ac:dyDescent="0.3">
      <c r="A8" s="235" t="s">
        <v>252</v>
      </c>
      <c r="B8" s="236">
        <v>52.5</v>
      </c>
      <c r="C8" s="236">
        <v>52.5</v>
      </c>
      <c r="D8" s="236">
        <v>54.5</v>
      </c>
      <c r="E8" s="236">
        <v>65.400000000000006</v>
      </c>
      <c r="F8" s="236">
        <v>54.8</v>
      </c>
      <c r="G8" s="238">
        <v>57.706569999999999</v>
      </c>
    </row>
    <row r="9" spans="1:7" ht="15.75" thickBot="1" x14ac:dyDescent="0.3">
      <c r="A9" s="235" t="s">
        <v>253</v>
      </c>
      <c r="B9" s="236">
        <v>54.9</v>
      </c>
      <c r="C9" s="236">
        <v>53.9</v>
      </c>
      <c r="D9" s="236">
        <v>44.2</v>
      </c>
      <c r="E9" s="236">
        <v>59.9</v>
      </c>
      <c r="F9" s="236">
        <v>53</v>
      </c>
      <c r="G9" s="238">
        <v>52.322470000000003</v>
      </c>
    </row>
    <row r="10" spans="1:7" ht="15.75" thickBot="1" x14ac:dyDescent="0.3">
      <c r="A10" s="235" t="s">
        <v>254</v>
      </c>
      <c r="B10" s="236">
        <v>54.4</v>
      </c>
      <c r="C10" s="236">
        <v>54</v>
      </c>
      <c r="D10" s="236">
        <v>49.3</v>
      </c>
      <c r="E10" s="236">
        <v>48.3</v>
      </c>
      <c r="F10" s="236">
        <v>47.5</v>
      </c>
      <c r="G10" s="238">
        <v>51.267510000000001</v>
      </c>
    </row>
    <row r="11" spans="1:7" ht="15.75" thickBot="1" x14ac:dyDescent="0.3">
      <c r="A11" s="235" t="s">
        <v>255</v>
      </c>
      <c r="B11" s="236">
        <v>41.9</v>
      </c>
      <c r="C11" s="236">
        <v>42.1</v>
      </c>
      <c r="D11" s="236">
        <v>41.3</v>
      </c>
      <c r="E11" s="236">
        <v>52.3</v>
      </c>
      <c r="F11" s="236">
        <v>54.7</v>
      </c>
      <c r="G11" s="238">
        <v>55.436450000000001</v>
      </c>
    </row>
    <row r="12" spans="1:7" ht="15.75" thickBot="1" x14ac:dyDescent="0.3">
      <c r="A12" s="235" t="s">
        <v>256</v>
      </c>
      <c r="B12" s="236">
        <v>55.1</v>
      </c>
      <c r="C12" s="236">
        <v>51.6</v>
      </c>
      <c r="D12" s="236">
        <v>50.4</v>
      </c>
      <c r="E12" s="236">
        <v>47.7</v>
      </c>
      <c r="F12" s="236">
        <v>49.5</v>
      </c>
      <c r="G12" s="238">
        <v>51.842039999999997</v>
      </c>
    </row>
    <row r="13" spans="1:7" ht="15.75" thickBot="1" x14ac:dyDescent="0.3">
      <c r="A13" s="235" t="s">
        <v>478</v>
      </c>
      <c r="B13" s="236">
        <v>55.6</v>
      </c>
      <c r="C13" s="236">
        <v>49.2</v>
      </c>
      <c r="D13" s="236">
        <v>49.5</v>
      </c>
      <c r="E13" s="236">
        <v>46.9</v>
      </c>
      <c r="F13" s="236">
        <v>45.4</v>
      </c>
      <c r="G13" s="238">
        <v>51.242759999999997</v>
      </c>
    </row>
    <row r="14" spans="1:7" ht="15.75" thickBot="1" x14ac:dyDescent="0.3">
      <c r="A14" s="235" t="s">
        <v>257</v>
      </c>
      <c r="B14" s="236">
        <v>54.6</v>
      </c>
      <c r="C14" s="236">
        <v>52</v>
      </c>
      <c r="D14" s="236">
        <v>52.6</v>
      </c>
      <c r="E14" s="236">
        <v>50.4</v>
      </c>
      <c r="F14" s="236">
        <v>56.7</v>
      </c>
      <c r="G14" s="238">
        <v>55.303289999999997</v>
      </c>
    </row>
    <row r="15" spans="1:7" ht="15.75" thickBot="1" x14ac:dyDescent="0.3">
      <c r="A15" s="235" t="s">
        <v>258</v>
      </c>
      <c r="B15" s="236">
        <v>61.5</v>
      </c>
      <c r="C15" s="236">
        <v>53.7</v>
      </c>
      <c r="D15" s="236">
        <v>55.8</v>
      </c>
      <c r="E15" s="236">
        <v>56.1</v>
      </c>
      <c r="F15" s="236">
        <v>57.6</v>
      </c>
      <c r="G15" s="238">
        <v>60.88532</v>
      </c>
    </row>
    <row r="16" spans="1:7" ht="15.75" thickBot="1" x14ac:dyDescent="0.3">
      <c r="A16" s="235" t="s">
        <v>259</v>
      </c>
      <c r="B16" s="236">
        <v>61.9</v>
      </c>
      <c r="C16" s="236">
        <v>57</v>
      </c>
      <c r="D16" s="236">
        <v>55.6</v>
      </c>
      <c r="E16" s="236">
        <v>58.6</v>
      </c>
      <c r="F16" s="236">
        <v>57.3</v>
      </c>
      <c r="G16" s="238">
        <v>58.415930000000003</v>
      </c>
    </row>
    <row r="17" spans="1:7" ht="15.75" thickBot="1" x14ac:dyDescent="0.3">
      <c r="A17" s="235" t="s">
        <v>260</v>
      </c>
      <c r="B17" s="236">
        <v>38.9</v>
      </c>
      <c r="C17" s="236">
        <v>44.5</v>
      </c>
      <c r="D17" s="236">
        <v>47.3</v>
      </c>
      <c r="E17" s="236">
        <v>43</v>
      </c>
      <c r="F17" s="236">
        <v>52.9</v>
      </c>
      <c r="G17" s="238">
        <v>56.529690000000002</v>
      </c>
    </row>
    <row r="18" spans="1:7" ht="15.75" thickBot="1" x14ac:dyDescent="0.3">
      <c r="A18" s="235" t="s">
        <v>261</v>
      </c>
      <c r="B18" s="236">
        <v>49.6</v>
      </c>
      <c r="C18" s="236">
        <v>50.1</v>
      </c>
      <c r="D18" s="236">
        <v>42.8</v>
      </c>
      <c r="E18" s="236">
        <v>49.8</v>
      </c>
      <c r="F18" s="236">
        <v>46.8</v>
      </c>
      <c r="G18" s="238">
        <v>50.364139999999999</v>
      </c>
    </row>
    <row r="19" spans="1:7" ht="15.75" thickBot="1" x14ac:dyDescent="0.3">
      <c r="A19" s="235" t="s">
        <v>262</v>
      </c>
      <c r="B19" s="236">
        <v>45.1</v>
      </c>
      <c r="C19" s="236">
        <v>45.2</v>
      </c>
      <c r="D19" s="236">
        <v>47</v>
      </c>
      <c r="E19" s="236">
        <v>55.6</v>
      </c>
      <c r="F19" s="236">
        <v>49.8</v>
      </c>
      <c r="G19" s="238">
        <v>45.371720000000003</v>
      </c>
    </row>
    <row r="20" spans="1:7" ht="15.75" thickBot="1" x14ac:dyDescent="0.3">
      <c r="A20" s="235" t="s">
        <v>263</v>
      </c>
      <c r="B20" s="236">
        <v>49.4</v>
      </c>
      <c r="C20" s="236">
        <v>56.9</v>
      </c>
      <c r="D20" s="236">
        <v>52.3</v>
      </c>
      <c r="E20" s="236">
        <v>44.4</v>
      </c>
      <c r="F20" s="236">
        <v>51.6</v>
      </c>
      <c r="G20" s="238">
        <v>54.640529999999998</v>
      </c>
    </row>
    <row r="21" spans="1:7" ht="15.75" thickBot="1" x14ac:dyDescent="0.3">
      <c r="A21" s="235" t="s">
        <v>264</v>
      </c>
      <c r="B21" s="236">
        <v>45</v>
      </c>
      <c r="C21" s="236">
        <v>50.8</v>
      </c>
      <c r="D21" s="236">
        <v>53.3</v>
      </c>
      <c r="E21" s="236">
        <v>47</v>
      </c>
      <c r="F21" s="236">
        <v>46.9</v>
      </c>
      <c r="G21" s="238">
        <v>51.798360000000002</v>
      </c>
    </row>
    <row r="22" spans="1:7" ht="15.75" thickBot="1" x14ac:dyDescent="0.3">
      <c r="A22" s="235" t="s">
        <v>265</v>
      </c>
      <c r="B22" s="236">
        <v>52.6</v>
      </c>
      <c r="C22" s="236">
        <v>53.3</v>
      </c>
      <c r="D22" s="236">
        <v>61.5</v>
      </c>
      <c r="E22" s="236">
        <v>65.2</v>
      </c>
      <c r="F22" s="236">
        <v>61.5</v>
      </c>
      <c r="G22" s="238">
        <v>60.610300000000002</v>
      </c>
    </row>
    <row r="23" spans="1:7" ht="15.75" thickBot="1" x14ac:dyDescent="0.3">
      <c r="A23" s="235" t="s">
        <v>266</v>
      </c>
      <c r="B23" s="236">
        <v>38.299999999999997</v>
      </c>
      <c r="C23" s="236">
        <v>50.9</v>
      </c>
      <c r="D23" s="236">
        <v>51.3</v>
      </c>
      <c r="E23" s="236">
        <v>56</v>
      </c>
      <c r="F23" s="236">
        <v>51.3</v>
      </c>
      <c r="G23" s="238">
        <v>59.202689999999997</v>
      </c>
    </row>
    <row r="24" spans="1:7" ht="15.75" thickBot="1" x14ac:dyDescent="0.3">
      <c r="A24" s="235" t="s">
        <v>267</v>
      </c>
      <c r="B24" s="236">
        <v>48.8</v>
      </c>
      <c r="C24" s="236">
        <v>49.5</v>
      </c>
      <c r="D24" s="236">
        <v>45.4</v>
      </c>
      <c r="E24" s="236">
        <v>45.9</v>
      </c>
      <c r="F24" s="236">
        <v>53.4</v>
      </c>
      <c r="G24" s="238">
        <v>54.84639</v>
      </c>
    </row>
    <row r="25" spans="1:7" ht="15.75" thickBot="1" x14ac:dyDescent="0.3">
      <c r="A25" s="235" t="s">
        <v>268</v>
      </c>
      <c r="B25" s="236">
        <v>52.1</v>
      </c>
      <c r="C25" s="236">
        <v>54</v>
      </c>
      <c r="D25" s="236">
        <v>48.7</v>
      </c>
      <c r="E25" s="236">
        <v>45.9</v>
      </c>
      <c r="F25" s="236">
        <v>53.2</v>
      </c>
      <c r="G25" s="238">
        <v>53.993940000000002</v>
      </c>
    </row>
    <row r="26" spans="1:7" ht="15.75" thickBot="1" x14ac:dyDescent="0.3">
      <c r="A26" s="235" t="s">
        <v>269</v>
      </c>
      <c r="B26" s="236">
        <v>59.3</v>
      </c>
      <c r="C26" s="236">
        <v>68.7</v>
      </c>
      <c r="D26" s="236">
        <v>60</v>
      </c>
      <c r="E26" s="236">
        <v>60.4</v>
      </c>
      <c r="F26" s="236">
        <v>57.8</v>
      </c>
      <c r="G26" s="238">
        <v>53.242260000000002</v>
      </c>
    </row>
    <row r="27" spans="1:7" ht="15.75" thickBot="1" x14ac:dyDescent="0.3">
      <c r="A27" s="235" t="s">
        <v>270</v>
      </c>
      <c r="B27" s="236">
        <v>49</v>
      </c>
      <c r="C27" s="236">
        <v>55</v>
      </c>
      <c r="D27" s="236">
        <v>55.7</v>
      </c>
      <c r="E27" s="236">
        <v>61.5</v>
      </c>
      <c r="F27" s="236">
        <v>53.1</v>
      </c>
      <c r="G27" s="238">
        <v>60.02899</v>
      </c>
    </row>
    <row r="28" spans="1:7" ht="15.75" thickBot="1" x14ac:dyDescent="0.3">
      <c r="A28" s="235" t="s">
        <v>271</v>
      </c>
      <c r="B28" s="236">
        <v>54.4</v>
      </c>
      <c r="C28" s="236">
        <v>54.5</v>
      </c>
      <c r="D28" s="236">
        <v>51.3</v>
      </c>
      <c r="E28" s="236">
        <v>64.099999999999994</v>
      </c>
      <c r="F28" s="236">
        <v>51.1</v>
      </c>
      <c r="G28" s="238">
        <v>49.576419999999999</v>
      </c>
    </row>
    <row r="29" spans="1:7" ht="15.75" thickBot="1" x14ac:dyDescent="0.3">
      <c r="A29" s="235" t="s">
        <v>272</v>
      </c>
      <c r="B29" s="236">
        <v>53.7</v>
      </c>
      <c r="C29" s="236">
        <v>51.7</v>
      </c>
      <c r="D29" s="236">
        <v>49</v>
      </c>
      <c r="E29" s="236">
        <v>61.1</v>
      </c>
      <c r="F29" s="236">
        <v>53</v>
      </c>
      <c r="G29" s="238">
        <v>52.826720000000002</v>
      </c>
    </row>
    <row r="30" spans="1:7" ht="15.75" thickBot="1" x14ac:dyDescent="0.3">
      <c r="A30" s="235" t="s">
        <v>273</v>
      </c>
      <c r="B30" s="236">
        <v>49.5</v>
      </c>
      <c r="C30" s="236">
        <v>51.4</v>
      </c>
      <c r="D30" s="236">
        <v>49</v>
      </c>
      <c r="E30" s="236">
        <v>48.8</v>
      </c>
      <c r="F30" s="236">
        <v>52.3</v>
      </c>
      <c r="G30" s="238">
        <v>59.11439</v>
      </c>
    </row>
    <row r="31" spans="1:7" ht="15.75" thickBot="1" x14ac:dyDescent="0.3">
      <c r="A31" s="235" t="s">
        <v>274</v>
      </c>
      <c r="B31" s="236">
        <v>57.1</v>
      </c>
      <c r="C31" s="236">
        <v>52.9</v>
      </c>
      <c r="D31" s="236">
        <v>49</v>
      </c>
      <c r="E31" s="236">
        <v>54.5</v>
      </c>
      <c r="F31" s="236">
        <v>53.3</v>
      </c>
      <c r="G31" s="238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39"/>
  <sheetViews>
    <sheetView view="pageBreakPreview" zoomScaleNormal="100" zoomScaleSheetLayoutView="100" workbookViewId="0">
      <selection activeCell="A10" sqref="A10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626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58" t="s">
        <v>118</v>
      </c>
      <c r="B2" s="258" t="s">
        <v>9</v>
      </c>
      <c r="C2" s="258" t="s">
        <v>74</v>
      </c>
      <c r="D2" s="258"/>
      <c r="E2" s="258" t="s">
        <v>75</v>
      </c>
      <c r="F2" s="258"/>
      <c r="G2" s="268" t="s">
        <v>505</v>
      </c>
      <c r="H2" s="268" t="s">
        <v>512</v>
      </c>
    </row>
    <row r="3" spans="1:10" x14ac:dyDescent="0.25">
      <c r="A3" s="258"/>
      <c r="B3" s="258"/>
      <c r="C3" s="96" t="s">
        <v>45</v>
      </c>
      <c r="D3" s="96" t="s">
        <v>46</v>
      </c>
      <c r="E3" s="96" t="s">
        <v>48</v>
      </c>
      <c r="F3" s="96" t="s">
        <v>47</v>
      </c>
      <c r="G3" s="269"/>
      <c r="H3" s="269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128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129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627</v>
      </c>
    </row>
    <row r="9" spans="1:10" ht="16.5" customHeight="1" x14ac:dyDescent="0.25">
      <c r="A9" s="250" t="s">
        <v>3</v>
      </c>
      <c r="B9" s="251" t="s">
        <v>9</v>
      </c>
      <c r="C9" s="254" t="s">
        <v>45</v>
      </c>
      <c r="D9" s="254" t="s">
        <v>46</v>
      </c>
      <c r="E9" s="249" t="s">
        <v>48</v>
      </c>
      <c r="F9" s="249" t="s">
        <v>47</v>
      </c>
      <c r="G9" s="175" t="s">
        <v>505</v>
      </c>
      <c r="H9" s="175" t="s">
        <v>512</v>
      </c>
      <c r="J9" s="14"/>
    </row>
    <row r="10" spans="1:10" ht="30" x14ac:dyDescent="0.25">
      <c r="A10" s="185" t="s">
        <v>680</v>
      </c>
      <c r="B10" s="149">
        <v>7963586</v>
      </c>
      <c r="C10" s="149">
        <v>3753869</v>
      </c>
      <c r="D10" s="149">
        <v>4209718</v>
      </c>
      <c r="E10" s="149">
        <v>1637017</v>
      </c>
      <c r="F10" s="149">
        <v>6326569</v>
      </c>
      <c r="G10" s="149">
        <v>2990860</v>
      </c>
      <c r="H10" s="149">
        <v>4972726</v>
      </c>
    </row>
    <row r="11" spans="1:10" x14ac:dyDescent="0.25">
      <c r="A11" s="186" t="s">
        <v>179</v>
      </c>
      <c r="B11" s="104">
        <v>3581239</v>
      </c>
      <c r="C11" s="104">
        <v>1672594</v>
      </c>
      <c r="D11" s="104">
        <v>1908646</v>
      </c>
      <c r="E11" s="104">
        <v>356408</v>
      </c>
      <c r="F11" s="104">
        <v>3224831</v>
      </c>
      <c r="G11" s="104">
        <v>1633495</v>
      </c>
      <c r="H11" s="104">
        <v>1947744</v>
      </c>
    </row>
    <row r="12" spans="1:10" x14ac:dyDescent="0.25">
      <c r="A12" s="186" t="s">
        <v>77</v>
      </c>
      <c r="B12" s="104">
        <v>2619100</v>
      </c>
      <c r="C12" s="104">
        <v>1215943</v>
      </c>
      <c r="D12" s="104">
        <v>1403157</v>
      </c>
      <c r="E12" s="104">
        <v>462259</v>
      </c>
      <c r="F12" s="104">
        <v>2156840</v>
      </c>
      <c r="G12" s="104">
        <v>1060187</v>
      </c>
      <c r="H12" s="104">
        <v>1558912</v>
      </c>
    </row>
    <row r="13" spans="1:10" x14ac:dyDescent="0.25">
      <c r="A13" s="186" t="s">
        <v>311</v>
      </c>
      <c r="B13" s="104">
        <v>745539</v>
      </c>
      <c r="C13" s="104">
        <v>341982</v>
      </c>
      <c r="D13" s="104">
        <v>403557</v>
      </c>
      <c r="E13" s="104">
        <v>244230</v>
      </c>
      <c r="F13" s="104">
        <v>501309</v>
      </c>
      <c r="G13" s="104">
        <v>148711</v>
      </c>
      <c r="H13" s="104">
        <v>596828</v>
      </c>
    </row>
    <row r="14" spans="1:10" ht="15" customHeight="1" x14ac:dyDescent="0.25">
      <c r="A14" s="186" t="s">
        <v>78</v>
      </c>
      <c r="B14" s="104">
        <v>689138</v>
      </c>
      <c r="C14" s="104">
        <v>336569</v>
      </c>
      <c r="D14" s="104">
        <v>352569</v>
      </c>
      <c r="E14" s="104">
        <v>333252</v>
      </c>
      <c r="F14" s="104">
        <v>355887</v>
      </c>
      <c r="G14" s="104">
        <v>122927</v>
      </c>
      <c r="H14" s="104">
        <v>566211</v>
      </c>
    </row>
    <row r="15" spans="1:10" ht="15" customHeight="1" x14ac:dyDescent="0.25">
      <c r="A15" s="186" t="s">
        <v>312</v>
      </c>
      <c r="B15" s="104">
        <v>328571</v>
      </c>
      <c r="C15" s="104">
        <v>186781</v>
      </c>
      <c r="D15" s="104">
        <v>141790</v>
      </c>
      <c r="E15" s="104">
        <v>240869</v>
      </c>
      <c r="F15" s="104">
        <v>87702</v>
      </c>
      <c r="G15" s="104">
        <v>25540</v>
      </c>
      <c r="H15" s="104">
        <v>303031</v>
      </c>
    </row>
    <row r="16" spans="1:10" ht="6" customHeight="1" x14ac:dyDescent="0.25">
      <c r="A16" s="28"/>
      <c r="B16" s="28"/>
      <c r="C16" s="28"/>
      <c r="D16" s="28"/>
      <c r="E16" s="28"/>
      <c r="F16" s="28"/>
      <c r="G16" s="28"/>
      <c r="H16" s="28"/>
    </row>
    <row r="17" spans="2:10" x14ac:dyDescent="0.25">
      <c r="B17" s="57"/>
      <c r="C17" s="57"/>
      <c r="D17" s="57"/>
      <c r="E17" s="57"/>
      <c r="G17" s="57"/>
      <c r="H17" s="57"/>
    </row>
    <row r="18" spans="2:10" x14ac:dyDescent="0.25">
      <c r="B18" s="57"/>
      <c r="C18" s="57"/>
      <c r="D18" s="57"/>
      <c r="E18" s="57"/>
      <c r="F18" s="57"/>
      <c r="G18" s="57"/>
      <c r="H18" s="57"/>
      <c r="I18" s="57"/>
    </row>
    <row r="19" spans="2:10" x14ac:dyDescent="0.25">
      <c r="F19" s="57"/>
      <c r="G19" s="57"/>
      <c r="H19" s="57"/>
      <c r="I19" s="57"/>
    </row>
    <row r="20" spans="2:10" x14ac:dyDescent="0.25">
      <c r="E20" s="57"/>
      <c r="F20" s="57"/>
      <c r="G20" s="57"/>
      <c r="H20" s="57"/>
      <c r="I20" s="57"/>
    </row>
    <row r="21" spans="2:10" x14ac:dyDescent="0.25">
      <c r="B21" s="57"/>
      <c r="C21" s="57"/>
      <c r="D21" s="57"/>
      <c r="E21" s="57"/>
      <c r="F21" s="57"/>
      <c r="G21" s="57"/>
      <c r="H21" s="57"/>
      <c r="I21" s="57"/>
    </row>
    <row r="22" spans="2:10" x14ac:dyDescent="0.25">
      <c r="B22" s="57"/>
      <c r="C22" s="57"/>
      <c r="D22" s="57"/>
      <c r="E22" s="57"/>
      <c r="F22" s="57"/>
      <c r="G22" s="57"/>
      <c r="H22" s="57"/>
      <c r="I22" s="57"/>
    </row>
    <row r="23" spans="2:10" x14ac:dyDescent="0.25">
      <c r="B23" s="57"/>
      <c r="C23" s="57"/>
      <c r="D23" s="57"/>
      <c r="I23" s="57"/>
    </row>
    <row r="24" spans="2:10" x14ac:dyDescent="0.25">
      <c r="B24" s="57"/>
      <c r="C24" s="57"/>
      <c r="D24" s="57"/>
    </row>
    <row r="25" spans="2:10" x14ac:dyDescent="0.25">
      <c r="B25" s="57"/>
      <c r="C25" s="57"/>
      <c r="D25" s="57"/>
      <c r="I25" s="57"/>
    </row>
    <row r="26" spans="2:10" x14ac:dyDescent="0.25">
      <c r="B26" s="57"/>
      <c r="C26" s="57"/>
      <c r="D26" s="57"/>
    </row>
    <row r="27" spans="2:10" x14ac:dyDescent="0.25">
      <c r="B27" s="57"/>
      <c r="C27" s="57"/>
      <c r="D27" s="57"/>
    </row>
    <row r="28" spans="2:10" x14ac:dyDescent="0.25">
      <c r="B28" s="57"/>
      <c r="C28" s="57"/>
      <c r="D28" s="57"/>
    </row>
    <row r="29" spans="2:10" x14ac:dyDescent="0.25">
      <c r="B29" s="57"/>
      <c r="C29" s="57"/>
      <c r="D29" s="57"/>
    </row>
    <row r="31" spans="2:10" x14ac:dyDescent="0.25">
      <c r="D31" s="57"/>
    </row>
    <row r="32" spans="2:10" x14ac:dyDescent="0.25">
      <c r="J32" s="57"/>
    </row>
    <row r="33" spans="10:10" x14ac:dyDescent="0.25">
      <c r="J33" s="57"/>
    </row>
    <row r="34" spans="10:10" x14ac:dyDescent="0.25">
      <c r="J34" s="57"/>
    </row>
    <row r="35" spans="10:10" x14ac:dyDescent="0.25">
      <c r="J35" s="57"/>
    </row>
    <row r="36" spans="10:10" x14ac:dyDescent="0.25">
      <c r="J36" s="57"/>
    </row>
    <row r="37" spans="10:10" x14ac:dyDescent="0.25">
      <c r="J37" s="57"/>
    </row>
    <row r="39" spans="10:10" x14ac:dyDescent="0.25">
      <c r="J39" s="57"/>
    </row>
  </sheetData>
  <mergeCells count="6"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F5" sqref="F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628</v>
      </c>
    </row>
    <row r="2" spans="1:9" ht="15" customHeight="1" x14ac:dyDescent="0.25">
      <c r="A2" s="270"/>
      <c r="B2" s="271" t="s">
        <v>9</v>
      </c>
      <c r="C2" s="271" t="s">
        <v>74</v>
      </c>
      <c r="D2" s="271"/>
      <c r="E2" s="271" t="s">
        <v>75</v>
      </c>
      <c r="F2" s="271"/>
      <c r="G2" s="261" t="s">
        <v>505</v>
      </c>
      <c r="H2" s="261" t="s">
        <v>512</v>
      </c>
    </row>
    <row r="3" spans="1:9" x14ac:dyDescent="0.25">
      <c r="A3" s="270"/>
      <c r="B3" s="271"/>
      <c r="C3" s="272" t="s">
        <v>45</v>
      </c>
      <c r="D3" s="272" t="s">
        <v>46</v>
      </c>
      <c r="E3" s="274" t="s">
        <v>48</v>
      </c>
      <c r="F3" s="274" t="s">
        <v>47</v>
      </c>
      <c r="G3" s="261"/>
      <c r="H3" s="261"/>
    </row>
    <row r="4" spans="1:9" ht="14.25" customHeight="1" x14ac:dyDescent="0.25">
      <c r="A4" s="270"/>
      <c r="B4" s="271"/>
      <c r="C4" s="273"/>
      <c r="D4" s="273"/>
      <c r="E4" s="275"/>
      <c r="F4" s="275"/>
      <c r="G4" s="261"/>
      <c r="H4" s="261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7" t="s">
        <v>177</v>
      </c>
      <c r="B7" s="188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7" t="s">
        <v>3</v>
      </c>
      <c r="B8" s="188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7" t="s">
        <v>186</v>
      </c>
      <c r="B9" s="188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7" t="s">
        <v>185</v>
      </c>
      <c r="B10" s="188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7" t="s">
        <v>187</v>
      </c>
      <c r="B11" s="188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7" t="s">
        <v>178</v>
      </c>
      <c r="B12" s="188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7" t="s">
        <v>182</v>
      </c>
      <c r="B13" s="188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7" t="s">
        <v>183</v>
      </c>
      <c r="B14" s="188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7" t="s">
        <v>184</v>
      </c>
      <c r="B15" s="188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7" t="s">
        <v>179</v>
      </c>
      <c r="B16" s="188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zoomScale="80" zoomScaleNormal="100" zoomScaleSheetLayoutView="80" workbookViewId="0">
      <selection activeCell="D1" sqref="D1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28" t="s">
        <v>629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82"/>
      <c r="C2" s="284" t="s">
        <v>9</v>
      </c>
      <c r="D2" s="284" t="s">
        <v>74</v>
      </c>
      <c r="E2" s="284"/>
      <c r="F2" s="284" t="s">
        <v>75</v>
      </c>
      <c r="G2" s="284"/>
      <c r="H2" s="261" t="s">
        <v>505</v>
      </c>
      <c r="I2" s="261" t="s">
        <v>512</v>
      </c>
      <c r="J2" s="14"/>
    </row>
    <row r="3" spans="1:10" x14ac:dyDescent="0.25">
      <c r="A3" s="14"/>
      <c r="B3" s="282"/>
      <c r="C3" s="284"/>
      <c r="D3" s="284" t="s">
        <v>45</v>
      </c>
      <c r="E3" s="284" t="s">
        <v>46</v>
      </c>
      <c r="F3" s="284" t="s">
        <v>48</v>
      </c>
      <c r="G3" s="284" t="s">
        <v>47</v>
      </c>
      <c r="H3" s="261"/>
      <c r="I3" s="261"/>
      <c r="J3" s="14"/>
    </row>
    <row r="4" spans="1:10" x14ac:dyDescent="0.25">
      <c r="B4" s="283"/>
      <c r="C4" s="284"/>
      <c r="D4" s="284"/>
      <c r="E4" s="284"/>
      <c r="F4" s="284"/>
      <c r="G4" s="284"/>
      <c r="H4" s="261"/>
      <c r="I4" s="261"/>
    </row>
    <row r="5" spans="1:10" x14ac:dyDescent="0.25">
      <c r="B5" s="189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29" t="s">
        <v>81</v>
      </c>
      <c r="C6" s="104">
        <v>4437</v>
      </c>
      <c r="D6" s="230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29" t="s">
        <v>82</v>
      </c>
      <c r="C7" s="104">
        <v>110655</v>
      </c>
      <c r="D7" s="230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29" t="s">
        <v>83</v>
      </c>
      <c r="C8" s="104">
        <v>264373</v>
      </c>
      <c r="D8" s="230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29" t="s">
        <v>84</v>
      </c>
      <c r="C9" s="104">
        <v>324564</v>
      </c>
      <c r="D9" s="230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29" t="s">
        <v>85</v>
      </c>
      <c r="C10" s="104">
        <v>133444</v>
      </c>
      <c r="D10" s="230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29" t="s">
        <v>86</v>
      </c>
      <c r="C11" s="104">
        <v>300460</v>
      </c>
      <c r="D11" s="230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630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79" t="s">
        <v>87</v>
      </c>
      <c r="C14" s="276" t="s">
        <v>9</v>
      </c>
      <c r="D14" s="284" t="s">
        <v>74</v>
      </c>
      <c r="E14" s="284"/>
      <c r="F14" s="284" t="s">
        <v>75</v>
      </c>
      <c r="G14" s="284"/>
      <c r="H14" s="261" t="s">
        <v>505</v>
      </c>
      <c r="I14" s="261" t="s">
        <v>512</v>
      </c>
    </row>
    <row r="15" spans="1:10" x14ac:dyDescent="0.25">
      <c r="B15" s="280"/>
      <c r="C15" s="277"/>
      <c r="D15" s="284" t="s">
        <v>45</v>
      </c>
      <c r="E15" s="284" t="s">
        <v>46</v>
      </c>
      <c r="F15" s="285" t="s">
        <v>48</v>
      </c>
      <c r="G15" s="285" t="s">
        <v>47</v>
      </c>
      <c r="H15" s="261"/>
      <c r="I15" s="261"/>
    </row>
    <row r="16" spans="1:10" x14ac:dyDescent="0.25">
      <c r="B16" s="281"/>
      <c r="C16" s="278"/>
      <c r="D16" s="284"/>
      <c r="E16" s="284"/>
      <c r="F16" s="285"/>
      <c r="G16" s="285"/>
      <c r="H16" s="261"/>
      <c r="I16" s="261"/>
    </row>
    <row r="17" spans="2:9" ht="15" customHeight="1" x14ac:dyDescent="0.25">
      <c r="B17" s="189"/>
      <c r="C17" s="190">
        <v>1137932</v>
      </c>
      <c r="D17" s="190">
        <v>630847</v>
      </c>
      <c r="E17" s="190">
        <v>507085</v>
      </c>
      <c r="F17" s="190">
        <v>392009</v>
      </c>
      <c r="G17" s="190">
        <v>745923</v>
      </c>
      <c r="H17" s="190">
        <v>353988</v>
      </c>
      <c r="I17" s="190">
        <v>783944</v>
      </c>
    </row>
    <row r="18" spans="2:9" x14ac:dyDescent="0.25">
      <c r="B18" s="191" t="s">
        <v>313</v>
      </c>
      <c r="C18" s="192">
        <v>250506</v>
      </c>
      <c r="D18" s="192">
        <v>238737</v>
      </c>
      <c r="E18" s="192">
        <v>11769</v>
      </c>
      <c r="F18" s="192">
        <v>72886</v>
      </c>
      <c r="G18" s="192">
        <v>177620</v>
      </c>
      <c r="H18" s="192">
        <v>90808</v>
      </c>
      <c r="I18" s="192">
        <v>159698</v>
      </c>
    </row>
    <row r="19" spans="2:9" x14ac:dyDescent="0.25">
      <c r="B19" s="191" t="s">
        <v>88</v>
      </c>
      <c r="C19" s="192">
        <v>73935</v>
      </c>
      <c r="D19" s="192">
        <v>71991</v>
      </c>
      <c r="E19" s="192">
        <v>1944</v>
      </c>
      <c r="F19" s="192">
        <v>16185</v>
      </c>
      <c r="G19" s="192">
        <v>57750</v>
      </c>
      <c r="H19" s="192">
        <v>28324</v>
      </c>
      <c r="I19" s="192">
        <v>45611</v>
      </c>
    </row>
    <row r="20" spans="2:9" x14ac:dyDescent="0.25">
      <c r="B20" s="191" t="s">
        <v>314</v>
      </c>
      <c r="C20" s="192">
        <v>18455</v>
      </c>
      <c r="D20" s="192">
        <v>16887</v>
      </c>
      <c r="E20" s="192">
        <v>1567</v>
      </c>
      <c r="F20" s="192">
        <v>7555</v>
      </c>
      <c r="G20" s="192">
        <v>10900</v>
      </c>
      <c r="H20" s="192">
        <v>2759</v>
      </c>
      <c r="I20" s="192">
        <v>15695</v>
      </c>
    </row>
    <row r="21" spans="2:9" x14ac:dyDescent="0.25">
      <c r="B21" s="191" t="s">
        <v>89</v>
      </c>
      <c r="C21" s="192">
        <v>59001</v>
      </c>
      <c r="D21" s="192">
        <v>17695</v>
      </c>
      <c r="E21" s="192">
        <v>41306</v>
      </c>
      <c r="F21" s="192">
        <v>36585</v>
      </c>
      <c r="G21" s="192">
        <v>22416</v>
      </c>
      <c r="H21" s="192">
        <v>10371</v>
      </c>
      <c r="I21" s="192">
        <v>48631</v>
      </c>
    </row>
    <row r="22" spans="2:9" x14ac:dyDescent="0.25">
      <c r="B22" s="191" t="s">
        <v>90</v>
      </c>
      <c r="C22" s="192">
        <v>28638</v>
      </c>
      <c r="D22" s="192">
        <v>25786</v>
      </c>
      <c r="E22" s="192">
        <v>2853</v>
      </c>
      <c r="F22" s="192">
        <v>15279</v>
      </c>
      <c r="G22" s="192">
        <v>13359</v>
      </c>
      <c r="H22" s="192">
        <v>4484</v>
      </c>
      <c r="I22" s="192">
        <v>24154</v>
      </c>
    </row>
    <row r="23" spans="2:9" x14ac:dyDescent="0.25">
      <c r="B23" s="191" t="s">
        <v>91</v>
      </c>
      <c r="C23" s="192">
        <v>36878</v>
      </c>
      <c r="D23" s="192">
        <v>33336</v>
      </c>
      <c r="E23" s="192">
        <v>3542</v>
      </c>
      <c r="F23" s="192">
        <v>11206</v>
      </c>
      <c r="G23" s="192">
        <v>25672</v>
      </c>
      <c r="H23" s="192">
        <v>6242</v>
      </c>
      <c r="I23" s="192">
        <v>30635</v>
      </c>
    </row>
    <row r="24" spans="2:9" x14ac:dyDescent="0.25">
      <c r="B24" s="191" t="s">
        <v>92</v>
      </c>
      <c r="C24" s="192">
        <v>8732</v>
      </c>
      <c r="D24" s="192">
        <v>8338</v>
      </c>
      <c r="E24" s="192">
        <v>393</v>
      </c>
      <c r="F24" s="192">
        <v>5568</v>
      </c>
      <c r="G24" s="192">
        <v>3164</v>
      </c>
      <c r="H24" s="192">
        <v>1400</v>
      </c>
      <c r="I24" s="192">
        <v>7332</v>
      </c>
    </row>
    <row r="25" spans="2:9" x14ac:dyDescent="0.25">
      <c r="B25" s="191" t="s">
        <v>93</v>
      </c>
      <c r="C25" s="192">
        <v>2882</v>
      </c>
      <c r="D25" s="192">
        <v>1636</v>
      </c>
      <c r="E25" s="192">
        <v>1246</v>
      </c>
      <c r="F25" s="192">
        <v>1419</v>
      </c>
      <c r="G25" s="192">
        <v>1463</v>
      </c>
      <c r="H25" s="192">
        <v>239</v>
      </c>
      <c r="I25" s="192">
        <v>2644</v>
      </c>
    </row>
    <row r="26" spans="2:9" x14ac:dyDescent="0.25">
      <c r="B26" s="191" t="s">
        <v>315</v>
      </c>
      <c r="C26" s="192">
        <v>1881</v>
      </c>
      <c r="D26" s="192">
        <v>391</v>
      </c>
      <c r="E26" s="192">
        <v>1490</v>
      </c>
      <c r="F26" s="192">
        <v>275</v>
      </c>
      <c r="G26" s="192">
        <v>1606</v>
      </c>
      <c r="H26" s="192">
        <v>266</v>
      </c>
      <c r="I26" s="192">
        <v>1615</v>
      </c>
    </row>
    <row r="27" spans="2:9" x14ac:dyDescent="0.25">
      <c r="B27" s="191" t="s">
        <v>94</v>
      </c>
      <c r="C27" s="192">
        <v>2359</v>
      </c>
      <c r="D27" s="192">
        <v>2079</v>
      </c>
      <c r="E27" s="192">
        <v>279</v>
      </c>
      <c r="F27" s="192">
        <v>852</v>
      </c>
      <c r="G27" s="192">
        <v>1507</v>
      </c>
      <c r="H27" s="192">
        <v>279</v>
      </c>
      <c r="I27" s="192">
        <v>2079</v>
      </c>
    </row>
    <row r="28" spans="2:9" x14ac:dyDescent="0.25">
      <c r="B28" s="191" t="s">
        <v>95</v>
      </c>
      <c r="C28" s="192">
        <v>59473</v>
      </c>
      <c r="D28" s="192">
        <v>56678</v>
      </c>
      <c r="E28" s="192">
        <v>2795</v>
      </c>
      <c r="F28" s="192">
        <v>24133</v>
      </c>
      <c r="G28" s="192">
        <v>35339</v>
      </c>
      <c r="H28" s="192">
        <v>12830</v>
      </c>
      <c r="I28" s="192">
        <v>46642</v>
      </c>
    </row>
    <row r="29" spans="2:9" x14ac:dyDescent="0.25">
      <c r="B29" s="191" t="s">
        <v>96</v>
      </c>
      <c r="C29" s="192">
        <v>8539</v>
      </c>
      <c r="D29" s="192">
        <v>6759</v>
      </c>
      <c r="E29" s="192">
        <v>1779</v>
      </c>
      <c r="F29" s="192">
        <v>4649</v>
      </c>
      <c r="G29" s="192">
        <v>3889</v>
      </c>
      <c r="H29" s="192">
        <v>1348</v>
      </c>
      <c r="I29" s="192">
        <v>7190</v>
      </c>
    </row>
    <row r="30" spans="2:9" x14ac:dyDescent="0.25">
      <c r="B30" s="191" t="s">
        <v>465</v>
      </c>
      <c r="C30" s="192">
        <v>1351</v>
      </c>
      <c r="D30" s="192">
        <v>782</v>
      </c>
      <c r="E30" s="192">
        <v>569</v>
      </c>
      <c r="F30" s="192">
        <v>281</v>
      </c>
      <c r="G30" s="192">
        <v>1069</v>
      </c>
      <c r="H30" s="192">
        <v>678</v>
      </c>
      <c r="I30" s="192">
        <v>673</v>
      </c>
    </row>
    <row r="31" spans="2:9" x14ac:dyDescent="0.25">
      <c r="B31" s="191" t="s">
        <v>97</v>
      </c>
      <c r="C31" s="192">
        <v>8171</v>
      </c>
      <c r="D31" s="192">
        <v>7208</v>
      </c>
      <c r="E31" s="192">
        <v>963</v>
      </c>
      <c r="F31" s="192">
        <v>3119</v>
      </c>
      <c r="G31" s="192">
        <v>5052</v>
      </c>
      <c r="H31" s="192">
        <v>1195</v>
      </c>
      <c r="I31" s="192">
        <v>6976</v>
      </c>
    </row>
    <row r="32" spans="2:9" x14ac:dyDescent="0.25">
      <c r="B32" s="191" t="s">
        <v>316</v>
      </c>
      <c r="C32" s="192">
        <v>601</v>
      </c>
      <c r="D32" s="192">
        <v>601</v>
      </c>
      <c r="E32" s="192">
        <v>0</v>
      </c>
      <c r="F32" s="192">
        <v>415</v>
      </c>
      <c r="G32" s="192">
        <v>186</v>
      </c>
      <c r="H32" s="192">
        <v>0</v>
      </c>
      <c r="I32" s="192">
        <v>601</v>
      </c>
    </row>
    <row r="33" spans="2:9" x14ac:dyDescent="0.25">
      <c r="B33" s="191" t="s">
        <v>317</v>
      </c>
      <c r="C33" s="192">
        <v>3796</v>
      </c>
      <c r="D33" s="192">
        <v>3288</v>
      </c>
      <c r="E33" s="192">
        <v>508</v>
      </c>
      <c r="F33" s="192">
        <v>1724</v>
      </c>
      <c r="G33" s="192">
        <v>2071</v>
      </c>
      <c r="H33" s="192">
        <v>409</v>
      </c>
      <c r="I33" s="192">
        <v>3387</v>
      </c>
    </row>
    <row r="34" spans="2:9" x14ac:dyDescent="0.25">
      <c r="B34" s="191" t="s">
        <v>318</v>
      </c>
      <c r="C34" s="192">
        <v>850</v>
      </c>
      <c r="D34" s="192">
        <v>687</v>
      </c>
      <c r="E34" s="192">
        <v>163</v>
      </c>
      <c r="F34" s="192">
        <v>616</v>
      </c>
      <c r="G34" s="192">
        <v>234</v>
      </c>
      <c r="H34" s="192">
        <v>0</v>
      </c>
      <c r="I34" s="192">
        <v>850</v>
      </c>
    </row>
    <row r="35" spans="2:9" x14ac:dyDescent="0.25">
      <c r="B35" s="191" t="s">
        <v>319</v>
      </c>
      <c r="C35" s="192">
        <v>2359</v>
      </c>
      <c r="D35" s="192">
        <v>1330</v>
      </c>
      <c r="E35" s="192">
        <v>1029</v>
      </c>
      <c r="F35" s="192">
        <v>1353</v>
      </c>
      <c r="G35" s="192">
        <v>1005</v>
      </c>
      <c r="H35" s="192">
        <v>0</v>
      </c>
      <c r="I35" s="192">
        <v>2359</v>
      </c>
    </row>
    <row r="36" spans="2:9" x14ac:dyDescent="0.25">
      <c r="B36" s="191" t="s">
        <v>98</v>
      </c>
      <c r="C36" s="192">
        <v>370200</v>
      </c>
      <c r="D36" s="192">
        <v>30718</v>
      </c>
      <c r="E36" s="192">
        <v>339482</v>
      </c>
      <c r="F36" s="192">
        <v>93924</v>
      </c>
      <c r="G36" s="192">
        <v>276276</v>
      </c>
      <c r="H36" s="192">
        <v>152199</v>
      </c>
      <c r="I36" s="192">
        <v>218001</v>
      </c>
    </row>
    <row r="37" spans="2:9" x14ac:dyDescent="0.25">
      <c r="B37" s="191" t="s">
        <v>320</v>
      </c>
      <c r="C37" s="192">
        <v>5550</v>
      </c>
      <c r="D37" s="192">
        <v>5498</v>
      </c>
      <c r="E37" s="192">
        <v>52</v>
      </c>
      <c r="F37" s="192">
        <v>3091</v>
      </c>
      <c r="G37" s="192">
        <v>2459</v>
      </c>
      <c r="H37" s="192">
        <v>760</v>
      </c>
      <c r="I37" s="192">
        <v>4790</v>
      </c>
    </row>
    <row r="38" spans="2:9" x14ac:dyDescent="0.25">
      <c r="B38" s="191" t="s">
        <v>500</v>
      </c>
      <c r="C38" s="192">
        <v>4304</v>
      </c>
      <c r="D38" s="192">
        <v>3957</v>
      </c>
      <c r="E38" s="192">
        <v>347</v>
      </c>
      <c r="F38" s="192">
        <v>2748</v>
      </c>
      <c r="G38" s="192">
        <v>1556</v>
      </c>
      <c r="H38" s="192">
        <v>894</v>
      </c>
      <c r="I38" s="192">
        <v>3410</v>
      </c>
    </row>
    <row r="39" spans="2:9" x14ac:dyDescent="0.25">
      <c r="B39" s="191" t="s">
        <v>321</v>
      </c>
      <c r="C39" s="192">
        <v>181</v>
      </c>
      <c r="D39" s="192">
        <v>181</v>
      </c>
      <c r="E39" s="192">
        <v>0</v>
      </c>
      <c r="F39" s="192">
        <v>181</v>
      </c>
      <c r="G39" s="192">
        <v>0</v>
      </c>
      <c r="H39" s="192">
        <v>0</v>
      </c>
      <c r="I39" s="192">
        <v>181</v>
      </c>
    </row>
    <row r="40" spans="2:9" x14ac:dyDescent="0.25">
      <c r="B40" s="191" t="s">
        <v>466</v>
      </c>
      <c r="C40" s="192">
        <v>507</v>
      </c>
      <c r="D40" s="192">
        <v>0</v>
      </c>
      <c r="E40" s="192">
        <v>507</v>
      </c>
      <c r="F40" s="192">
        <v>507</v>
      </c>
      <c r="G40" s="192">
        <v>0</v>
      </c>
      <c r="H40" s="192">
        <v>0</v>
      </c>
      <c r="I40" s="192">
        <v>507</v>
      </c>
    </row>
    <row r="41" spans="2:9" x14ac:dyDescent="0.25">
      <c r="B41" s="191" t="s">
        <v>322</v>
      </c>
      <c r="C41" s="192">
        <v>1821</v>
      </c>
      <c r="D41" s="192">
        <v>1327</v>
      </c>
      <c r="E41" s="192">
        <v>494</v>
      </c>
      <c r="F41" s="192">
        <v>494</v>
      </c>
      <c r="G41" s="192">
        <v>1327</v>
      </c>
      <c r="H41" s="192">
        <v>264</v>
      </c>
      <c r="I41" s="192">
        <v>1557</v>
      </c>
    </row>
    <row r="42" spans="2:9" x14ac:dyDescent="0.25">
      <c r="B42" s="191" t="s">
        <v>454</v>
      </c>
      <c r="C42" s="192">
        <v>319</v>
      </c>
      <c r="D42" s="192">
        <v>48</v>
      </c>
      <c r="E42" s="192">
        <v>271</v>
      </c>
      <c r="F42" s="192">
        <v>319</v>
      </c>
      <c r="G42" s="192">
        <v>0</v>
      </c>
      <c r="H42" s="192">
        <v>0</v>
      </c>
      <c r="I42" s="192">
        <v>319</v>
      </c>
    </row>
    <row r="43" spans="2:9" x14ac:dyDescent="0.25">
      <c r="B43" s="191" t="s">
        <v>99</v>
      </c>
      <c r="C43" s="192">
        <v>6574</v>
      </c>
      <c r="D43" s="192">
        <v>3374</v>
      </c>
      <c r="E43" s="192">
        <v>3199</v>
      </c>
      <c r="F43" s="192">
        <v>2430</v>
      </c>
      <c r="G43" s="192">
        <v>4144</v>
      </c>
      <c r="H43" s="192">
        <v>1640</v>
      </c>
      <c r="I43" s="192">
        <v>4934</v>
      </c>
    </row>
    <row r="44" spans="2:9" x14ac:dyDescent="0.25">
      <c r="B44" s="191" t="s">
        <v>100</v>
      </c>
      <c r="C44" s="192">
        <v>5737</v>
      </c>
      <c r="D44" s="192">
        <v>1794</v>
      </c>
      <c r="E44" s="192">
        <v>3943</v>
      </c>
      <c r="F44" s="192">
        <v>3944</v>
      </c>
      <c r="G44" s="192">
        <v>1793</v>
      </c>
      <c r="H44" s="192">
        <v>503</v>
      </c>
      <c r="I44" s="192">
        <v>5235</v>
      </c>
    </row>
    <row r="45" spans="2:9" x14ac:dyDescent="0.25">
      <c r="B45" s="99" t="s">
        <v>467</v>
      </c>
      <c r="C45" s="192">
        <v>206</v>
      </c>
      <c r="D45" s="192">
        <v>106</v>
      </c>
      <c r="E45" s="192">
        <v>99</v>
      </c>
      <c r="F45" s="192">
        <v>206</v>
      </c>
      <c r="G45" s="192">
        <v>0</v>
      </c>
      <c r="H45" s="192">
        <v>0</v>
      </c>
      <c r="I45" s="192">
        <v>206</v>
      </c>
    </row>
    <row r="46" spans="2:9" x14ac:dyDescent="0.25">
      <c r="B46" s="99" t="s">
        <v>468</v>
      </c>
      <c r="C46" s="192">
        <v>292</v>
      </c>
      <c r="D46" s="192">
        <v>0</v>
      </c>
      <c r="E46" s="192">
        <v>292</v>
      </c>
      <c r="F46" s="192">
        <v>0</v>
      </c>
      <c r="G46" s="192">
        <v>292</v>
      </c>
      <c r="H46" s="192">
        <v>292</v>
      </c>
      <c r="I46" s="192">
        <v>0</v>
      </c>
    </row>
    <row r="47" spans="2:9" x14ac:dyDescent="0.25">
      <c r="B47" s="191" t="s">
        <v>323</v>
      </c>
      <c r="C47" s="192">
        <v>3959</v>
      </c>
      <c r="D47" s="192">
        <v>2230</v>
      </c>
      <c r="E47" s="192">
        <v>1729</v>
      </c>
      <c r="F47" s="192">
        <v>558</v>
      </c>
      <c r="G47" s="192">
        <v>3402</v>
      </c>
      <c r="H47" s="192">
        <v>1224</v>
      </c>
      <c r="I47" s="192">
        <v>2735</v>
      </c>
    </row>
    <row r="48" spans="2:9" x14ac:dyDescent="0.25">
      <c r="B48" s="191" t="s">
        <v>101</v>
      </c>
      <c r="C48" s="192">
        <v>56398</v>
      </c>
      <c r="D48" s="192">
        <v>13874</v>
      </c>
      <c r="E48" s="192">
        <v>42523</v>
      </c>
      <c r="F48" s="192">
        <v>27922</v>
      </c>
      <c r="G48" s="192">
        <v>28476</v>
      </c>
      <c r="H48" s="192">
        <v>9463</v>
      </c>
      <c r="I48" s="192">
        <v>46934</v>
      </c>
    </row>
    <row r="49" spans="2:9" x14ac:dyDescent="0.25">
      <c r="B49" s="191" t="s">
        <v>102</v>
      </c>
      <c r="C49" s="192">
        <v>9560</v>
      </c>
      <c r="D49" s="192">
        <v>271</v>
      </c>
      <c r="E49" s="192">
        <v>9289</v>
      </c>
      <c r="F49" s="192">
        <v>521</v>
      </c>
      <c r="G49" s="192">
        <v>9039</v>
      </c>
      <c r="H49" s="192">
        <v>4021</v>
      </c>
      <c r="I49" s="192">
        <v>5540</v>
      </c>
    </row>
    <row r="50" spans="2:9" x14ac:dyDescent="0.25">
      <c r="B50" s="191" t="s">
        <v>324</v>
      </c>
      <c r="C50" s="192">
        <v>5977</v>
      </c>
      <c r="D50" s="192">
        <v>3073</v>
      </c>
      <c r="E50" s="192">
        <v>2904</v>
      </c>
      <c r="F50" s="192">
        <v>3843</v>
      </c>
      <c r="G50" s="192">
        <v>2133</v>
      </c>
      <c r="H50" s="192">
        <v>41</v>
      </c>
      <c r="I50" s="192">
        <v>5936</v>
      </c>
    </row>
    <row r="51" spans="2:9" ht="30" x14ac:dyDescent="0.25">
      <c r="B51" s="191" t="s">
        <v>398</v>
      </c>
      <c r="C51" s="192">
        <v>808</v>
      </c>
      <c r="D51" s="192">
        <v>0</v>
      </c>
      <c r="E51" s="192">
        <v>808</v>
      </c>
      <c r="F51" s="192">
        <v>622</v>
      </c>
      <c r="G51" s="192">
        <v>186</v>
      </c>
      <c r="H51" s="192">
        <v>0</v>
      </c>
      <c r="I51" s="192">
        <v>808</v>
      </c>
    </row>
    <row r="52" spans="2:9" x14ac:dyDescent="0.25">
      <c r="B52" s="191" t="s">
        <v>325</v>
      </c>
      <c r="C52" s="192">
        <v>1968</v>
      </c>
      <c r="D52" s="192">
        <v>1139</v>
      </c>
      <c r="E52" s="192">
        <v>829</v>
      </c>
      <c r="F52" s="192">
        <v>385</v>
      </c>
      <c r="G52" s="192">
        <v>1583</v>
      </c>
      <c r="H52" s="192">
        <v>254</v>
      </c>
      <c r="I52" s="192">
        <v>1714</v>
      </c>
    </row>
    <row r="53" spans="2:9" x14ac:dyDescent="0.25">
      <c r="B53" s="191" t="s">
        <v>326</v>
      </c>
      <c r="C53" s="192">
        <v>1654</v>
      </c>
      <c r="D53" s="192">
        <v>618</v>
      </c>
      <c r="E53" s="192">
        <v>1037</v>
      </c>
      <c r="F53" s="192">
        <v>1131</v>
      </c>
      <c r="G53" s="192">
        <v>524</v>
      </c>
      <c r="H53" s="192">
        <v>0</v>
      </c>
      <c r="I53" s="192">
        <v>1654</v>
      </c>
    </row>
    <row r="54" spans="2:9" x14ac:dyDescent="0.25">
      <c r="B54" s="191" t="s">
        <v>327</v>
      </c>
      <c r="C54" s="192">
        <v>1502</v>
      </c>
      <c r="D54" s="192">
        <v>770</v>
      </c>
      <c r="E54" s="192">
        <v>732</v>
      </c>
      <c r="F54" s="192">
        <v>346</v>
      </c>
      <c r="G54" s="192">
        <v>1155</v>
      </c>
      <c r="H54" s="192">
        <v>69</v>
      </c>
      <c r="I54" s="192">
        <v>1433</v>
      </c>
    </row>
    <row r="55" spans="2:9" x14ac:dyDescent="0.25">
      <c r="B55" s="191" t="s">
        <v>328</v>
      </c>
      <c r="C55" s="192">
        <v>854</v>
      </c>
      <c r="D55" s="192">
        <v>854</v>
      </c>
      <c r="E55" s="192">
        <v>0</v>
      </c>
      <c r="F55" s="192">
        <v>854</v>
      </c>
      <c r="G55" s="192">
        <v>0</v>
      </c>
      <c r="H55" s="192">
        <v>0</v>
      </c>
      <c r="I55" s="192">
        <v>854</v>
      </c>
    </row>
    <row r="56" spans="2:9" x14ac:dyDescent="0.25">
      <c r="B56" s="191" t="s">
        <v>329</v>
      </c>
      <c r="C56" s="192">
        <v>370</v>
      </c>
      <c r="D56" s="192">
        <v>277</v>
      </c>
      <c r="E56" s="192">
        <v>93</v>
      </c>
      <c r="F56" s="192">
        <v>370</v>
      </c>
      <c r="G56" s="192">
        <v>0</v>
      </c>
      <c r="H56" s="192">
        <v>0</v>
      </c>
      <c r="I56" s="192">
        <v>370</v>
      </c>
    </row>
    <row r="57" spans="2:9" x14ac:dyDescent="0.25">
      <c r="B57" s="191" t="s">
        <v>103</v>
      </c>
      <c r="C57" s="192">
        <v>18153</v>
      </c>
      <c r="D57" s="192">
        <v>1277</v>
      </c>
      <c r="E57" s="192">
        <v>16876</v>
      </c>
      <c r="F57" s="192">
        <v>2910</v>
      </c>
      <c r="G57" s="192">
        <v>15243</v>
      </c>
      <c r="H57" s="192">
        <v>10017</v>
      </c>
      <c r="I57" s="192">
        <v>8136</v>
      </c>
    </row>
    <row r="58" spans="2:9" x14ac:dyDescent="0.25">
      <c r="B58" s="191" t="s">
        <v>330</v>
      </c>
      <c r="C58" s="192">
        <v>1540</v>
      </c>
      <c r="D58" s="192">
        <v>903</v>
      </c>
      <c r="E58" s="192">
        <v>637</v>
      </c>
      <c r="F58" s="192">
        <v>0</v>
      </c>
      <c r="G58" s="192">
        <v>1540</v>
      </c>
      <c r="H58" s="192">
        <v>1032</v>
      </c>
      <c r="I58" s="192">
        <v>508</v>
      </c>
    </row>
    <row r="59" spans="2:9" ht="30" x14ac:dyDescent="0.25">
      <c r="B59" s="191" t="s">
        <v>104</v>
      </c>
      <c r="C59" s="192">
        <v>16799</v>
      </c>
      <c r="D59" s="192">
        <v>15966</v>
      </c>
      <c r="E59" s="192">
        <v>833</v>
      </c>
      <c r="F59" s="192">
        <v>9482</v>
      </c>
      <c r="G59" s="192">
        <v>7317</v>
      </c>
      <c r="H59" s="192">
        <v>785</v>
      </c>
      <c r="I59" s="192">
        <v>16014</v>
      </c>
    </row>
    <row r="60" spans="2:9" x14ac:dyDescent="0.25">
      <c r="B60" s="191" t="s">
        <v>105</v>
      </c>
      <c r="C60" s="192">
        <v>4439</v>
      </c>
      <c r="D60" s="192">
        <v>3852</v>
      </c>
      <c r="E60" s="192">
        <v>587</v>
      </c>
      <c r="F60" s="192">
        <v>4145</v>
      </c>
      <c r="G60" s="192">
        <v>294</v>
      </c>
      <c r="H60" s="192">
        <v>0</v>
      </c>
      <c r="I60" s="192">
        <v>4439</v>
      </c>
    </row>
    <row r="61" spans="2:9" x14ac:dyDescent="0.25">
      <c r="B61" s="191" t="s">
        <v>524</v>
      </c>
      <c r="C61" s="192">
        <v>273</v>
      </c>
      <c r="D61" s="192">
        <v>0</v>
      </c>
      <c r="E61" s="192">
        <v>273</v>
      </c>
      <c r="F61" s="192">
        <v>0</v>
      </c>
      <c r="G61" s="192">
        <v>273</v>
      </c>
      <c r="H61" s="192">
        <v>0</v>
      </c>
      <c r="I61" s="192">
        <v>273</v>
      </c>
    </row>
    <row r="62" spans="2:9" x14ac:dyDescent="0.25">
      <c r="B62" s="191" t="s">
        <v>525</v>
      </c>
      <c r="C62" s="192">
        <v>1894</v>
      </c>
      <c r="D62" s="192">
        <v>733</v>
      </c>
      <c r="E62" s="192">
        <v>1161</v>
      </c>
      <c r="F62" s="192">
        <v>693</v>
      </c>
      <c r="G62" s="192">
        <v>1201</v>
      </c>
      <c r="H62" s="192">
        <v>645</v>
      </c>
      <c r="I62" s="192">
        <v>1250</v>
      </c>
    </row>
    <row r="63" spans="2:9" x14ac:dyDescent="0.25">
      <c r="B63" s="191" t="s">
        <v>526</v>
      </c>
      <c r="C63" s="192">
        <v>35871</v>
      </c>
      <c r="D63" s="192">
        <v>35664</v>
      </c>
      <c r="E63" s="192">
        <v>207</v>
      </c>
      <c r="F63" s="192">
        <v>20853</v>
      </c>
      <c r="G63" s="192">
        <v>15018</v>
      </c>
      <c r="H63" s="192">
        <v>4881</v>
      </c>
      <c r="I63" s="192">
        <v>30989</v>
      </c>
    </row>
    <row r="64" spans="2:9" x14ac:dyDescent="0.25">
      <c r="B64" s="191" t="s">
        <v>191</v>
      </c>
      <c r="C64" s="192">
        <v>11819</v>
      </c>
      <c r="D64" s="192">
        <v>8133</v>
      </c>
      <c r="E64" s="192">
        <v>3686</v>
      </c>
      <c r="F64" s="192">
        <v>5431</v>
      </c>
      <c r="G64" s="192">
        <v>6388</v>
      </c>
      <c r="H64" s="192">
        <v>3373</v>
      </c>
      <c r="I64" s="192">
        <v>8446</v>
      </c>
    </row>
  </sheetData>
  <mergeCells count="20"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  <mergeCell ref="C14:C16"/>
    <mergeCell ref="B14:B16"/>
    <mergeCell ref="B2:B4"/>
    <mergeCell ref="C2:C4"/>
    <mergeCell ref="H2:H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zoomScaleNormal="100" zoomScaleSheetLayoutView="100" workbookViewId="0">
      <selection activeCell="A24" sqref="A24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9" t="s">
        <v>631</v>
      </c>
      <c r="C1" s="289"/>
      <c r="D1" s="289"/>
      <c r="E1" s="289"/>
      <c r="F1" s="289"/>
      <c r="G1" s="289"/>
      <c r="H1" s="289"/>
      <c r="I1" s="289"/>
    </row>
    <row r="2" spans="1:10" ht="18.75" customHeight="1" x14ac:dyDescent="0.25">
      <c r="A2" s="14"/>
      <c r="B2" s="293" t="s">
        <v>106</v>
      </c>
      <c r="C2" s="291" t="s">
        <v>9</v>
      </c>
      <c r="D2" s="290" t="s">
        <v>74</v>
      </c>
      <c r="E2" s="290"/>
      <c r="F2" s="290" t="s">
        <v>75</v>
      </c>
      <c r="G2" s="290"/>
      <c r="H2" s="261" t="s">
        <v>505</v>
      </c>
      <c r="I2" s="261" t="s">
        <v>512</v>
      </c>
      <c r="J2" s="14"/>
    </row>
    <row r="3" spans="1:10" x14ac:dyDescent="0.25">
      <c r="A3" s="14"/>
      <c r="B3" s="293"/>
      <c r="C3" s="291"/>
      <c r="D3" s="291" t="s">
        <v>45</v>
      </c>
      <c r="E3" s="291" t="s">
        <v>46</v>
      </c>
      <c r="F3" s="292" t="s">
        <v>48</v>
      </c>
      <c r="G3" s="292" t="s">
        <v>47</v>
      </c>
      <c r="H3" s="261"/>
      <c r="I3" s="261"/>
      <c r="J3" s="14"/>
    </row>
    <row r="4" spans="1:10" x14ac:dyDescent="0.25">
      <c r="B4" s="293"/>
      <c r="C4" s="291"/>
      <c r="D4" s="291"/>
      <c r="E4" s="291"/>
      <c r="F4" s="292"/>
      <c r="G4" s="292"/>
      <c r="H4" s="261"/>
      <c r="I4" s="261"/>
    </row>
    <row r="5" spans="1:10" hidden="1" x14ac:dyDescent="0.25">
      <c r="B5" s="193" t="s">
        <v>9</v>
      </c>
      <c r="C5" s="194"/>
      <c r="D5" s="194"/>
      <c r="E5" s="194"/>
      <c r="F5" s="194"/>
      <c r="G5" s="194"/>
      <c r="H5" s="194"/>
      <c r="I5" s="194"/>
    </row>
    <row r="6" spans="1:10" ht="15.95" hidden="1" customHeight="1" x14ac:dyDescent="0.25">
      <c r="B6" s="195" t="s">
        <v>469</v>
      </c>
      <c r="C6" s="194"/>
      <c r="D6" s="194"/>
      <c r="E6" s="194"/>
      <c r="F6" s="194"/>
      <c r="G6" s="194"/>
      <c r="H6" s="194"/>
      <c r="I6" s="194"/>
    </row>
    <row r="7" spans="1:10" ht="15.95" hidden="1" customHeight="1" x14ac:dyDescent="0.25">
      <c r="B7" s="195" t="s">
        <v>107</v>
      </c>
      <c r="C7" s="194"/>
      <c r="D7" s="194"/>
      <c r="E7" s="194"/>
      <c r="F7" s="194"/>
      <c r="G7" s="194"/>
      <c r="H7" s="194"/>
      <c r="I7" s="194"/>
    </row>
    <row r="8" spans="1:10" ht="15.95" hidden="1" customHeight="1" x14ac:dyDescent="0.25">
      <c r="B8" s="195" t="s">
        <v>108</v>
      </c>
      <c r="C8" s="194"/>
      <c r="D8" s="194"/>
      <c r="E8" s="194"/>
      <c r="F8" s="194"/>
      <c r="G8" s="194"/>
      <c r="H8" s="194"/>
      <c r="I8" s="194"/>
    </row>
    <row r="9" spans="1:10" ht="15.95" hidden="1" customHeight="1" x14ac:dyDescent="0.25">
      <c r="B9" s="195" t="s">
        <v>109</v>
      </c>
      <c r="C9" s="194"/>
      <c r="D9" s="194"/>
      <c r="E9" s="194"/>
      <c r="F9" s="194"/>
      <c r="G9" s="194"/>
      <c r="H9" s="194"/>
      <c r="I9" s="194"/>
    </row>
    <row r="10" spans="1:10" ht="15.95" hidden="1" customHeight="1" x14ac:dyDescent="0.25">
      <c r="B10" s="195" t="s">
        <v>110</v>
      </c>
      <c r="C10" s="194"/>
      <c r="D10" s="194"/>
      <c r="E10" s="194"/>
      <c r="F10" s="194"/>
      <c r="G10" s="194"/>
      <c r="H10" s="194"/>
      <c r="I10" s="194"/>
    </row>
    <row r="11" spans="1:10" ht="15.95" hidden="1" customHeight="1" x14ac:dyDescent="0.25">
      <c r="B11" s="196" t="s">
        <v>115</v>
      </c>
      <c r="C11" s="194"/>
      <c r="D11" s="194"/>
      <c r="E11" s="194"/>
      <c r="F11" s="194"/>
      <c r="G11" s="194"/>
      <c r="H11" s="194"/>
      <c r="I11" s="194"/>
    </row>
    <row r="12" spans="1:10" ht="15.95" hidden="1" customHeight="1" x14ac:dyDescent="0.25">
      <c r="B12" s="286" t="s">
        <v>501</v>
      </c>
      <c r="C12" s="287"/>
      <c r="D12" s="287"/>
      <c r="E12" s="287"/>
      <c r="F12" s="287"/>
      <c r="G12" s="287"/>
      <c r="H12" s="287"/>
      <c r="I12" s="288"/>
    </row>
    <row r="13" spans="1:10" ht="15.95" hidden="1" customHeight="1" x14ac:dyDescent="0.25">
      <c r="B13" s="196" t="s">
        <v>111</v>
      </c>
      <c r="C13" s="194"/>
      <c r="D13" s="194"/>
      <c r="E13" s="194"/>
      <c r="F13" s="194"/>
      <c r="G13" s="194"/>
      <c r="H13" s="194"/>
      <c r="I13" s="194"/>
    </row>
    <row r="14" spans="1:10" ht="15.95" hidden="1" customHeight="1" x14ac:dyDescent="0.25">
      <c r="B14" s="196" t="s">
        <v>112</v>
      </c>
      <c r="C14" s="194"/>
      <c r="D14" s="194"/>
      <c r="E14" s="194"/>
      <c r="F14" s="194"/>
      <c r="G14" s="194"/>
      <c r="H14" s="194"/>
      <c r="I14" s="194"/>
    </row>
    <row r="15" spans="1:10" ht="15.95" hidden="1" customHeight="1" x14ac:dyDescent="0.25">
      <c r="B15" s="196" t="s">
        <v>455</v>
      </c>
      <c r="C15" s="194"/>
      <c r="D15" s="194"/>
      <c r="E15" s="194"/>
      <c r="F15" s="194"/>
      <c r="G15" s="194"/>
      <c r="H15" s="194"/>
      <c r="I15" s="194"/>
    </row>
    <row r="16" spans="1:10" ht="15.95" hidden="1" customHeight="1" x14ac:dyDescent="0.25">
      <c r="B16" s="196" t="s">
        <v>113</v>
      </c>
      <c r="C16" s="194"/>
      <c r="D16" s="194"/>
      <c r="E16" s="194"/>
      <c r="F16" s="194"/>
      <c r="G16" s="194"/>
      <c r="H16" s="194"/>
      <c r="I16" s="194"/>
    </row>
    <row r="17" spans="1:9" ht="15.95" hidden="1" customHeight="1" x14ac:dyDescent="0.25">
      <c r="B17" s="196" t="s">
        <v>114</v>
      </c>
      <c r="C17" s="194"/>
      <c r="D17" s="194"/>
      <c r="E17" s="194"/>
      <c r="F17" s="194"/>
      <c r="G17" s="194"/>
      <c r="H17" s="194"/>
      <c r="I17" s="194"/>
    </row>
    <row r="18" spans="1:9" ht="15.95" hidden="1" customHeight="1" x14ac:dyDescent="0.25">
      <c r="B18" s="196" t="s">
        <v>331</v>
      </c>
      <c r="C18" s="194"/>
      <c r="D18" s="194"/>
      <c r="E18" s="194"/>
      <c r="F18" s="194"/>
      <c r="G18" s="194"/>
      <c r="H18" s="194"/>
      <c r="I18" s="194"/>
    </row>
    <row r="19" spans="1:9" ht="15.95" hidden="1" customHeight="1" x14ac:dyDescent="0.25">
      <c r="B19" s="196" t="s">
        <v>332</v>
      </c>
      <c r="C19" s="194"/>
      <c r="D19" s="194"/>
      <c r="E19" s="194"/>
      <c r="F19" s="194"/>
      <c r="G19" s="194"/>
      <c r="H19" s="194"/>
      <c r="I19" s="194"/>
    </row>
    <row r="20" spans="1:9" ht="15.95" hidden="1" customHeight="1" x14ac:dyDescent="0.25">
      <c r="B20" s="196" t="s">
        <v>115</v>
      </c>
      <c r="C20" s="194"/>
      <c r="D20" s="194"/>
      <c r="E20" s="194"/>
      <c r="F20" s="194"/>
      <c r="G20" s="194"/>
      <c r="H20" s="194"/>
      <c r="I20" s="194"/>
    </row>
    <row r="21" spans="1:9" ht="32.25" customHeight="1" x14ac:dyDescent="0.25">
      <c r="B21" s="286" t="s">
        <v>116</v>
      </c>
      <c r="C21" s="287"/>
      <c r="D21" s="287"/>
      <c r="E21" s="287"/>
      <c r="F21" s="287"/>
      <c r="G21" s="287"/>
      <c r="H21" s="287"/>
      <c r="I21" s="288"/>
    </row>
    <row r="22" spans="1:9" ht="15.95" customHeight="1" x14ac:dyDescent="0.25">
      <c r="B22" s="196" t="s">
        <v>560</v>
      </c>
      <c r="C22" s="194">
        <v>209211</v>
      </c>
      <c r="D22" s="194">
        <v>79718</v>
      </c>
      <c r="E22" s="194">
        <v>129493</v>
      </c>
      <c r="F22" s="194">
        <v>68376</v>
      </c>
      <c r="G22" s="194">
        <v>140836</v>
      </c>
      <c r="H22" s="194">
        <v>83805</v>
      </c>
      <c r="I22" s="194">
        <v>125407</v>
      </c>
    </row>
    <row r="23" spans="1:9" ht="15.95" customHeight="1" x14ac:dyDescent="0.25">
      <c r="B23" s="196" t="s">
        <v>561</v>
      </c>
      <c r="C23" s="194">
        <v>322360</v>
      </c>
      <c r="D23" s="194">
        <v>233393</v>
      </c>
      <c r="E23" s="194">
        <v>88967</v>
      </c>
      <c r="F23" s="194">
        <v>128070</v>
      </c>
      <c r="G23" s="194">
        <v>194290</v>
      </c>
      <c r="H23" s="194">
        <v>90903</v>
      </c>
      <c r="I23" s="194">
        <v>231457</v>
      </c>
    </row>
    <row r="24" spans="1:9" ht="15.95" customHeight="1" x14ac:dyDescent="0.25">
      <c r="B24" s="196" t="s">
        <v>562</v>
      </c>
      <c r="C24" s="194">
        <v>736</v>
      </c>
      <c r="D24" s="194">
        <v>558</v>
      </c>
      <c r="E24" s="194">
        <v>178</v>
      </c>
      <c r="F24" s="194">
        <v>147</v>
      </c>
      <c r="G24" s="194">
        <v>589</v>
      </c>
      <c r="H24" s="194">
        <v>208</v>
      </c>
      <c r="I24" s="194">
        <v>528</v>
      </c>
    </row>
    <row r="25" spans="1:9" ht="15.95" customHeight="1" x14ac:dyDescent="0.25">
      <c r="B25" s="196" t="s">
        <v>563</v>
      </c>
      <c r="C25" s="194">
        <v>206</v>
      </c>
      <c r="D25" s="194">
        <v>206</v>
      </c>
      <c r="E25" s="194">
        <v>0</v>
      </c>
      <c r="F25" s="194">
        <v>149</v>
      </c>
      <c r="G25" s="194">
        <v>57</v>
      </c>
      <c r="H25" s="194">
        <v>0</v>
      </c>
      <c r="I25" s="194">
        <v>206</v>
      </c>
    </row>
    <row r="26" spans="1:9" ht="15.95" customHeight="1" x14ac:dyDescent="0.25">
      <c r="B26" s="196" t="s">
        <v>564</v>
      </c>
      <c r="C26" s="194">
        <v>5774</v>
      </c>
      <c r="D26" s="194">
        <v>4665</v>
      </c>
      <c r="E26" s="194">
        <v>1110</v>
      </c>
      <c r="F26" s="194">
        <v>4111</v>
      </c>
      <c r="G26" s="194">
        <v>1664</v>
      </c>
      <c r="H26" s="194">
        <v>491</v>
      </c>
      <c r="I26" s="194">
        <v>5284</v>
      </c>
    </row>
    <row r="27" spans="1:9" ht="15.95" customHeight="1" x14ac:dyDescent="0.25">
      <c r="B27" s="196" t="s">
        <v>565</v>
      </c>
      <c r="C27" s="194">
        <v>8435</v>
      </c>
      <c r="D27" s="194">
        <v>5326</v>
      </c>
      <c r="E27" s="194">
        <v>3109</v>
      </c>
      <c r="F27" s="194">
        <v>3188</v>
      </c>
      <c r="G27" s="194">
        <v>5247</v>
      </c>
      <c r="H27" s="194">
        <v>1977</v>
      </c>
      <c r="I27" s="194">
        <v>6458</v>
      </c>
    </row>
    <row r="28" spans="1:9" ht="15.95" customHeight="1" x14ac:dyDescent="0.25">
      <c r="B28" s="196" t="s">
        <v>566</v>
      </c>
      <c r="C28" s="194">
        <v>75571</v>
      </c>
      <c r="D28" s="194">
        <v>29688</v>
      </c>
      <c r="E28" s="194">
        <v>45883</v>
      </c>
      <c r="F28" s="194">
        <v>22918</v>
      </c>
      <c r="G28" s="194">
        <v>52653</v>
      </c>
      <c r="H28" s="194">
        <v>23228</v>
      </c>
      <c r="I28" s="194">
        <v>52343</v>
      </c>
    </row>
    <row r="29" spans="1:9" s="28" customFormat="1" ht="18.75" customHeight="1" x14ac:dyDescent="0.25">
      <c r="A29"/>
      <c r="B29" s="196" t="s">
        <v>567</v>
      </c>
      <c r="C29" s="194">
        <v>906</v>
      </c>
      <c r="D29" s="194">
        <v>583</v>
      </c>
      <c r="E29" s="194">
        <v>323</v>
      </c>
      <c r="F29" s="194">
        <v>594</v>
      </c>
      <c r="G29" s="194">
        <v>311</v>
      </c>
      <c r="H29" s="194">
        <v>205</v>
      </c>
      <c r="I29" s="194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1" zoomScaleNormal="100" zoomScaleSheetLayoutView="100" workbookViewId="0">
      <selection activeCell="N7" sqref="N7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632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95">
        <v>15</v>
      </c>
      <c r="C2" s="296" t="s">
        <v>9</v>
      </c>
      <c r="D2" s="297" t="s">
        <v>10</v>
      </c>
      <c r="E2" s="297"/>
      <c r="F2" s="297"/>
      <c r="G2" s="297"/>
      <c r="H2" s="294" t="s">
        <v>11</v>
      </c>
      <c r="I2" s="294" t="s">
        <v>12</v>
      </c>
      <c r="J2" s="294" t="s">
        <v>13</v>
      </c>
    </row>
    <row r="3" spans="1:10" ht="24" customHeight="1" x14ac:dyDescent="0.25">
      <c r="A3" s="14"/>
      <c r="B3" s="295"/>
      <c r="C3" s="296"/>
      <c r="D3" s="294" t="s">
        <v>14</v>
      </c>
      <c r="E3" s="294" t="s">
        <v>15</v>
      </c>
      <c r="F3" s="294" t="s">
        <v>16</v>
      </c>
      <c r="G3" s="294" t="s">
        <v>17</v>
      </c>
      <c r="H3" s="294"/>
      <c r="I3" s="294"/>
      <c r="J3" s="294"/>
    </row>
    <row r="4" spans="1:10" ht="14.1" customHeight="1" x14ac:dyDescent="0.25">
      <c r="B4" s="295"/>
      <c r="C4" s="296"/>
      <c r="D4" s="294"/>
      <c r="E4" s="294"/>
      <c r="F4" s="294"/>
      <c r="G4" s="294"/>
      <c r="H4" s="294"/>
      <c r="I4" s="294"/>
      <c r="J4" s="294"/>
    </row>
    <row r="5" spans="1:10" s="6" customFormat="1" ht="30" x14ac:dyDescent="0.25">
      <c r="B5" s="166" t="s">
        <v>506</v>
      </c>
      <c r="C5" s="197">
        <v>7963586</v>
      </c>
      <c r="D5" s="198">
        <f>E5+F5</f>
        <v>4463296</v>
      </c>
      <c r="E5" s="197">
        <v>3546352</v>
      </c>
      <c r="F5" s="197">
        <v>916944</v>
      </c>
      <c r="G5" s="197">
        <v>3500290</v>
      </c>
      <c r="H5" s="199">
        <f>+D5/C5</f>
        <v>0.56046308786016752</v>
      </c>
      <c r="I5" s="199">
        <f>+E5/C5</f>
        <v>0.4453209898153922</v>
      </c>
      <c r="J5" s="199">
        <f>+F5/D5</f>
        <v>0.20544100144825708</v>
      </c>
    </row>
    <row r="6" spans="1:10" ht="9" customHeight="1" x14ac:dyDescent="0.25">
      <c r="B6" s="200"/>
      <c r="C6" s="117"/>
      <c r="D6" s="117"/>
      <c r="E6" s="117"/>
      <c r="F6" s="117"/>
      <c r="G6" s="117"/>
      <c r="H6" s="201"/>
      <c r="I6" s="202"/>
      <c r="J6" s="202"/>
    </row>
    <row r="7" spans="1:10" x14ac:dyDescent="0.25">
      <c r="A7">
        <v>1</v>
      </c>
      <c r="B7" s="200" t="s">
        <v>241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1">
        <f t="shared" ref="H7:H40" si="0">+D7/C7</f>
        <v>0.41233032197261349</v>
      </c>
      <c r="I7" s="202">
        <f t="shared" ref="I7:J40" si="1">+E7/C7</f>
        <v>0.29894774594242296</v>
      </c>
      <c r="J7" s="202">
        <f t="shared" si="1"/>
        <v>0.2749799614245233</v>
      </c>
    </row>
    <row r="8" spans="1:10" x14ac:dyDescent="0.25">
      <c r="A8">
        <v>2</v>
      </c>
      <c r="B8" s="200" t="s">
        <v>242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1">
        <f t="shared" si="0"/>
        <v>0.75993674804371869</v>
      </c>
      <c r="I8" s="202">
        <f t="shared" si="1"/>
        <v>0.59643021344974667</v>
      </c>
      <c r="J8" s="202">
        <f t="shared" si="1"/>
        <v>0.21515808389959004</v>
      </c>
    </row>
    <row r="9" spans="1:10" x14ac:dyDescent="0.25">
      <c r="A9">
        <v>3</v>
      </c>
      <c r="B9" s="200" t="s">
        <v>243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1">
        <f t="shared" si="0"/>
        <v>0.7084872165060897</v>
      </c>
      <c r="I9" s="202">
        <f t="shared" si="1"/>
        <v>0.58859016839777123</v>
      </c>
      <c r="J9" s="202">
        <f t="shared" si="1"/>
        <v>0.16922965625207989</v>
      </c>
    </row>
    <row r="10" spans="1:10" x14ac:dyDescent="0.25">
      <c r="A10">
        <v>4</v>
      </c>
      <c r="B10" s="200" t="s">
        <v>244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1">
        <f t="shared" si="0"/>
        <v>0.435140562248996</v>
      </c>
      <c r="I10" s="202">
        <f t="shared" si="1"/>
        <v>0.36737686038270728</v>
      </c>
      <c r="J10" s="202">
        <f t="shared" si="1"/>
        <v>0.15572830424278616</v>
      </c>
    </row>
    <row r="11" spans="1:10" x14ac:dyDescent="0.25">
      <c r="A11">
        <v>5</v>
      </c>
      <c r="B11" s="200" t="s">
        <v>333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1">
        <f t="shared" si="0"/>
        <v>0.13213808888041198</v>
      </c>
      <c r="I11" s="202">
        <f t="shared" si="1"/>
        <v>0.11672043055336723</v>
      </c>
      <c r="J11" s="202">
        <f t="shared" si="1"/>
        <v>0.11667838136359072</v>
      </c>
    </row>
    <row r="12" spans="1:10" ht="5.25" customHeight="1" x14ac:dyDescent="0.25">
      <c r="A12">
        <v>1</v>
      </c>
      <c r="B12" s="142"/>
      <c r="C12" s="203"/>
      <c r="D12" s="203">
        <v>0</v>
      </c>
      <c r="E12" s="203"/>
      <c r="F12" s="203"/>
      <c r="G12" s="203"/>
      <c r="H12" s="204"/>
      <c r="I12" s="205"/>
      <c r="J12" s="205"/>
    </row>
    <row r="13" spans="1:10" s="6" customFormat="1" ht="15.75" customHeight="1" x14ac:dyDescent="0.25">
      <c r="A13" s="82" t="s">
        <v>34</v>
      </c>
      <c r="B13" s="97" t="s">
        <v>507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6">
        <f t="shared" si="0"/>
        <v>0.64132445751303524</v>
      </c>
      <c r="I13" s="199">
        <f t="shared" si="1"/>
        <v>0.52684417064101063</v>
      </c>
      <c r="J13" s="199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1"/>
      <c r="I14" s="202"/>
      <c r="J14" s="202"/>
    </row>
    <row r="15" spans="1:10" x14ac:dyDescent="0.25">
      <c r="A15">
        <v>3</v>
      </c>
      <c r="B15" s="200" t="s">
        <v>241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1">
        <f t="shared" si="0"/>
        <v>0.4472010321748246</v>
      </c>
      <c r="I15" s="202">
        <f t="shared" si="1"/>
        <v>0.33445931779695187</v>
      </c>
      <c r="J15" s="202">
        <f t="shared" si="1"/>
        <v>0.2521052195018158</v>
      </c>
    </row>
    <row r="16" spans="1:10" x14ac:dyDescent="0.25">
      <c r="A16">
        <v>4</v>
      </c>
      <c r="B16" s="200" t="s">
        <v>242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1">
        <f t="shared" si="0"/>
        <v>0.85660889476107061</v>
      </c>
      <c r="I16" s="202">
        <f t="shared" si="1"/>
        <v>0.70951592364303773</v>
      </c>
      <c r="J16" s="202">
        <f t="shared" si="1"/>
        <v>0.1717154374856926</v>
      </c>
    </row>
    <row r="17" spans="1:10" x14ac:dyDescent="0.25">
      <c r="A17">
        <v>5</v>
      </c>
      <c r="B17" s="200" t="s">
        <v>243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1">
        <f t="shared" si="0"/>
        <v>0.82504414229504086</v>
      </c>
      <c r="I17" s="202">
        <f t="shared" si="1"/>
        <v>0.70363266440203998</v>
      </c>
      <c r="J17" s="202">
        <f t="shared" si="1"/>
        <v>0.14715755396465002</v>
      </c>
    </row>
    <row r="18" spans="1:10" x14ac:dyDescent="0.25">
      <c r="A18">
        <v>6</v>
      </c>
      <c r="B18" s="200" t="s">
        <v>244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1">
        <f t="shared" si="0"/>
        <v>0.53787602364415732</v>
      </c>
      <c r="I18" s="202">
        <f t="shared" si="1"/>
        <v>0.45369685855070074</v>
      </c>
      <c r="J18" s="202">
        <f t="shared" si="1"/>
        <v>0.15650291404166961</v>
      </c>
    </row>
    <row r="19" spans="1:10" x14ac:dyDescent="0.25">
      <c r="A19">
        <v>7</v>
      </c>
      <c r="B19" s="200" t="s">
        <v>333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1">
        <f t="shared" si="0"/>
        <v>0.18831068748732507</v>
      </c>
      <c r="I19" s="202">
        <f t="shared" si="1"/>
        <v>0.16834313526668018</v>
      </c>
      <c r="J19" s="202">
        <f t="shared" si="1"/>
        <v>0.10603515120186095</v>
      </c>
    </row>
    <row r="20" spans="1:10" ht="4.5" customHeight="1" x14ac:dyDescent="0.25">
      <c r="A20">
        <v>2</v>
      </c>
      <c r="B20" s="142"/>
      <c r="C20" s="203"/>
      <c r="D20" s="117">
        <f t="shared" si="2"/>
        <v>0</v>
      </c>
      <c r="E20" s="203"/>
      <c r="F20" s="203"/>
      <c r="G20" s="108"/>
      <c r="H20" s="204"/>
      <c r="I20" s="205"/>
      <c r="J20" s="205"/>
    </row>
    <row r="21" spans="1:10" s="6" customFormat="1" x14ac:dyDescent="0.25">
      <c r="A21" s="82" t="s">
        <v>35</v>
      </c>
      <c r="B21" s="97" t="s">
        <v>508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6">
        <f t="shared" si="0"/>
        <v>0.48835765246033108</v>
      </c>
      <c r="I21" s="199">
        <f t="shared" si="1"/>
        <v>0.37262543476783955</v>
      </c>
      <c r="J21" s="199">
        <f t="shared" si="1"/>
        <v>0.23698250065179916</v>
      </c>
    </row>
    <row r="22" spans="1:10" ht="15.75" customHeight="1" x14ac:dyDescent="0.25">
      <c r="A22">
        <v>2</v>
      </c>
      <c r="B22" s="200" t="s">
        <v>241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1">
        <f t="shared" si="0"/>
        <v>0.37765359006990168</v>
      </c>
      <c r="I22" s="202">
        <f t="shared" si="1"/>
        <v>0.26363371736363878</v>
      </c>
      <c r="J22" s="202">
        <f t="shared" si="1"/>
        <v>0.30191655979004051</v>
      </c>
    </row>
    <row r="23" spans="1:10" ht="15.75" customHeight="1" x14ac:dyDescent="0.25">
      <c r="A23">
        <v>3</v>
      </c>
      <c r="B23" s="200" t="s">
        <v>242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1">
        <f t="shared" si="0"/>
        <v>0.67215912607034556</v>
      </c>
      <c r="I23" s="202">
        <f t="shared" si="1"/>
        <v>0.49374919252487021</v>
      </c>
      <c r="J23" s="202">
        <f t="shared" si="1"/>
        <v>0.26542812055311388</v>
      </c>
    </row>
    <row r="24" spans="1:10" x14ac:dyDescent="0.25">
      <c r="A24">
        <v>4</v>
      </c>
      <c r="B24" s="200" t="s">
        <v>243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1">
        <f t="shared" si="0"/>
        <v>0.61020045378346877</v>
      </c>
      <c r="I24" s="202">
        <f t="shared" si="1"/>
        <v>0.49158036668485627</v>
      </c>
      <c r="J24" s="202">
        <f t="shared" si="1"/>
        <v>0.1943952784091261</v>
      </c>
    </row>
    <row r="25" spans="1:10" x14ac:dyDescent="0.25">
      <c r="A25">
        <v>5</v>
      </c>
      <c r="B25" s="200" t="s">
        <v>244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1">
        <f t="shared" si="0"/>
        <v>0.34572101616373063</v>
      </c>
      <c r="I25" s="202">
        <f t="shared" si="1"/>
        <v>0.29224510987083929</v>
      </c>
      <c r="J25" s="202">
        <f t="shared" si="1"/>
        <v>0.15467936223919226</v>
      </c>
    </row>
    <row r="26" spans="1:10" x14ac:dyDescent="0.25">
      <c r="A26">
        <v>6</v>
      </c>
      <c r="B26" s="200" t="s">
        <v>333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1">
        <f t="shared" si="0"/>
        <v>9.3275719356332165E-2</v>
      </c>
      <c r="I26" s="202">
        <f t="shared" si="1"/>
        <v>8.1008431655887433E-2</v>
      </c>
      <c r="J26" s="202">
        <f t="shared" si="1"/>
        <v>0.13151640946966278</v>
      </c>
    </row>
    <row r="27" spans="1:10" ht="6" customHeight="1" x14ac:dyDescent="0.25">
      <c r="B27" s="142"/>
      <c r="C27" s="203"/>
      <c r="D27" s="203"/>
      <c r="E27" s="203"/>
      <c r="F27" s="203"/>
      <c r="G27" s="203"/>
      <c r="H27" s="204"/>
      <c r="I27" s="205"/>
      <c r="J27" s="205"/>
    </row>
    <row r="28" spans="1:10" s="6" customFormat="1" x14ac:dyDescent="0.25">
      <c r="A28" s="82" t="s">
        <v>36</v>
      </c>
      <c r="B28" s="97" t="s">
        <v>509</v>
      </c>
      <c r="C28" s="149">
        <v>1637017</v>
      </c>
      <c r="D28" s="145">
        <f t="shared" ref="D28:D33" si="4">E28+F28</f>
        <v>1069125</v>
      </c>
      <c r="E28" s="207">
        <v>851356</v>
      </c>
      <c r="F28" s="207">
        <v>217769</v>
      </c>
      <c r="G28" s="207">
        <v>567892</v>
      </c>
      <c r="H28" s="206">
        <f t="shared" si="0"/>
        <v>0.65309340098484014</v>
      </c>
      <c r="I28" s="199">
        <f t="shared" si="1"/>
        <v>0.52006546052973179</v>
      </c>
      <c r="J28" s="199">
        <f t="shared" si="1"/>
        <v>0.20368899801239332</v>
      </c>
    </row>
    <row r="29" spans="1:10" x14ac:dyDescent="0.25">
      <c r="A29">
        <v>1</v>
      </c>
      <c r="B29" s="200" t="s">
        <v>241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1">
        <f t="shared" si="0"/>
        <v>0.42462771236760921</v>
      </c>
      <c r="I29" s="202">
        <f t="shared" si="1"/>
        <v>0.31908942390204664</v>
      </c>
      <c r="J29" s="202">
        <f t="shared" si="1"/>
        <v>0.2485431011487913</v>
      </c>
    </row>
    <row r="30" spans="1:10" x14ac:dyDescent="0.25">
      <c r="A30">
        <v>2</v>
      </c>
      <c r="B30" s="200" t="s">
        <v>242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1">
        <f t="shared" si="0"/>
        <v>0.81552144184516351</v>
      </c>
      <c r="I30" s="202">
        <f t="shared" si="1"/>
        <v>0.63092284847999858</v>
      </c>
      <c r="J30" s="202">
        <f t="shared" si="1"/>
        <v>0.22635651730689033</v>
      </c>
    </row>
    <row r="31" spans="1:10" x14ac:dyDescent="0.25">
      <c r="A31">
        <v>3</v>
      </c>
      <c r="B31" s="200" t="s">
        <v>243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1">
        <f t="shared" si="0"/>
        <v>0.84005392641428389</v>
      </c>
      <c r="I31" s="202">
        <f t="shared" si="1"/>
        <v>0.69874986898594094</v>
      </c>
      <c r="J31" s="202">
        <f t="shared" si="1"/>
        <v>0.16820831732968655</v>
      </c>
    </row>
    <row r="32" spans="1:10" x14ac:dyDescent="0.25">
      <c r="A32">
        <v>4</v>
      </c>
      <c r="B32" s="200" t="s">
        <v>244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1">
        <f t="shared" si="0"/>
        <v>0.58536873272410705</v>
      </c>
      <c r="I32" s="202">
        <f t="shared" si="1"/>
        <v>0.48859422185935331</v>
      </c>
      <c r="J32" s="202">
        <f t="shared" si="1"/>
        <v>0.16532230960543121</v>
      </c>
    </row>
    <row r="33" spans="1:10" x14ac:dyDescent="0.25">
      <c r="A33">
        <v>5</v>
      </c>
      <c r="B33" s="200" t="s">
        <v>333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1">
        <f t="shared" si="0"/>
        <v>0.16397435897435897</v>
      </c>
      <c r="I33" s="202">
        <f t="shared" si="1"/>
        <v>0.14916666666666667</v>
      </c>
      <c r="J33" s="202">
        <f t="shared" si="1"/>
        <v>9.0304925723221269E-2</v>
      </c>
    </row>
    <row r="34" spans="1:10" ht="3" customHeight="1" x14ac:dyDescent="0.25">
      <c r="B34" s="142"/>
      <c r="C34" s="203"/>
      <c r="D34" s="203"/>
      <c r="E34" s="203"/>
      <c r="F34" s="203"/>
      <c r="G34" s="203"/>
      <c r="H34" s="204"/>
      <c r="I34" s="205"/>
      <c r="J34" s="205"/>
    </row>
    <row r="35" spans="1:10" s="6" customFormat="1" ht="15.75" customHeight="1" x14ac:dyDescent="0.25">
      <c r="A35" s="82" t="s">
        <v>37</v>
      </c>
      <c r="B35" s="97" t="s">
        <v>510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6">
        <f t="shared" si="0"/>
        <v>0.5364947414625526</v>
      </c>
      <c r="I35" s="199">
        <f t="shared" si="1"/>
        <v>0.42598065396899965</v>
      </c>
      <c r="J35" s="199">
        <f t="shared" si="1"/>
        <v>0.20599286246921561</v>
      </c>
    </row>
    <row r="36" spans="1:10" x14ac:dyDescent="0.25">
      <c r="A36">
        <v>1</v>
      </c>
      <c r="B36" s="200" t="s">
        <v>241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1">
        <f t="shared" si="0"/>
        <v>0.40907246129152353</v>
      </c>
      <c r="I36" s="202">
        <f t="shared" si="1"/>
        <v>0.29361175362469205</v>
      </c>
      <c r="J36" s="202">
        <f t="shared" si="1"/>
        <v>0.28225001336511124</v>
      </c>
    </row>
    <row r="37" spans="1:10" x14ac:dyDescent="0.25">
      <c r="A37">
        <v>2</v>
      </c>
      <c r="B37" s="200" t="s">
        <v>242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1">
        <f t="shared" si="0"/>
        <v>0.74081180958557546</v>
      </c>
      <c r="I37" s="202">
        <f t="shared" si="1"/>
        <v>0.58456209638193013</v>
      </c>
      <c r="J37" s="202">
        <f t="shared" si="1"/>
        <v>0.21091687683955043</v>
      </c>
    </row>
    <row r="38" spans="1:10" x14ac:dyDescent="0.25">
      <c r="A38">
        <v>3</v>
      </c>
      <c r="B38" s="200" t="s">
        <v>243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1">
        <f t="shared" si="0"/>
        <v>0.67569484996568008</v>
      </c>
      <c r="I38" s="202">
        <f t="shared" si="1"/>
        <v>0.56113296657139056</v>
      </c>
      <c r="J38" s="202">
        <f t="shared" si="1"/>
        <v>0.16954677603375015</v>
      </c>
    </row>
    <row r="39" spans="1:10" x14ac:dyDescent="0.25">
      <c r="A39">
        <v>4</v>
      </c>
      <c r="B39" s="200" t="s">
        <v>244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1">
        <f t="shared" si="0"/>
        <v>0.40861087416894104</v>
      </c>
      <c r="I39" s="202">
        <f t="shared" si="1"/>
        <v>0.3459689622164584</v>
      </c>
      <c r="J39" s="202">
        <f t="shared" si="1"/>
        <v>0.15330456410365426</v>
      </c>
    </row>
    <row r="40" spans="1:10" x14ac:dyDescent="0.25">
      <c r="A40">
        <v>5</v>
      </c>
      <c r="B40" s="200" t="s">
        <v>333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1">
        <f t="shared" si="0"/>
        <v>0.12740597092261269</v>
      </c>
      <c r="I40" s="202">
        <f t="shared" si="1"/>
        <v>0.11189765003505135</v>
      </c>
      <c r="J40" s="202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B2:B4"/>
    <mergeCell ref="C2:C4"/>
    <mergeCell ref="D2:G2"/>
    <mergeCell ref="H2:H4"/>
    <mergeCell ref="I2:I4"/>
    <mergeCell ref="J2:J4"/>
    <mergeCell ref="D3:D4"/>
    <mergeCell ref="E3:E4"/>
    <mergeCell ref="F3:F4"/>
    <mergeCell ref="G3:G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CARDX LTD</cp:lastModifiedBy>
  <cp:lastPrinted>2018-11-13T07:31:52Z</cp:lastPrinted>
  <dcterms:created xsi:type="dcterms:W3CDTF">2016-04-12T14:06:14Z</dcterms:created>
  <dcterms:modified xsi:type="dcterms:W3CDTF">2023-11-13T09:59:27Z</dcterms:modified>
</cp:coreProperties>
</file>