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goftino</v>
      </c>
      <c r="B1" t="str">
        <v>link</v>
      </c>
      <c r="C1" t="str">
        <v>title</v>
      </c>
      <c r="D1" t="str">
        <v>page</v>
      </c>
      <c r="E1" t="str">
        <v>instagram</v>
      </c>
      <c r="F1" t="str">
        <v>emails</v>
      </c>
      <c r="G1" t="str">
        <v>mobiles</v>
      </c>
      <c r="H1" t="str">
        <v>phones</v>
      </c>
    </row>
    <row r="2">
      <c r="A2" t="b">
        <v>0</v>
      </c>
      <c r="B2" t="str">
        <v>https://rojashop.com</v>
      </c>
      <c r="C2" t="str">
        <v>روژا شاپ</v>
      </c>
      <c r="D2" t="str">
        <v>https://rojashop.com/</v>
      </c>
      <c r="E2" t="str">
        <v>instagram.com/rojashop</v>
      </c>
      <c r="F2" t="str">
        <v>online@rojagroup.com</v>
      </c>
      <c r="H2" t="str">
        <f>02157826</f>
        <v>02157826</v>
      </c>
    </row>
    <row r="3">
      <c r="A3" t="b">
        <v>0</v>
      </c>
      <c r="B3" t="str">
        <v>https://shavaz.com</v>
      </c>
      <c r="C3" t="str">
        <v>شاواز</v>
      </c>
      <c r="D3" t="str">
        <v>https://shavaz.com/</v>
      </c>
      <c r="E3" t="str">
        <v>instagram.com/shavazcom</v>
      </c>
      <c r="F3" t="str">
        <v>Info@shavaz.com</v>
      </c>
      <c r="H3" t="str">
        <f>0073529412</f>
        <v>0083333333</v>
      </c>
    </row>
    <row r="4">
      <c r="A4" t="b">
        <v>0</v>
      </c>
      <c r="B4" t="str">
        <v>https://mootanroo.com</v>
      </c>
      <c r="C4" t="str">
        <v>مو تن رو</v>
      </c>
      <c r="D4" t="str">
        <v>https://mootanroo.com/</v>
      </c>
      <c r="E4" t="str">
        <v>instagram.com/mootanroo/</v>
      </c>
      <c r="H4" t="str">
        <f>02191305551</f>
        <v>06128874</v>
      </c>
    </row>
    <row r="5">
      <c r="A5" t="b">
        <v>0</v>
      </c>
      <c r="B5" t="str">
        <v>https://modiage.com</v>
      </c>
      <c r="C5" t="str">
        <v>فروشگاه اینترنتی مدیاژ</v>
      </c>
      <c r="D5" t="str">
        <v>https://modiage.com/</v>
      </c>
      <c r="E5" t="str">
        <v>instagram.com/modiage.onlineshop</v>
      </c>
      <c r="F5" t="str">
        <f>support@modiage.com</f>
        <v>support@modiage.com</v>
      </c>
      <c r="G5" t="str">
        <v>+989301225005</v>
      </c>
      <c r="H5" t="str">
        <f>1732691820</f>
        <v>1732694968</v>
      </c>
    </row>
    <row r="6">
      <c r="A6" t="b">
        <v>0</v>
      </c>
      <c r="B6" t="str">
        <v>https://www.kajshop.com</v>
      </c>
      <c r="C6" t="str">
        <v>فروشگاه کاج شاپ</v>
      </c>
      <c r="D6" t="str">
        <v>https://www.kajshop.com/</v>
      </c>
      <c r="F6" t="str">
        <f>kaajstore@gmail.com</f>
        <v>kaajstore@gmail.com</v>
      </c>
      <c r="H6" t="str">
        <f>46386359</f>
        <v>04533721020</v>
      </c>
    </row>
    <row r="7">
      <c r="A7" t="b">
        <v>0</v>
      </c>
      <c r="B7" t="str">
        <v>https://elanza.com</v>
      </c>
      <c r="C7" t="str">
        <v>الانزا</v>
      </c>
      <c r="D7" t="str">
        <v>https://elanza.com/</v>
      </c>
      <c r="E7" t="str">
        <v>instagram.com/elanza.shop</v>
      </c>
      <c r="F7" t="str">
        <f>cs@elanza.com</f>
        <v>cs@elanza.com</v>
      </c>
      <c r="G7" t="str">
        <v>989921624020</v>
      </c>
      <c r="H7" t="str">
        <f>+982191008292</f>
        <v>1733171400</v>
      </c>
    </row>
    <row r="8">
      <c r="A8" t="b">
        <v>0</v>
      </c>
      <c r="B8" t="str">
        <v>https://sormehshop.com</v>
      </c>
      <c r="C8" t="str">
        <v>فروشگاه سرمه</v>
      </c>
      <c r="D8" t="str">
        <v>https://sormehshop.com/</v>
      </c>
      <c r="E8" t="str">
        <v>instagram.com/sormehshopp/</v>
      </c>
      <c r="G8" t="str">
        <v>989044801782</v>
      </c>
      <c r="H8" t="str">
        <f>234957036473</f>
        <v>923746759922</v>
      </c>
    </row>
    <row r="9">
      <c r="A9" t="b">
        <v>0</v>
      </c>
      <c r="B9" t="str">
        <v>https://beautycode.ir</v>
      </c>
      <c r="C9" t="str">
        <v>بیوتی کد</v>
      </c>
      <c r="D9" t="str">
        <v>https://beautycode.ir/</v>
      </c>
      <c r="E9" t="str">
        <v>instagram.com/beautycode.ir/</v>
      </c>
      <c r="F9" t="str">
        <v>support@beautycode.ir</v>
      </c>
      <c r="H9" t="str">
        <f>86509435</f>
        <v>86509435</v>
      </c>
    </row>
    <row r="10">
      <c r="A10" t="b">
        <v>0</v>
      </c>
      <c r="B10" t="str">
        <v>https://zanoone.ir</v>
      </c>
      <c r="C10" t="str">
        <v>زنونه</v>
      </c>
      <c r="D10" t="str">
        <v>https://zanoone.ir/</v>
      </c>
      <c r="E10" t="str">
        <v>instagram.com/zanoone.ir</v>
      </c>
      <c r="F10" t="str">
        <f>info@zanoone.ir</f>
        <v>info@zanoone.ir</v>
      </c>
      <c r="G10" t="str">
        <f>+989378895574</f>
        <v>+989378895574</v>
      </c>
      <c r="H10" t="str">
        <f>+9802187700163</f>
        <v>+9802187700163</v>
      </c>
    </row>
    <row r="11">
      <c r="A11" t="b">
        <v>0</v>
      </c>
      <c r="B11" t="str">
        <v>https://www.paeizan.shop</v>
      </c>
      <c r="C11" t="str">
        <v>فروشگاه پاییزان</v>
      </c>
      <c r="D11" t="str">
        <v>https://www.paeizan.shop/</v>
      </c>
      <c r="E11" t="str">
        <v>instagram.com/paeizan_store&gt; &lt;i class=</v>
      </c>
      <c r="F11" t="str">
        <f>info@paeizan.shop</f>
        <v>info@paeizan.shop</v>
      </c>
      <c r="G11" t="str">
        <f>989195224323</f>
        <v>989195224323</v>
      </c>
      <c r="H11" t="str">
        <f>0710143847</f>
        <v>0811115611</v>
      </c>
    </row>
    <row r="12">
      <c r="A12" t="b">
        <v>0</v>
      </c>
      <c r="B12" t="str">
        <v>https://starsbeauty.ir</v>
      </c>
      <c r="C12" t="str">
        <v>ستاره شیک</v>
      </c>
      <c r="D12" t="str">
        <v>https://starsbeauty.ir/</v>
      </c>
      <c r="E12" t="str">
        <v>instagram.com/Starsbeauty.ir/</v>
      </c>
      <c r="F12" t="str">
        <f>Info@starsbeauty.ir</f>
        <v>Info@starsbeauty.ir</v>
      </c>
      <c r="H12" t="str">
        <f>1713210460</f>
        <v>1713210460</v>
      </c>
    </row>
    <row r="13">
      <c r="A13" t="b">
        <v>0</v>
      </c>
      <c r="B13" t="str">
        <v>https://yakamuuz.com</v>
      </c>
      <c r="C13" t="str">
        <v>فروشگاه اینترنتی یاکاموز</v>
      </c>
      <c r="D13" t="str">
        <v>https://yakamuuz.com/</v>
      </c>
      <c r="E13" t="str">
        <v>instagram.com/yakamuuz_shop</v>
      </c>
      <c r="F13" t="str">
        <v>vahed.abdali1995@yahoo.com</v>
      </c>
      <c r="G13" t="str">
        <f>09149924618</f>
        <v>09146480221</v>
      </c>
      <c r="H13" t="str">
        <f>1732019999</f>
        <v>385776411</v>
      </c>
    </row>
    <row r="14">
      <c r="A14" t="b">
        <v>0</v>
      </c>
      <c r="B14" t="str">
        <v>https://www.larastores.ir</v>
      </c>
      <c r="C14" t="str">
        <v>فروشگاه لارا</v>
      </c>
      <c r="D14" t="str">
        <v>https://www.larastores.ir/</v>
      </c>
      <c r="E14" t="str">
        <v>instagram.com/lara.stores</v>
      </c>
      <c r="F14" t="str">
        <f>info@larastores.ir</f>
        <v>info@larastores.ir</v>
      </c>
      <c r="H14" t="str">
        <f>1731241280</f>
        <v>1694964325</v>
      </c>
    </row>
    <row r="15">
      <c r="A15" t="b">
        <v>0</v>
      </c>
      <c r="B15" t="str">
        <v>https://shahroo.com</v>
      </c>
      <c r="C15" t="str">
        <v>فروشگاه شهرو</v>
      </c>
      <c r="D15" t="str">
        <v>https://shahroo.com/</v>
      </c>
      <c r="E15" t="str">
        <v>instagram.com/arayeshi_princess/</v>
      </c>
      <c r="F15" t="str">
        <f>info@shahroo.com</f>
        <v>info@shahroo.com</v>
      </c>
      <c r="G15" t="str">
        <f>989302927895</f>
        <v>989302927895</v>
      </c>
      <c r="H15" t="str">
        <f>1125104432</f>
        <v>0811115611</v>
      </c>
    </row>
    <row r="16">
      <c r="A16" t="b">
        <v>0</v>
      </c>
      <c r="B16" t="str">
        <v>https://omipak.com</v>
      </c>
      <c r="C16" t="str">
        <v>گالری مهشید تجریش</v>
      </c>
      <c r="D16" t="str">
        <v>https://omipak.com/</v>
      </c>
      <c r="E16" t="str">
        <v>instagram.com/mahshid_gallery/</v>
      </c>
      <c r="G16" t="str">
        <f>989128908956</f>
        <v>989128908956</v>
      </c>
      <c r="H16" t="str">
        <f>1681821936</f>
        <v>91223417090303</v>
      </c>
    </row>
    <row r="17">
      <c r="A17" t="b">
        <v>0</v>
      </c>
      <c r="B17" t="str">
        <v>https://sindokht.com</v>
      </c>
      <c r="C17" t="str">
        <v>سین دخت</v>
      </c>
      <c r="D17" t="str">
        <v>https://sindokht.com/</v>
      </c>
      <c r="E17" t="str">
        <v>instagram.com/sindokht.store/</v>
      </c>
      <c r="G17" t="str">
        <f>09396416747</f>
        <v>09396416747</v>
      </c>
      <c r="H17" t="str">
        <f>112184256328</f>
        <v>112184256328</v>
      </c>
    </row>
    <row r="18">
      <c r="A18" t="b">
        <v>0</v>
      </c>
      <c r="B18" t="str">
        <v>https://www.elyseeshop.com</v>
      </c>
      <c r="C18" t="str">
        <v>الیزه</v>
      </c>
      <c r="D18" t="str">
        <v>https://www.elyseeshop.com/</v>
      </c>
      <c r="E18" t="str">
        <v>instagram.com/elysee_cosmetics</v>
      </c>
      <c r="G18" t="str">
        <v>989306467008</v>
      </c>
      <c r="H18" t="str">
        <f>20220601233929</f>
        <v>06152427352</v>
      </c>
    </row>
    <row r="19">
      <c r="A19" t="b">
        <v>0</v>
      </c>
      <c r="B19" t="str">
        <v>https://banionline.ir</v>
      </c>
      <c r="C19" t="str">
        <v>بانی آنلاین</v>
      </c>
      <c r="D19" t="str">
        <v>https://banionline.ir/</v>
      </c>
      <c r="E19" t="str">
        <v>instagram.com/banionline_ir?igshid=MzRlODBiNWFlZA==</v>
      </c>
      <c r="G19" t="str">
        <v>989127111546</v>
      </c>
      <c r="H19" t="str">
        <f>71369520</f>
        <v>02122643574</v>
      </c>
    </row>
    <row r="20">
      <c r="A20" t="b">
        <v>0</v>
      </c>
      <c r="B20" t="str">
        <v>https://storebita.com</v>
      </c>
      <c r="C20" t="str">
        <v>بی تا</v>
      </c>
      <c r="D20" t="str">
        <v>https://storebita.com/</v>
      </c>
      <c r="E20" t="str">
        <v>instagram.com/Store_bitaaaa/</v>
      </c>
      <c r="G20" t="str">
        <v>989372888298</v>
      </c>
      <c r="H20" t="str">
        <f>999999999999</f>
        <v>07138344237</v>
      </c>
    </row>
    <row r="21">
      <c r="A21" t="b">
        <v>0</v>
      </c>
      <c r="B21" t="str">
        <v>https://khakebazar.ir</v>
      </c>
      <c r="C21" t="str">
        <v>خاک بازار</v>
      </c>
      <c r="D21" t="str">
        <v>https://khakebazar.ir/</v>
      </c>
      <c r="E21" t="str">
        <v>instagram.com/khakebazar.ir?igshid=NTc4MTIwNjQ2YQ==</v>
      </c>
      <c r="G21" t="str">
        <v>09304812231</v>
      </c>
      <c r="H21" t="str">
        <f>1731866321</f>
        <v>1731866321</v>
      </c>
    </row>
    <row r="22">
      <c r="A22" t="b">
        <v>0</v>
      </c>
      <c r="B22" t="str">
        <v>https://rostamibnd.com</v>
      </c>
      <c r="C22" t="str">
        <v>فروشگاه اینترنتی رستمی</v>
      </c>
      <c r="D22" t="str">
        <v>https://rostamibnd.com/</v>
      </c>
      <c r="E22" t="str">
        <v>instagram.com/rostami_store_bnd/?hl=fa</v>
      </c>
      <c r="F22" t="str">
        <v>info@rostamibnd.com</v>
      </c>
      <c r="H22" t="str">
        <f>26953867</f>
        <v>862004425</v>
      </c>
    </row>
    <row r="23">
      <c r="A23" t="b">
        <v>0</v>
      </c>
      <c r="B23" t="str">
        <v>https://avancosmetics.com</v>
      </c>
      <c r="C23" t="str">
        <v>آوان کازمتیکس</v>
      </c>
      <c r="D23" t="str">
        <v>https://avancosmetics.com/</v>
      </c>
      <c r="E23" t="str">
        <v>instagram.com/avancosmetics</v>
      </c>
      <c r="F23" t="str">
        <v>info@avancosmetics.com</v>
      </c>
      <c r="G23" t="str">
        <f>+989981039930</f>
        <v>09981039930</v>
      </c>
      <c r="H23" t="str">
        <f>(255255255</f>
        <v>(255255255</v>
      </c>
    </row>
    <row r="24">
      <c r="A24" t="b">
        <v>0</v>
      </c>
      <c r="B24" t="str">
        <v>https://ilashop.net</v>
      </c>
      <c r="C24" t="str">
        <v>آیلا شاپ</v>
      </c>
      <c r="D24" t="str">
        <v>https://ilashop.net/</v>
      </c>
      <c r="E24" t="str">
        <v>instagram.com/ila_makeupshop</v>
      </c>
      <c r="H24" t="str">
        <f>02191694524</f>
        <v>02191694524</v>
      </c>
    </row>
    <row r="25">
      <c r="A25" t="b">
        <v>1</v>
      </c>
      <c r="B25" t="str">
        <v>https://roojal.com</v>
      </c>
      <c r="C25" t="str">
        <v>فروشگاه اینترنتی روژال</v>
      </c>
      <c r="D25" t="str">
        <v>https://roojal.com/</v>
      </c>
      <c r="E25" t="str">
        <v>instagram.com/roojal.ir</v>
      </c>
      <c r="F25" t="str">
        <f>info@roojal.com</f>
        <v>info@roojal.com</v>
      </c>
      <c r="G25" t="str">
        <f>9236015632</f>
        <v>9236015632</v>
      </c>
      <c r="H25" t="str">
        <f>1718464843</f>
        <v>02171057205</v>
      </c>
    </row>
    <row r="26">
      <c r="A26" t="b">
        <v>1</v>
      </c>
      <c r="B26" t="str">
        <v>https://yashilshop.com</v>
      </c>
      <c r="C26" t="str">
        <v>اسکای شاین</v>
      </c>
      <c r="D26" t="str">
        <v>https://yashilshop.com/</v>
      </c>
      <c r="E26" t="str">
        <v>instagram.com/yashilpro/</v>
      </c>
      <c r="G26" t="str">
        <v>09121112222</v>
      </c>
      <c r="H26" t="str">
        <f>1733036445</f>
        <v>30499196</v>
      </c>
    </row>
    <row r="27">
      <c r="A27" t="b">
        <v>0</v>
      </c>
      <c r="B27" t="str">
        <v>https://gallerykohan.com</v>
      </c>
      <c r="C27" t="str">
        <v>گالری کهن</v>
      </c>
      <c r="D27" t="str">
        <v>https://gallerykohan.com/</v>
      </c>
      <c r="E27" t="str">
        <v>instagram.com/gallerykohan_/</v>
      </c>
      <c r="G27" t="str">
        <f>9472191024</f>
        <v>9472191024</v>
      </c>
      <c r="H27" t="str">
        <f>1682412677500</f>
        <v>71943318</v>
      </c>
    </row>
    <row r="28">
      <c r="A28" t="b">
        <v>0</v>
      </c>
      <c r="B28" t="str">
        <v>https://www.zzzagros.com</v>
      </c>
      <c r="C28" t="str">
        <v>فروشگاه اینترنتی زز زاگرس</v>
      </c>
      <c r="D28" t="str">
        <v>https://www.zzzagros.com/</v>
      </c>
      <c r="E28" t="str">
        <v>instagram.com/zzzagros/</v>
      </c>
      <c r="G28" t="str">
        <v>989104649656</v>
      </c>
      <c r="H28" t="str">
        <f>99999999999</f>
        <v>99999999999</v>
      </c>
    </row>
    <row r="29">
      <c r="A29" t="b">
        <v>0</v>
      </c>
      <c r="B29" t="str">
        <v>https://dilopshop.com</v>
      </c>
      <c r="C29" t="str">
        <v>دیلوپ</v>
      </c>
      <c r="D29" t="str">
        <v>https://dilopshop.com/</v>
      </c>
      <c r="E29" t="str">
        <v>instagram.com/dilop.ir/</v>
      </c>
      <c r="F29" t="str">
        <v>info@dilopshop.com</v>
      </c>
      <c r="G29" t="str">
        <f>989147907406</f>
        <v>989147907406</v>
      </c>
      <c r="H29" t="str">
        <f>1730397881</f>
        <v>1730397881</v>
      </c>
    </row>
    <row r="30">
      <c r="A30" t="b">
        <v>0</v>
      </c>
      <c r="B30" t="str">
        <v>https://oxigenshop.com</v>
      </c>
      <c r="C30" t="str">
        <v>اکسیژن شاپ</v>
      </c>
      <c r="D30" t="str">
        <v>https://oxigenshop.com/</v>
      </c>
      <c r="F30" t="str">
        <v>info@oxigenshop.com</v>
      </c>
      <c r="G30" t="str">
        <f>+989355680988</f>
        <v>+989394602455</v>
      </c>
      <c r="H30" t="str">
        <f>02122147912</f>
        <v>46476528</v>
      </c>
    </row>
    <row r="31">
      <c r="A31" t="b">
        <v>0</v>
      </c>
      <c r="B31" t="str">
        <v>https://samsivan.com</v>
      </c>
      <c r="C31" t="str">
        <v>سام سیوان</v>
      </c>
      <c r="D31" t="str">
        <v>https://samsivan.com/</v>
      </c>
      <c r="E31" t="str">
        <v>instagram.com/narsisbeauty_store</v>
      </c>
      <c r="G31" t="str">
        <f>9177876717</f>
        <v>09177876717</v>
      </c>
      <c r="H31" t="str">
        <f>1491565896651</f>
        <v>1492520298430</v>
      </c>
    </row>
    <row r="32">
      <c r="A32" t="b">
        <v>1</v>
      </c>
      <c r="B32" t="str">
        <v>https://imadora.ir</v>
      </c>
      <c r="C32" t="str">
        <v>آیمادورا</v>
      </c>
      <c r="D32" t="str">
        <v>https://imadora.ir/</v>
      </c>
      <c r="E32" t="str">
        <v>instagram.com/imadora.ir</v>
      </c>
      <c r="F32" t="str">
        <v>info@imadora.ir</v>
      </c>
      <c r="H32" t="str">
        <f>7185614867</f>
        <v>080986860</v>
      </c>
    </row>
    <row r="33">
      <c r="A33" t="b">
        <v>1</v>
      </c>
      <c r="B33" t="str">
        <v>https://esilvia.com</v>
      </c>
      <c r="C33" t="str">
        <v>فروشگاه سیلویا</v>
      </c>
      <c r="D33" t="str">
        <v>https://esilvia.com/</v>
      </c>
      <c r="E33" t="str">
        <v>instagram.com/esilvia.ir/</v>
      </c>
      <c r="H33" t="str">
        <f>1732722730</f>
        <v>1732722730</v>
      </c>
    </row>
    <row r="34">
      <c r="A34" t="b">
        <v>0</v>
      </c>
      <c r="B34" t="str">
        <v>https://shabnam.shop</v>
      </c>
      <c r="C34" t="str">
        <v>فروشگاه شبنم</v>
      </c>
      <c r="D34" t="str">
        <v>https://shabnam.shop/</v>
      </c>
      <c r="E34" t="str">
        <v>instagram.com/shabnamshop/</v>
      </c>
      <c r="G34" t="str">
        <v>+989166138184</v>
      </c>
      <c r="H34" t="str">
        <f>42531881400000</f>
        <v>7779397105</v>
      </c>
    </row>
    <row r="35">
      <c r="A35" t="b">
        <v>0</v>
      </c>
      <c r="B35" t="str">
        <v>https://hilandbeauty.com</v>
      </c>
      <c r="C35" t="str">
        <v>هایلند بیوتی</v>
      </c>
      <c r="D35" t="str">
        <v>https://hilandbeauty.com/</v>
      </c>
      <c r="E35" t="str">
        <v>instagram.com/hilandbeauty</v>
      </c>
      <c r="F35" t="str">
        <v>info@hilandbeauty.com</v>
      </c>
      <c r="H35" t="str">
        <f>1514835576</f>
        <v>888708964</v>
      </c>
    </row>
    <row r="36">
      <c r="A36" t="b">
        <v>0</v>
      </c>
      <c r="B36" t="str">
        <v>https://moorashin.com</v>
      </c>
      <c r="C36" t="str">
        <v>موراشین</v>
      </c>
      <c r="D36" t="str">
        <v>https://moorashin.com/</v>
      </c>
      <c r="E36" t="str">
        <v>instagram.com/moorashinn</v>
      </c>
      <c r="H36" t="str">
        <f>07457110</f>
        <v>97534212260476</v>
      </c>
    </row>
    <row r="37">
      <c r="A37" t="b">
        <v>0</v>
      </c>
      <c r="B37" t="str">
        <v>https://donacosmetic.com</v>
      </c>
      <c r="C37" t="str">
        <v>دونا کازمتیک</v>
      </c>
      <c r="D37" t="str">
        <v>https://donacosmetic.com/</v>
      </c>
      <c r="E37" t="str">
        <v>instagram.com/cosmetic_ekbatan</v>
      </c>
      <c r="F37" t="str">
        <f>info@donacosmetic.com</f>
        <v>info@donacosmetic.com</v>
      </c>
      <c r="G37" t="str">
        <f>09124014132</f>
        <v>09127065527</v>
      </c>
      <c r="H37" t="str">
        <f>111111111</f>
        <v>2887947498</v>
      </c>
    </row>
    <row r="38">
      <c r="A38" t="b">
        <v>1</v>
      </c>
      <c r="B38" t="str">
        <v>https://abanashop.ir</v>
      </c>
      <c r="C38" t="str">
        <v>آباناشاپ</v>
      </c>
      <c r="D38" t="str">
        <v>https://abanashop.ir/</v>
      </c>
      <c r="E38" t="str">
        <v>instagram.com/abanashop.ir?utm_medium=copy_link</v>
      </c>
      <c r="G38" t="str">
        <f>989382570744</f>
        <v>989382570744</v>
      </c>
      <c r="H38" t="str">
        <f>1733209174</f>
        <v>1733209174</v>
      </c>
    </row>
    <row r="39">
      <c r="A39" t="b">
        <v>1</v>
      </c>
      <c r="B39" t="str">
        <v>https://pegahbeauty.ir</v>
      </c>
      <c r="C39" t="str">
        <v>پگاه بیوتی</v>
      </c>
      <c r="D39" t="str">
        <v>https://pegahbeauty.ir/</v>
      </c>
      <c r="E39" t="str">
        <v>instagram.com/pegah_perfume</v>
      </c>
      <c r="G39" t="str">
        <f>09170049400</f>
        <v>09170049400</v>
      </c>
      <c r="H39" t="str">
        <f>1000008743</f>
        <v>1733185101</v>
      </c>
    </row>
    <row r="40">
      <c r="A40" t="b">
        <v>0</v>
      </c>
      <c r="B40" t="str">
        <v>https://rozhas.com</v>
      </c>
      <c r="C40" t="str">
        <v>روژاس</v>
      </c>
      <c r="D40" t="str">
        <v>https://rozhas.com/</v>
      </c>
      <c r="F40" t="str">
        <v>info@rozhas.com</v>
      </c>
      <c r="G40" t="str">
        <f>+989939506962</f>
        <v>09369381928</v>
      </c>
      <c r="H40" t="str">
        <f>1731535727</f>
        <v>1731535727</v>
      </c>
    </row>
    <row r="41">
      <c r="A41" t="b">
        <v>0</v>
      </c>
      <c r="B41" t="str">
        <v>https://poostkala.com</v>
      </c>
      <c r="C41" t="str">
        <v>پوست کالا</v>
      </c>
      <c r="D41" t="str">
        <v>https://poostkala.com/</v>
      </c>
      <c r="E41" t="str">
        <v>instagram.com/poostkala/</v>
      </c>
      <c r="F41" t="str">
        <f>support@poostkala.com</f>
        <v>support@poostkala.com</v>
      </c>
      <c r="H41" t="str">
        <f>51240100</f>
        <v>1718708635</v>
      </c>
    </row>
    <row r="42">
      <c r="A42" t="b">
        <v>0</v>
      </c>
      <c r="B42" t="str">
        <v>https://rozhinaa.com</v>
      </c>
      <c r="C42" t="str">
        <v>رژینا</v>
      </c>
      <c r="D42" t="str">
        <v>https://rozhinaa.com/</v>
      </c>
      <c r="E42" t="str">
        <v>instagram.com/rozhinaa_gallery/</v>
      </c>
      <c r="G42" t="str">
        <f>09331009066</f>
        <v>+989331009066</v>
      </c>
      <c r="H42" t="str">
        <f>1732141572</f>
        <v>1732141572</v>
      </c>
    </row>
    <row r="43">
      <c r="A43" t="b">
        <v>0</v>
      </c>
      <c r="B43" t="str">
        <v>https://shayli.shop</v>
      </c>
      <c r="C43" t="str">
        <v>فروشگاه - شایلی</v>
      </c>
      <c r="D43" t="str">
        <v>https://shayli.shop/</v>
      </c>
      <c r="E43" t="str">
        <v>instagram.com/Shayli_club/</v>
      </c>
      <c r="F43" t="str">
        <f>info@shayli.shop</f>
        <v>info@shayli.shop</v>
      </c>
      <c r="G43" t="str">
        <f>09925564902</f>
        <v>09919468279</v>
      </c>
      <c r="H43" t="str">
        <f>1732866419</f>
        <v>1732866419</v>
      </c>
    </row>
    <row r="44">
      <c r="A44" t="b">
        <v>0</v>
      </c>
      <c r="B44" t="str">
        <v>https://shimenshop.com</v>
      </c>
      <c r="C44" t="str">
        <v>شیمن شاپ</v>
      </c>
      <c r="D44" t="str">
        <v>https://shimenshop.com/</v>
      </c>
      <c r="E44" t="str">
        <v>instagram.com/shimen_shop/</v>
      </c>
      <c r="F44" t="str">
        <f>info@shimenshop.com</f>
        <v>info@shimenshop.com</v>
      </c>
      <c r="G44" t="str">
        <f>09034440823</f>
        <v>+989034440823</v>
      </c>
      <c r="H44" t="str">
        <f>204581834492</f>
        <v>16739134</v>
      </c>
    </row>
    <row r="45">
      <c r="A45" t="b">
        <v>0</v>
      </c>
      <c r="B45" t="str">
        <v>https://niloobeauty.ir</v>
      </c>
      <c r="C45" t="str">
        <v>نیلوبیوتی</v>
      </c>
      <c r="D45" t="str">
        <v>https://niloobeauty.ir/</v>
      </c>
      <c r="E45" t="str">
        <v>instagram.com/niloo.shop?igshid=grllww01u8nu</v>
      </c>
      <c r="G45" t="str">
        <f>09395491172</f>
        <v>09395491172</v>
      </c>
      <c r="H45" t="str">
        <f>1695480478</f>
        <v>1695480478</v>
      </c>
    </row>
    <row r="46">
      <c r="A46" t="b">
        <v>1</v>
      </c>
      <c r="B46" t="str">
        <v>https://galleryvala.com</v>
      </c>
      <c r="C46" t="str">
        <v>گالری والا</v>
      </c>
      <c r="D46" t="str">
        <v>https://galleryvala.com/</v>
      </c>
      <c r="E46" t="str">
        <v>instagram.com/gallery.vala</v>
      </c>
      <c r="F46" t="str">
        <v>info@galleryvala.com</v>
      </c>
      <c r="G46" t="str">
        <f>+989937993117</f>
        <v>+989937993117</v>
      </c>
      <c r="H46" t="str">
        <f>1733151095</f>
        <v>1732521958</v>
      </c>
    </row>
    <row r="47">
      <c r="A47" t="b">
        <v>0</v>
      </c>
      <c r="B47" t="str">
        <v>https://reishop.ir</v>
      </c>
      <c r="C47" t="str">
        <v>ری شاپ</v>
      </c>
      <c r="D47" t="str">
        <v>https://reishop.ir/</v>
      </c>
      <c r="E47" t="str">
        <v>instagram.com/reishop.ir</v>
      </c>
      <c r="G47" t="str">
        <v>09393073773</v>
      </c>
      <c r="H47" t="str">
        <f>60678756</f>
        <v>60678756</v>
      </c>
    </row>
    <row r="48">
      <c r="A48" t="b">
        <v>0</v>
      </c>
      <c r="B48" t="str">
        <v>https://rubicala.com</v>
      </c>
      <c r="C48" t="str">
        <v>فروشگاه روبیکالا</v>
      </c>
      <c r="D48" t="str">
        <v>https://rubicala.com/</v>
      </c>
      <c r="E48" t="str">
        <v>instagram.com/rubicala1.ir?igshid=NGExMmI2YTkyZg==</v>
      </c>
      <c r="F48" t="str">
        <v>rubicala.co@gmail.com</v>
      </c>
      <c r="H48" t="str">
        <f>1732984790</f>
        <v>1732986039</v>
      </c>
    </row>
    <row r="49">
      <c r="A49" t="b">
        <v>0</v>
      </c>
      <c r="B49" t="str">
        <v>https://asokala.com</v>
      </c>
      <c r="C49" t="str">
        <v>آسوکالا</v>
      </c>
      <c r="D49" t="str">
        <v>https://asokala.com/</v>
      </c>
      <c r="E49" t="str">
        <v>instagram.com/asokalashop</v>
      </c>
      <c r="F49" t="str">
        <v>info@asokala.com</v>
      </c>
      <c r="G49" t="str">
        <f>09369800903</f>
        <v>09369800903</v>
      </c>
      <c r="H49" t="str">
        <f>40369153</f>
        <v>40369153</v>
      </c>
    </row>
    <row r="50">
      <c r="A50" t="b">
        <v>0</v>
      </c>
      <c r="B50" t="str">
        <v>https://realkala.com</v>
      </c>
      <c r="C50" t="str">
        <v>رئال کالا</v>
      </c>
      <c r="D50" t="str">
        <v>https://realkala.com/</v>
      </c>
      <c r="F50" t="str">
        <f>info@realkala.com</f>
        <v>info@realkala.com</v>
      </c>
      <c r="G50" t="str">
        <f>09212397556</f>
        <v>989212397556</v>
      </c>
      <c r="H50" t="str">
        <f>0816054500</f>
        <v>0816054455</v>
      </c>
    </row>
    <row r="51">
      <c r="A51" t="b">
        <v>0</v>
      </c>
      <c r="B51" t="str">
        <v>https://asalbanooshop.com</v>
      </c>
      <c r="C51" t="str">
        <v>عسل بانو</v>
      </c>
      <c r="D51" t="str">
        <v>https://asalbanooshop.com/product-category/cosmetic/</v>
      </c>
      <c r="E51" t="str">
        <v>instagram.com/asalbanoo_shop/</v>
      </c>
      <c r="G51" t="str">
        <f>09391256535</f>
        <v>09391256535</v>
      </c>
      <c r="H51" t="str">
        <f>1700534786</f>
        <v>59314504</v>
      </c>
    </row>
    <row r="52">
      <c r="A52" t="b">
        <v>0</v>
      </c>
      <c r="B52" t="str">
        <v>https://shop.okcs.com</v>
      </c>
      <c r="C52" t="str">
        <v>فروشگاه های زنجیره ای افق کوروش</v>
      </c>
      <c r="D52" t="str">
        <v>https://shop.okcs.com/category/cosmetics-sanitary</v>
      </c>
      <c r="E52" t="str">
        <v>instagram.com/okcs.ir/</v>
      </c>
      <c r="G52" t="str">
        <v>9979006022</v>
      </c>
      <c r="H52" t="str">
        <f>5637149684</f>
        <v>60305746</v>
      </c>
    </row>
    <row r="53">
      <c r="A53" t="b">
        <v>0</v>
      </c>
      <c r="B53" t="str">
        <v>https://www.modiseh.com</v>
      </c>
      <c r="C53" t="str">
        <v>فروشگاه اینترنتی مدیسه</v>
      </c>
      <c r="D53" t="str">
        <v>https://www.modiseh.com/category-beauty/</v>
      </c>
      <c r="E53" t="str">
        <v>instagram.com/modiseh</v>
      </c>
      <c r="F53" t="str">
        <v>support@modiseh.com</v>
      </c>
      <c r="H53" t="str">
        <f>1732874533</f>
        <v>1732874533</v>
      </c>
    </row>
    <row r="54">
      <c r="A54" t="b">
        <v>0</v>
      </c>
      <c r="B54" t="str">
        <v>https://zibaroo2020.com</v>
      </c>
      <c r="C54" t="str">
        <v>زیبارو</v>
      </c>
      <c r="D54" t="str">
        <v>https://zibaroo2020.com/</v>
      </c>
      <c r="F54" t="str">
        <f>info@zibaroo2020.com</f>
        <v>info@zibaroo2020.com</v>
      </c>
      <c r="G54" t="str">
        <f>09204009156</f>
        <v>09204009156</v>
      </c>
      <c r="H54" t="str">
        <f>1732823713</f>
        <v>1732823713</v>
      </c>
    </row>
    <row r="55">
      <c r="A55" t="b">
        <v>0</v>
      </c>
      <c r="B55" t="str">
        <v>https://www.safirstores.com</v>
      </c>
      <c r="C55" t="str">
        <v>فروشگاه اینترنتی سفیر</v>
      </c>
      <c r="D55" t="str">
        <v>https://www.safirstores.com/</v>
      </c>
      <c r="E55" t="str">
        <v>instagram.com/safirstores</v>
      </c>
      <c r="G55" t="str">
        <f>+989055023000</f>
        <v>9594147489</v>
      </c>
      <c r="H55" t="str">
        <f>1435853359</f>
        <v>00982157954</v>
      </c>
    </row>
    <row r="56">
      <c r="A56" t="b">
        <v>0</v>
      </c>
      <c r="B56" t="str">
        <v>https://www.tabiatshop.com</v>
      </c>
      <c r="C56" t="str">
        <v>فروشگاه طبیعت</v>
      </c>
      <c r="D56" t="str">
        <v>https://www.tabiatshop.com/</v>
      </c>
      <c r="E56" t="str">
        <v>instagram.com/cinerecosmetics/</v>
      </c>
      <c r="F56" t="str">
        <f>info@tabiatshop.com</f>
        <v>info@tabiatshop.com</v>
      </c>
      <c r="H56" t="str">
        <f>1501489992355</f>
        <v>1607232829919</v>
      </c>
    </row>
    <row r="57">
      <c r="A57" t="b">
        <v>1</v>
      </c>
      <c r="B57" t="str">
        <v>https://matick.ir</v>
      </c>
      <c r="C57" t="str">
        <v>فروشگاه آرایشی و بهداشتی ماتیک</v>
      </c>
      <c r="D57" t="str">
        <v>https://matick.ir/</v>
      </c>
      <c r="E57" t="str">
        <v>instagram.com/_matick.ir_?igshid=MzRlODBiNWFlZA==</v>
      </c>
      <c r="G57" t="str">
        <f>09207737476</f>
        <v>989207737476</v>
      </c>
      <c r="H57" t="str">
        <f>1699739759</f>
        <v>6180469716</v>
      </c>
    </row>
    <row r="58">
      <c r="A58" t="b">
        <v>0</v>
      </c>
      <c r="B58" t="str">
        <v>https://hivva.ir</v>
      </c>
      <c r="C58" t="str">
        <v>فروشگاه هیوا</v>
      </c>
      <c r="D58" t="str">
        <v>https://hivva.ir/</v>
      </c>
      <c r="F58" t="str">
        <v>info@hivva.ir</v>
      </c>
      <c r="G58" t="str">
        <f>9212494150</f>
        <v>9212494150</v>
      </c>
      <c r="H58" t="str">
        <f>3905606592</f>
        <v>3905606592</v>
      </c>
    </row>
    <row r="59">
      <c r="A59" t="b">
        <v>0</v>
      </c>
      <c r="B59" t="str">
        <v>https://baharehshop.com</v>
      </c>
      <c r="C59" t="str">
        <v>بهاره شاپ</v>
      </c>
      <c r="D59" t="str">
        <v>https://baharehshop.com/</v>
      </c>
      <c r="E59" t="str">
        <v>instagram.com/bahareh__shop</v>
      </c>
      <c r="G59" t="str">
        <v>09382109892</v>
      </c>
      <c r="H59" t="str">
        <f>678865587</f>
        <v>678865587</v>
      </c>
    </row>
    <row r="60">
      <c r="A60" t="b">
        <v>0</v>
      </c>
      <c r="B60" t="str">
        <v>https://zhinus.com</v>
      </c>
      <c r="C60" t="str">
        <v>ژینوس</v>
      </c>
      <c r="D60" t="str">
        <v>https://zhinus.com/</v>
      </c>
      <c r="E60" t="str">
        <v>instagram.com/zhinus.shop/</v>
      </c>
      <c r="F60" t="str">
        <v>sale@zhinus.com</v>
      </c>
      <c r="G60" t="str">
        <f>09351941080</f>
        <v>09160010021</v>
      </c>
      <c r="H60" t="str">
        <f>1724596457</f>
        <v>1724596267</v>
      </c>
    </row>
    <row r="61">
      <c r="A61" t="b">
        <v>0</v>
      </c>
      <c r="B61" t="str">
        <v>https://banehgallery.com</v>
      </c>
      <c r="C61" t="str">
        <v>بانه گالری</v>
      </c>
      <c r="D61" t="str">
        <v>https://banehgallery.com/</v>
      </c>
      <c r="E61" t="str">
        <v>instagram.com/banehgallery</v>
      </c>
      <c r="F61" t="str">
        <v>banehgallery@gmail.com</v>
      </c>
      <c r="G61" t="str">
        <f>09189851284</f>
        <v>+989189851284</v>
      </c>
      <c r="H61" t="str">
        <f>1721196435</f>
        <v>1721196390</v>
      </c>
    </row>
    <row r="62">
      <c r="A62" t="b">
        <v>0</v>
      </c>
      <c r="B62" t="str">
        <v>https://nir-one.com</v>
      </c>
      <c r="C62" t="str">
        <v>فروشگاه اینترنتی نیروان</v>
      </c>
      <c r="D62" t="str">
        <v>https://nir-one.com/</v>
      </c>
      <c r="E62" t="str">
        <v>instagram.com/nirone.shop/</v>
      </c>
      <c r="F62" t="str">
        <f>info@nir-one.com</f>
        <v>info@nir-one.com</v>
      </c>
      <c r="G62" t="str">
        <f>989383333823</f>
        <v>989383333823</v>
      </c>
      <c r="H62" t="str">
        <f>252250282</f>
        <v>252250282</v>
      </c>
    </row>
    <row r="63">
      <c r="A63" t="b">
        <v>0</v>
      </c>
      <c r="B63" t="str">
        <v>https://makyajgallery.com</v>
      </c>
      <c r="C63" t="str">
        <v>ماکیاژ گالری</v>
      </c>
      <c r="D63" t="str">
        <v>https://makyajgallery.com/</v>
      </c>
      <c r="E63" t="str">
        <v>instagram.com/makyaj_gallery</v>
      </c>
      <c r="F63" t="str">
        <f>info@makyajshop.com</f>
        <v>erfanbameri@gmail.com</v>
      </c>
      <c r="G63" t="str">
        <f>09179714626</f>
        <v>09117549474</v>
      </c>
      <c r="H63" t="str">
        <f>1723718970</f>
        <v>1723718945</v>
      </c>
    </row>
    <row r="64">
      <c r="A64" t="b">
        <v>0</v>
      </c>
      <c r="B64" t="str">
        <v>https://modakala.com</v>
      </c>
      <c r="C64" t="str">
        <v>مداکالا</v>
      </c>
      <c r="D64" t="str">
        <v>https://modakala.com/</v>
      </c>
      <c r="E64" t="str">
        <v>instagram.com/moda_kala</v>
      </c>
      <c r="F64" t="str">
        <v>info@modakala.com</v>
      </c>
      <c r="G64" t="str">
        <f>989917330640</f>
        <v>989917330640</v>
      </c>
      <c r="H64" t="str">
        <f>80550300</f>
        <v>80550300</v>
      </c>
    </row>
    <row r="65">
      <c r="A65" t="b">
        <v>1</v>
      </c>
      <c r="B65" t="str">
        <v>https://healthana.ir</v>
      </c>
      <c r="C65" t="str">
        <v>هلسانا</v>
      </c>
      <c r="D65" t="str">
        <v>https://healthana.ir/</v>
      </c>
      <c r="E65" t="str">
        <v>instagram.com/healthana.ir</v>
      </c>
      <c r="G65" t="str">
        <f>09905903043</f>
        <v>09905903043</v>
      </c>
      <c r="H65" t="str">
        <f>1608755997804</f>
        <v>04461414</v>
      </c>
    </row>
    <row r="66">
      <c r="A66" t="b">
        <v>0</v>
      </c>
      <c r="B66" t="str">
        <v>https://ansehshop.com</v>
      </c>
      <c r="C66" t="str">
        <v>آنسه شاپ</v>
      </c>
      <c r="D66" t="str">
        <v>https://ansehshop.com/</v>
      </c>
      <c r="F66" t="str">
        <f>webmaster@ansehshop.com</f>
        <v>webmaster@ansehshop.com</v>
      </c>
    </row>
    <row r="67">
      <c r="A67" t="b">
        <v>0</v>
      </c>
      <c r="B67" t="str">
        <v>https://mehrbeautyshop.com</v>
      </c>
      <c r="C67" t="str">
        <v>فروشگاه اینترنتی مهرشاپ</v>
      </c>
      <c r="D67" t="str">
        <v>https://mehrbeautyshop.com/</v>
      </c>
      <c r="E67" t="str">
        <v>instagram.com/Mehr.sh0pp</v>
      </c>
      <c r="F67" t="str">
        <f>info@mehrbeautyshop.com</f>
        <v>info@mehrbeautyshop.com</v>
      </c>
      <c r="G67" t="str">
        <f>09017435436</f>
        <v>09017435436</v>
      </c>
      <c r="H67" t="str">
        <f>1733047056</f>
        <v>1732551128</v>
      </c>
    </row>
    <row r="68">
      <c r="A68" t="b">
        <v>0</v>
      </c>
      <c r="B68" t="str">
        <v>https://manelyshop.com</v>
      </c>
      <c r="C68" t="str">
        <v>مانلی شاپ</v>
      </c>
      <c r="D68" t="str">
        <v>https://manelyshop.com/</v>
      </c>
      <c r="E68" t="str">
        <v>instagram.com/manelyshopco</v>
      </c>
      <c r="F68" t="str">
        <v>manelyshopco@gmail.com</v>
      </c>
      <c r="G68" t="str">
        <f>9188998868</f>
        <v>9188998868</v>
      </c>
      <c r="H68" t="str">
        <f>1719573724</f>
        <v>1719573724</v>
      </c>
    </row>
    <row r="69">
      <c r="A69" t="b">
        <v>0</v>
      </c>
      <c r="B69" t="str">
        <v>https://arayeshitarlan.com</v>
      </c>
      <c r="C69" t="str">
        <v>آرایشی طرلان</v>
      </c>
      <c r="D69" t="str">
        <v>https://arayeshitarlan.com/</v>
      </c>
      <c r="E69" t="str">
        <v>instagram.com/arayeshi.tarlan1?igsh=MXcxaDh5ZTdpcGQ2bw==</v>
      </c>
      <c r="F69" t="str">
        <v>info@arayeshitarlan.com</v>
      </c>
      <c r="G69" t="str">
        <f>09915454675</f>
        <v>09915454675</v>
      </c>
      <c r="H69" t="str">
        <f>1731224505</f>
        <v>1725353360</v>
      </c>
    </row>
  </sheetData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