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75" windowWidth="19110" windowHeight="8625" tabRatio="593"/>
  </bookViews>
  <sheets>
    <sheet name="Leht1" sheetId="1" r:id="rId1"/>
  </sheets>
  <calcPr calcId="145621"/>
</workbook>
</file>

<file path=xl/calcChain.xml><?xml version="1.0" encoding="utf-8"?>
<calcChain xmlns="http://schemas.openxmlformats.org/spreadsheetml/2006/main">
  <c r="U26" i="1" l="1"/>
  <c r="T26" i="1"/>
  <c r="S26" i="1"/>
  <c r="R26" i="1"/>
  <c r="Q26" i="1"/>
  <c r="P26" i="1"/>
  <c r="N26" i="1"/>
  <c r="I26" i="1"/>
  <c r="G26" i="1"/>
  <c r="C26" i="1"/>
  <c r="B26" i="1"/>
  <c r="F26" i="1"/>
  <c r="E26" i="1"/>
  <c r="V26" i="1"/>
  <c r="W26" i="1"/>
  <c r="X26" i="1"/>
</calcChain>
</file>

<file path=xl/comments1.xml><?xml version="1.0" encoding="utf-8"?>
<comments xmlns="http://schemas.openxmlformats.org/spreadsheetml/2006/main">
  <authors>
    <author>Author</author>
  </authors>
  <commentList>
    <comment ref="U1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Asutus A* puhul on tööülesanded ja logikirjed eraldi, ei kuulu nodede alla; asutus B puhul kuuluvad praeguses versioonis veel nodede alla.</t>
        </r>
      </text>
    </comment>
    <comment ref="A26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Koormus (I plokk) on 01-26.04.2013 tööpäevade pealt vaadatud.
Mahud ja seaded (II ja III plokk) on 07.05.2013 seisuga vaadatud.</t>
        </r>
      </text>
    </comment>
    <comment ref="A28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Koormus (I plokk) on 31.05.2012 pealt vaadatud.
Mahud ja seaded (II ja III plokk) on ~03.2013 seisuga, välja arvatud contentstore maht, mis on 31.05.2012 seisuga</t>
        </r>
      </text>
    </comment>
    <comment ref="C28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mõlemal õlal kokku: 1807
õlg1: 926
õlg2: 881</t>
        </r>
      </text>
    </comment>
    <comment ref="E28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mõlemal õlal kokku</t>
        </r>
      </text>
    </comment>
    <comment ref="G28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mõlemal õlal kokku</t>
        </r>
      </text>
    </comment>
    <comment ref="I28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mõlemal õlal kokku</t>
        </r>
      </text>
    </comment>
    <comment ref="K28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mõlemal õlal nii palju</t>
        </r>
      </text>
    </comment>
    <comment ref="L28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mõlemal õlal nii palju</t>
        </r>
      </text>
    </comment>
    <comment ref="M28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mõlemal õlal nii palju</t>
        </r>
      </text>
    </comment>
    <comment ref="V28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31.05.2012 seisuga</t>
        </r>
      </text>
    </comment>
    <comment ref="W28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mõlemal õlal nii palju</t>
        </r>
      </text>
    </comment>
  </commentList>
</comments>
</file>

<file path=xl/sharedStrings.xml><?xml version="1.0" encoding="utf-8"?>
<sst xmlns="http://schemas.openxmlformats.org/spreadsheetml/2006/main" count="56" uniqueCount="49">
  <si>
    <t>RIK</t>
  </si>
  <si>
    <t>JM</t>
  </si>
  <si>
    <t>EKEI</t>
  </si>
  <si>
    <t>Riigikohus</t>
  </si>
  <si>
    <t>Põhja Ringkonnaprokuratuur</t>
  </si>
  <si>
    <t>Lõuna Ringkonnaprokuratuur</t>
  </si>
  <si>
    <t>Lääne Ringkonnaprokuratuur</t>
  </si>
  <si>
    <t>Viru Ringkonnaprokuratuur</t>
  </si>
  <si>
    <t>Riigiprokuratuur</t>
  </si>
  <si>
    <t>Harju Maakohus</t>
  </si>
  <si>
    <t>Viru Maakohus</t>
  </si>
  <si>
    <t>Tartu Maakohus</t>
  </si>
  <si>
    <t>Pärnu Maakohus</t>
  </si>
  <si>
    <t>Tallinna Halduskohus</t>
  </si>
  <si>
    <t>Tartu Halduskohus</t>
  </si>
  <si>
    <t>Tallinna Ringkonnakohus</t>
  </si>
  <si>
    <t>Tartu Ringkonnakohus</t>
  </si>
  <si>
    <t>Asutus</t>
  </si>
  <si>
    <t>Töötajate arv asutuses</t>
  </si>
  <si>
    <t>Dokumentide arv</t>
  </si>
  <si>
    <t>Riigi Tugiteenuste Keskus</t>
  </si>
  <si>
    <t>PPA</t>
  </si>
  <si>
    <t>Failide versioonide arv</t>
  </si>
  <si>
    <t>Kõik JuM live keskkonnad kokku</t>
  </si>
  <si>
    <t>lucene-indexes maht (GB)</t>
  </si>
  <si>
    <t>Failide arv</t>
  </si>
  <si>
    <t>Failide ja failide versioonide (ehk contentstore) maht (GB)</t>
  </si>
  <si>
    <t>PostgreSQL baasi andmete maht (GB)</t>
  </si>
  <si>
    <t>PostgreSQL baasi indeksite maht (GB)</t>
  </si>
  <si>
    <t>Unikaalseid kasutajaid tööpäevas logib sisse</t>
  </si>
  <si>
    <t>Java -Xmx (MB)</t>
  </si>
  <si>
    <t>Java --XX:MaxPermSize (MB)</t>
  </si>
  <si>
    <t>Java --XX:ReservedCodeCacheSize (MB)</t>
  </si>
  <si>
    <t>Java mälu kasutus (Linuxis RSS)</t>
  </si>
  <si>
    <t>OpenOffice mälu kasutus (Linuxis RSS)</t>
  </si>
  <si>
    <r>
      <t>AKI [</t>
    </r>
    <r>
      <rPr>
        <sz val="11"/>
        <color rgb="FFFF0000"/>
        <rFont val="Calibri"/>
        <family val="2"/>
        <charset val="186"/>
        <scheme val="minor"/>
      </rPr>
      <t>pole lives</t>
    </r>
    <r>
      <rPr>
        <sz val="11"/>
        <color theme="1"/>
        <rFont val="Calibri"/>
        <family val="2"/>
        <charset val="186"/>
        <scheme val="minor"/>
      </rPr>
      <t>]</t>
    </r>
  </si>
  <si>
    <t>Stdev</t>
  </si>
  <si>
    <t>Kasutaja klikitud päringute arv tööpäevas</t>
  </si>
  <si>
    <t>Mitte kasutaja klikitud, taustal AJAX päringute arv tööpäevas</t>
  </si>
  <si>
    <t>Kasutaja klikitud päringute keskmine aeg (ms) serveri poolt</t>
  </si>
  <si>
    <t>-</t>
  </si>
  <si>
    <t>Tööülesannete arv</t>
  </si>
  <si>
    <t>Logikirjete arv</t>
  </si>
  <si>
    <t>Kõikide nodede arv kokku</t>
  </si>
  <si>
    <r>
      <t>ÕKK [</t>
    </r>
    <r>
      <rPr>
        <sz val="11"/>
        <color rgb="FFFF0000"/>
        <rFont val="Calibri"/>
        <family val="2"/>
        <charset val="186"/>
        <scheme val="minor"/>
      </rPr>
      <t>livestamiseks rohkem mälu?</t>
    </r>
    <r>
      <rPr>
        <sz val="11"/>
        <color theme="1"/>
        <rFont val="Calibri"/>
        <family val="2"/>
        <charset val="186"/>
        <scheme val="minor"/>
      </rPr>
      <t>]</t>
    </r>
  </si>
  <si>
    <r>
      <t>Harku-Murru vangla [</t>
    </r>
    <r>
      <rPr>
        <sz val="11"/>
        <color rgb="FFFF0000"/>
        <rFont val="Calibri"/>
        <family val="2"/>
        <charset val="186"/>
        <scheme val="minor"/>
      </rPr>
      <t>pole lives</t>
    </r>
    <r>
      <rPr>
        <sz val="11"/>
        <color theme="1"/>
        <rFont val="Calibri"/>
        <family val="2"/>
        <charset val="186"/>
        <scheme val="minor"/>
      </rPr>
      <t>]</t>
    </r>
  </si>
  <si>
    <r>
      <t>Viru vangla [</t>
    </r>
    <r>
      <rPr>
        <sz val="11"/>
        <color rgb="FFFF0000"/>
        <rFont val="Calibri"/>
        <family val="2"/>
        <charset val="186"/>
        <scheme val="minor"/>
      </rPr>
      <t>pole lives</t>
    </r>
    <r>
      <rPr>
        <sz val="11"/>
        <color theme="1"/>
        <rFont val="Calibri"/>
        <family val="2"/>
        <charset val="186"/>
        <scheme val="minor"/>
      </rPr>
      <t>]</t>
    </r>
  </si>
  <si>
    <r>
      <t>Tartu vangla [</t>
    </r>
    <r>
      <rPr>
        <sz val="11"/>
        <color rgb="FFFF0000"/>
        <rFont val="Calibri"/>
        <family val="2"/>
        <charset val="186"/>
        <scheme val="minor"/>
      </rPr>
      <t>pole lives</t>
    </r>
    <r>
      <rPr>
        <sz val="11"/>
        <color theme="1"/>
        <rFont val="Calibri"/>
        <family val="2"/>
        <charset val="186"/>
        <scheme val="minor"/>
      </rPr>
      <t>]</t>
    </r>
  </si>
  <si>
    <r>
      <t>Tallinna vangla [</t>
    </r>
    <r>
      <rPr>
        <sz val="11"/>
        <color rgb="FFFF0000"/>
        <rFont val="Calibri"/>
        <family val="2"/>
        <charset val="186"/>
        <scheme val="minor"/>
      </rPr>
      <t>pole lives</t>
    </r>
    <r>
      <rPr>
        <sz val="11"/>
        <color theme="1"/>
        <rFont val="Calibri"/>
        <family val="2"/>
        <charset val="186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</si>
</sst>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"/>
  </numFmts>
  <fonts count="8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8"/>
      <color indexed="81"/>
      <name val="Tahoma"/>
      <family val="2"/>
      <charset val="186"/>
    </font>
    <font>
      <b/>
      <sz val="8"/>
      <color indexed="81"/>
      <name val="Tahoma"/>
      <family val="2"/>
      <charset val="186"/>
    </font>
    <font>
      <sz val="11"/>
      <color rgb="FFFF0000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 applyAlignment="1">
      <alignment wrapText="1"/>
    </xf>
    <xf numFmtId="164" fontId="1" fillId="2" borderId="0" xfId="0" applyNumberFormat="1" applyFont="1" applyFill="1" applyAlignment="1">
      <alignment wrapText="1"/>
    </xf>
    <xf numFmtId="49" fontId="0" fillId="0" borderId="0" xfId="0" applyNumberFormat="1" applyAlignment="1">
      <alignment wrapText="1"/>
    </xf>
    <xf numFmtId="1" fontId="1" fillId="2" borderId="0" xfId="0" applyNumberFormat="1" applyFont="1" applyFill="1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165" fontId="0" fillId="0" borderId="0" xfId="0" applyNumberFormat="1"/>
    <xf numFmtId="0" fontId="0" fillId="0" borderId="1" xfId="0" applyBorder="1"/>
    <xf numFmtId="164" fontId="1" fillId="2" borderId="3" xfId="0" applyNumberFormat="1" applyFont="1" applyFill="1" applyBorder="1" applyAlignment="1">
      <alignment wrapText="1"/>
    </xf>
    <xf numFmtId="0" fontId="0" fillId="0" borderId="0" xfId="0" applyAlignment="1"/>
    <xf numFmtId="0" fontId="1" fillId="2" borderId="0" xfId="0" applyFont="1" applyFill="1" applyAlignment="1"/>
    <xf numFmtId="0" fontId="0" fillId="0" borderId="1" xfId="0" applyBorder="1" applyAlignment="1"/>
    <xf numFmtId="1" fontId="0" fillId="0" borderId="1" xfId="0" applyNumberFormat="1" applyBorder="1" applyAlignment="1">
      <alignment horizontal="right" wrapText="1"/>
    </xf>
    <xf numFmtId="1" fontId="0" fillId="0" borderId="0" xfId="0" applyNumberFormat="1" applyBorder="1" applyAlignment="1">
      <alignment horizontal="right" wrapText="1"/>
    </xf>
    <xf numFmtId="1" fontId="0" fillId="0" borderId="1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 wrapText="1"/>
    </xf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 wrapText="1"/>
    </xf>
    <xf numFmtId="1" fontId="0" fillId="0" borderId="0" xfId="0" applyNumberFormat="1" applyFont="1" applyFill="1" applyBorder="1" applyAlignment="1">
      <alignment horizontal="right" wrapText="1"/>
    </xf>
    <xf numFmtId="1" fontId="0" fillId="0" borderId="1" xfId="0" applyNumberFormat="1" applyBorder="1"/>
    <xf numFmtId="1" fontId="0" fillId="0" borderId="0" xfId="0" applyNumberFormat="1" applyBorder="1"/>
    <xf numFmtId="1" fontId="0" fillId="0" borderId="3" xfId="0" applyNumberFormat="1" applyFill="1" applyBorder="1" applyAlignment="1">
      <alignment horizontal="right"/>
    </xf>
    <xf numFmtId="1" fontId="1" fillId="2" borderId="7" xfId="0" applyNumberFormat="1" applyFont="1" applyFill="1" applyBorder="1" applyAlignment="1">
      <alignment wrapText="1"/>
    </xf>
    <xf numFmtId="1" fontId="0" fillId="0" borderId="7" xfId="0" applyNumberFormat="1" applyFill="1" applyBorder="1" applyAlignment="1">
      <alignment horizontal="right"/>
    </xf>
    <xf numFmtId="1" fontId="0" fillId="0" borderId="8" xfId="0" applyNumberFormat="1" applyFill="1" applyBorder="1" applyAlignment="1">
      <alignment horizontal="right"/>
    </xf>
    <xf numFmtId="1" fontId="0" fillId="0" borderId="10" xfId="0" applyNumberFormat="1" applyFill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" fontId="0" fillId="0" borderId="9" xfId="0" applyNumberFormat="1" applyBorder="1"/>
    <xf numFmtId="1" fontId="0" fillId="0" borderId="9" xfId="0" applyNumberFormat="1" applyBorder="1" applyAlignment="1">
      <alignment horizontal="right" wrapText="1"/>
    </xf>
    <xf numFmtId="1" fontId="0" fillId="0" borderId="9" xfId="0" applyNumberFormat="1" applyBorder="1" applyAlignment="1">
      <alignment horizontal="right"/>
    </xf>
    <xf numFmtId="1" fontId="0" fillId="0" borderId="11" xfId="0" applyNumberFormat="1" applyBorder="1"/>
    <xf numFmtId="1" fontId="0" fillId="0" borderId="3" xfId="0" applyNumberFormat="1" applyBorder="1" applyAlignment="1">
      <alignment wrapText="1"/>
    </xf>
    <xf numFmtId="1" fontId="0" fillId="0" borderId="3" xfId="0" applyNumberFormat="1" applyBorder="1"/>
    <xf numFmtId="49" fontId="1" fillId="2" borderId="3" xfId="0" applyNumberFormat="1" applyFont="1" applyFill="1" applyBorder="1" applyAlignment="1">
      <alignment wrapText="1"/>
    </xf>
    <xf numFmtId="1" fontId="0" fillId="0" borderId="3" xfId="0" applyNumberFormat="1" applyFill="1" applyBorder="1" applyAlignment="1">
      <alignment horizontal="right" wrapText="1"/>
    </xf>
    <xf numFmtId="1" fontId="0" fillId="0" borderId="3" xfId="0" applyNumberFormat="1" applyFont="1" applyFill="1" applyBorder="1" applyAlignment="1">
      <alignment horizontal="right" wrapText="1"/>
    </xf>
    <xf numFmtId="1" fontId="0" fillId="0" borderId="4" xfId="0" applyNumberFormat="1" applyBorder="1"/>
    <xf numFmtId="1" fontId="0" fillId="0" borderId="4" xfId="0" applyNumberFormat="1" applyFill="1" applyBorder="1" applyAlignment="1">
      <alignment horizontal="right" wrapText="1"/>
    </xf>
    <xf numFmtId="1" fontId="1" fillId="2" borderId="6" xfId="0" applyNumberFormat="1" applyFont="1" applyFill="1" applyBorder="1" applyAlignment="1">
      <alignment wrapText="1"/>
    </xf>
    <xf numFmtId="1" fontId="0" fillId="0" borderId="12" xfId="0" applyNumberFormat="1" applyBorder="1"/>
    <xf numFmtId="1" fontId="4" fillId="0" borderId="3" xfId="0" applyNumberFormat="1" applyFont="1" applyBorder="1"/>
    <xf numFmtId="1" fontId="0" fillId="0" borderId="5" xfId="0" applyNumberFormat="1" applyFill="1" applyBorder="1" applyAlignment="1">
      <alignment horizontal="right"/>
    </xf>
    <xf numFmtId="165" fontId="0" fillId="0" borderId="0" xfId="0" applyNumberFormat="1" applyBorder="1" applyAlignment="1">
      <alignment horizontal="right" wrapText="1"/>
    </xf>
    <xf numFmtId="165" fontId="0" fillId="0" borderId="6" xfId="0" applyNumberFormat="1" applyBorder="1" applyAlignment="1">
      <alignment horizontal="right"/>
    </xf>
    <xf numFmtId="165" fontId="0" fillId="0" borderId="1" xfId="0" applyNumberFormat="1" applyBorder="1" applyAlignment="1">
      <alignment horizontal="right" wrapText="1"/>
    </xf>
    <xf numFmtId="165" fontId="0" fillId="0" borderId="5" xfId="0" applyNumberFormat="1" applyBorder="1" applyAlignment="1">
      <alignment horizontal="right"/>
    </xf>
    <xf numFmtId="1" fontId="5" fillId="0" borderId="11" xfId="0" applyNumberFormat="1" applyFont="1" applyFill="1" applyBorder="1" applyAlignment="1">
      <alignment horizontal="right"/>
    </xf>
    <xf numFmtId="1" fontId="5" fillId="0" borderId="9" xfId="0" applyNumberFormat="1" applyFont="1" applyFill="1" applyBorder="1" applyAlignment="1">
      <alignment horizontal="right"/>
    </xf>
    <xf numFmtId="1" fontId="5" fillId="0" borderId="9" xfId="0" applyNumberFormat="1" applyFont="1" applyBorder="1"/>
    <xf numFmtId="1" fontId="5" fillId="0" borderId="9" xfId="0" applyNumberFormat="1" applyFont="1" applyFill="1" applyBorder="1" applyAlignment="1">
      <alignment horizontal="right" wrapText="1"/>
    </xf>
    <xf numFmtId="0" fontId="1" fillId="0" borderId="9" xfId="0" applyFont="1" applyBorder="1" applyAlignment="1"/>
    <xf numFmtId="0" fontId="1" fillId="0" borderId="10" xfId="0" applyFont="1" applyBorder="1" applyAlignment="1"/>
    <xf numFmtId="1" fontId="1" fillId="0" borderId="10" xfId="0" applyNumberFormat="1" applyFont="1" applyBorder="1" applyAlignment="1">
      <alignment horizontal="right"/>
    </xf>
    <xf numFmtId="0" fontId="0" fillId="0" borderId="10" xfId="0" applyBorder="1"/>
    <xf numFmtId="1" fontId="1" fillId="0" borderId="10" xfId="0" applyNumberFormat="1" applyFont="1" applyBorder="1" applyAlignment="1">
      <alignment horizontal="center"/>
    </xf>
    <xf numFmtId="0" fontId="1" fillId="0" borderId="10" xfId="0" applyFont="1" applyBorder="1"/>
    <xf numFmtId="1" fontId="0" fillId="0" borderId="2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8"/>
  <sheetViews>
    <sheetView tabSelected="1" topLeftCell="D1" workbookViewId="0">
      <pane ySplit="1" topLeftCell="A2" activePane="bottomLeft" state="frozen"/>
      <selection pane="bottomLeft" activeCell="U8" sqref="S8:U9"/>
    </sheetView>
  </sheetViews>
  <sheetFormatPr defaultRowHeight="15" x14ac:dyDescent="0.25"/>
  <cols>
    <col min="1" max="1" width="32.42578125" bestFit="1" customWidth="1"/>
    <col min="2" max="2" width="13.28515625" customWidth="1"/>
    <col min="3" max="3" width="11.28515625" customWidth="1"/>
    <col min="4" max="4" width="6" customWidth="1"/>
    <col min="5" max="5" width="13.28515625" style="6" customWidth="1"/>
    <col min="6" max="6" width="5.85546875" style="6" customWidth="1"/>
    <col min="7" max="7" width="13.140625" style="6" customWidth="1"/>
    <col min="8" max="8" width="5.85546875" style="6" customWidth="1"/>
    <col min="9" max="9" width="13.28515625" style="6" customWidth="1"/>
    <col min="10" max="10" width="6" style="6" customWidth="1"/>
    <col min="11" max="11" width="9.42578125" style="1" customWidth="1"/>
    <col min="16" max="16" width="13.42578125" style="7" customWidth="1"/>
    <col min="17" max="17" width="8.42578125" style="3" customWidth="1"/>
    <col min="18" max="18" width="11.28515625" style="3" customWidth="1"/>
    <col min="19" max="20" width="7.85546875" style="3" customWidth="1"/>
    <col min="21" max="21" width="8.140625" style="1" customWidth="1"/>
    <col min="22" max="22" width="12.85546875" style="5" customWidth="1"/>
    <col min="23" max="23" width="10.28515625" style="1" customWidth="1"/>
    <col min="24" max="25" width="11" style="1" bestFit="1" customWidth="1"/>
  </cols>
  <sheetData>
    <row r="1" spans="1:25" ht="90" x14ac:dyDescent="0.25">
      <c r="A1" s="11" t="s">
        <v>17</v>
      </c>
      <c r="B1" s="23" t="s">
        <v>18</v>
      </c>
      <c r="C1" s="4" t="s">
        <v>29</v>
      </c>
      <c r="D1" s="4" t="s">
        <v>36</v>
      </c>
      <c r="E1" s="4" t="s">
        <v>39</v>
      </c>
      <c r="F1" s="4" t="s">
        <v>36</v>
      </c>
      <c r="G1" s="4" t="s">
        <v>37</v>
      </c>
      <c r="H1" s="4" t="s">
        <v>36</v>
      </c>
      <c r="I1" s="4" t="s">
        <v>38</v>
      </c>
      <c r="J1" s="4" t="s">
        <v>36</v>
      </c>
      <c r="K1" s="9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19</v>
      </c>
      <c r="Q1" s="34" t="s">
        <v>25</v>
      </c>
      <c r="R1" s="2" t="s">
        <v>22</v>
      </c>
      <c r="S1" s="2" t="s">
        <v>41</v>
      </c>
      <c r="T1" s="2" t="s">
        <v>42</v>
      </c>
      <c r="U1" s="2" t="s">
        <v>43</v>
      </c>
      <c r="V1" s="2" t="s">
        <v>26</v>
      </c>
      <c r="W1" s="2" t="s">
        <v>24</v>
      </c>
      <c r="X1" s="4" t="s">
        <v>27</v>
      </c>
      <c r="Y1" s="39" t="s">
        <v>28</v>
      </c>
    </row>
    <row r="2" spans="1:25" x14ac:dyDescent="0.25">
      <c r="A2" s="10" t="s">
        <v>0</v>
      </c>
      <c r="B2" s="24">
        <v>197</v>
      </c>
      <c r="C2" s="17">
        <v>61</v>
      </c>
      <c r="D2" s="17">
        <v>11</v>
      </c>
      <c r="E2" s="17">
        <v>390.35</v>
      </c>
      <c r="F2" s="17">
        <v>972.35</v>
      </c>
      <c r="G2" s="17">
        <v>7132.5</v>
      </c>
      <c r="H2" s="17">
        <v>1119.15482678483</v>
      </c>
      <c r="I2" s="17">
        <v>31216.3</v>
      </c>
      <c r="J2" s="17">
        <v>5141.7821618578901</v>
      </c>
      <c r="K2" s="32">
        <v>4096</v>
      </c>
      <c r="L2" s="21">
        <v>256</v>
      </c>
      <c r="M2" s="21">
        <v>64</v>
      </c>
      <c r="N2" s="21">
        <v>1592</v>
      </c>
      <c r="O2" s="21">
        <v>170</v>
      </c>
      <c r="P2" s="17">
        <v>87907</v>
      </c>
      <c r="Q2" s="22">
        <v>251086</v>
      </c>
      <c r="R2" s="17">
        <v>54702</v>
      </c>
      <c r="S2" s="17">
        <v>548261</v>
      </c>
      <c r="T2" s="17">
        <v>1129725</v>
      </c>
      <c r="U2" s="17">
        <v>747328</v>
      </c>
      <c r="V2" s="57">
        <v>280</v>
      </c>
      <c r="W2" s="14">
        <v>1.5</v>
      </c>
      <c r="X2" s="43">
        <v>6.8</v>
      </c>
      <c r="Y2" s="44">
        <v>5.5</v>
      </c>
    </row>
    <row r="3" spans="1:25" x14ac:dyDescent="0.25">
      <c r="A3" s="10" t="s">
        <v>1</v>
      </c>
      <c r="B3" s="24">
        <v>189</v>
      </c>
      <c r="C3" s="17">
        <v>112</v>
      </c>
      <c r="D3" s="17">
        <v>13</v>
      </c>
      <c r="E3" s="17">
        <v>551.85</v>
      </c>
      <c r="F3" s="17">
        <v>1071.0999999999999</v>
      </c>
      <c r="G3" s="17">
        <v>15799.95</v>
      </c>
      <c r="H3" s="17">
        <v>3369.1413161063401</v>
      </c>
      <c r="I3" s="17">
        <v>65881.8</v>
      </c>
      <c r="J3" s="17">
        <v>12184.2278834479</v>
      </c>
      <c r="K3" s="33">
        <v>7168</v>
      </c>
      <c r="L3" s="21">
        <v>384</v>
      </c>
      <c r="M3" s="21">
        <v>72</v>
      </c>
      <c r="N3" s="21">
        <v>5674</v>
      </c>
      <c r="O3" s="21">
        <v>128</v>
      </c>
      <c r="P3" s="18">
        <v>380606</v>
      </c>
      <c r="Q3" s="35">
        <v>599520</v>
      </c>
      <c r="R3" s="18">
        <v>81451</v>
      </c>
      <c r="S3" s="18">
        <v>816635</v>
      </c>
      <c r="T3" s="18">
        <v>1880341</v>
      </c>
      <c r="U3" s="18">
        <v>1637578</v>
      </c>
      <c r="V3" s="58"/>
      <c r="W3" s="14">
        <v>3.3</v>
      </c>
      <c r="X3" s="43">
        <v>8.1999999999999993</v>
      </c>
      <c r="Y3" s="44">
        <v>6.7</v>
      </c>
    </row>
    <row r="4" spans="1:25" x14ac:dyDescent="0.25">
      <c r="A4" s="10" t="s">
        <v>44</v>
      </c>
      <c r="B4" s="24">
        <v>46</v>
      </c>
      <c r="C4" s="17"/>
      <c r="D4" s="17"/>
      <c r="K4" s="41">
        <v>4096</v>
      </c>
      <c r="L4" s="21">
        <v>256</v>
      </c>
      <c r="M4" s="21">
        <v>64</v>
      </c>
      <c r="N4" s="21">
        <v>3256</v>
      </c>
      <c r="O4" s="21">
        <v>315</v>
      </c>
      <c r="P4" s="18">
        <v>79930</v>
      </c>
      <c r="Q4" s="35">
        <v>183060</v>
      </c>
      <c r="R4" s="18">
        <v>32264</v>
      </c>
      <c r="S4" s="18">
        <v>203336</v>
      </c>
      <c r="T4" s="18">
        <v>1018557</v>
      </c>
      <c r="U4" s="18">
        <v>467582</v>
      </c>
      <c r="V4" s="58"/>
      <c r="W4" s="14">
        <v>0.9</v>
      </c>
      <c r="X4" s="43">
        <v>2.6</v>
      </c>
      <c r="Y4" s="44">
        <v>1.9</v>
      </c>
    </row>
    <row r="5" spans="1:25" x14ac:dyDescent="0.25">
      <c r="A5" s="10" t="s">
        <v>2</v>
      </c>
      <c r="B5" s="24">
        <v>163</v>
      </c>
      <c r="C5" s="17">
        <v>47</v>
      </c>
      <c r="D5" s="17">
        <v>32</v>
      </c>
      <c r="E5" s="17">
        <v>353.5</v>
      </c>
      <c r="F5" s="17">
        <v>539.6</v>
      </c>
      <c r="G5" s="17">
        <v>1589.4</v>
      </c>
      <c r="H5" s="17">
        <v>907.26792885940904</v>
      </c>
      <c r="I5" s="17">
        <v>4510.3</v>
      </c>
      <c r="J5" s="17">
        <v>2652.3665718710399</v>
      </c>
      <c r="K5" s="33">
        <v>2048</v>
      </c>
      <c r="L5" s="21">
        <v>256</v>
      </c>
      <c r="M5" s="21">
        <v>54</v>
      </c>
      <c r="N5" s="21">
        <v>1101</v>
      </c>
      <c r="O5" s="21">
        <v>375</v>
      </c>
      <c r="P5" s="18">
        <v>17130</v>
      </c>
      <c r="Q5" s="35">
        <v>29090</v>
      </c>
      <c r="R5" s="18">
        <v>7554</v>
      </c>
      <c r="S5" s="18">
        <v>2533</v>
      </c>
      <c r="T5" s="18">
        <v>77412</v>
      </c>
      <c r="U5" s="18">
        <v>62566</v>
      </c>
      <c r="V5" s="58"/>
      <c r="W5" s="14">
        <v>0.1</v>
      </c>
      <c r="X5" s="43">
        <v>0.3</v>
      </c>
      <c r="Y5" s="44">
        <v>0.2</v>
      </c>
    </row>
    <row r="6" spans="1:25" x14ac:dyDescent="0.25">
      <c r="A6" s="10" t="s">
        <v>35</v>
      </c>
      <c r="B6" s="24">
        <v>19</v>
      </c>
      <c r="C6" s="17"/>
      <c r="D6" s="17"/>
      <c r="K6" s="41">
        <v>4096</v>
      </c>
      <c r="L6" s="21">
        <v>256</v>
      </c>
      <c r="M6" s="21">
        <v>54</v>
      </c>
      <c r="N6" s="21">
        <v>1145</v>
      </c>
      <c r="O6" s="21">
        <v>4</v>
      </c>
      <c r="P6" s="19"/>
      <c r="Q6" s="36"/>
      <c r="R6" s="18"/>
      <c r="S6" s="18"/>
      <c r="T6" s="19"/>
      <c r="U6" s="18"/>
      <c r="V6" s="58"/>
      <c r="W6" s="14">
        <v>0.01</v>
      </c>
      <c r="X6" s="43">
        <v>0.04</v>
      </c>
      <c r="Y6" s="44">
        <v>0.02</v>
      </c>
    </row>
    <row r="7" spans="1:25" x14ac:dyDescent="0.25">
      <c r="A7" s="10" t="s">
        <v>20</v>
      </c>
      <c r="B7" s="24">
        <v>39</v>
      </c>
      <c r="C7" s="17"/>
      <c r="K7" s="33">
        <v>2048</v>
      </c>
      <c r="L7" s="21">
        <v>256</v>
      </c>
      <c r="M7" s="21">
        <v>48</v>
      </c>
      <c r="N7" s="21"/>
      <c r="O7" s="21"/>
      <c r="P7" s="18"/>
      <c r="Q7" s="35"/>
      <c r="R7" s="18"/>
      <c r="S7" s="18"/>
      <c r="T7" s="18"/>
      <c r="U7" s="18"/>
      <c r="V7" s="58"/>
      <c r="W7" s="14">
        <v>0.01</v>
      </c>
      <c r="X7" s="43">
        <v>0.01</v>
      </c>
      <c r="Y7" s="44">
        <v>5.0000000000000001E-3</v>
      </c>
    </row>
    <row r="8" spans="1:25" x14ac:dyDescent="0.25">
      <c r="A8" s="10" t="s">
        <v>3</v>
      </c>
      <c r="B8" s="24">
        <v>85</v>
      </c>
      <c r="C8" s="17">
        <v>19</v>
      </c>
      <c r="D8" s="17">
        <v>4</v>
      </c>
      <c r="E8" s="17">
        <v>487.8</v>
      </c>
      <c r="F8" s="17">
        <v>660.5</v>
      </c>
      <c r="G8" s="17">
        <v>1117.5</v>
      </c>
      <c r="H8" s="17">
        <v>372.35488165826001</v>
      </c>
      <c r="I8" s="17">
        <v>4082.3</v>
      </c>
      <c r="J8" s="17">
        <v>1389.66690821559</v>
      </c>
      <c r="K8" s="33">
        <v>2048</v>
      </c>
      <c r="L8" s="21">
        <v>256</v>
      </c>
      <c r="M8" s="21">
        <v>54</v>
      </c>
      <c r="N8" s="21">
        <v>966</v>
      </c>
      <c r="O8" s="21">
        <v>39</v>
      </c>
      <c r="P8" s="18">
        <v>1256</v>
      </c>
      <c r="Q8" s="35">
        <v>2367</v>
      </c>
      <c r="R8" s="18">
        <v>32</v>
      </c>
      <c r="S8" s="18">
        <v>1628</v>
      </c>
      <c r="T8" s="18">
        <v>73218</v>
      </c>
      <c r="U8" s="18">
        <v>25225</v>
      </c>
      <c r="V8" s="58"/>
      <c r="W8" s="14">
        <v>0.06</v>
      </c>
      <c r="X8" s="43">
        <v>0.1</v>
      </c>
      <c r="Y8" s="44">
        <v>0.09</v>
      </c>
    </row>
    <row r="9" spans="1:25" x14ac:dyDescent="0.25">
      <c r="A9" s="10" t="s">
        <v>4</v>
      </c>
      <c r="B9" s="24">
        <v>68</v>
      </c>
      <c r="C9" s="17">
        <v>18</v>
      </c>
      <c r="D9" s="17">
        <v>4</v>
      </c>
      <c r="E9" s="17">
        <v>374.4</v>
      </c>
      <c r="F9" s="17">
        <v>712.85</v>
      </c>
      <c r="G9" s="17">
        <v>2034.1</v>
      </c>
      <c r="H9" s="17">
        <v>625.13281957137997</v>
      </c>
      <c r="I9" s="17">
        <v>8805.7000000000007</v>
      </c>
      <c r="J9" s="17">
        <v>3364.6420330439801</v>
      </c>
      <c r="K9" s="33">
        <v>2048</v>
      </c>
      <c r="L9" s="21">
        <v>256</v>
      </c>
      <c r="M9" s="21">
        <v>54</v>
      </c>
      <c r="N9" s="21">
        <v>1340</v>
      </c>
      <c r="O9" s="21">
        <v>55</v>
      </c>
      <c r="P9" s="18">
        <v>127769</v>
      </c>
      <c r="Q9" s="35">
        <v>143396</v>
      </c>
      <c r="R9" s="18">
        <v>6508</v>
      </c>
      <c r="S9" s="18">
        <v>157406</v>
      </c>
      <c r="T9" s="18">
        <v>316816</v>
      </c>
      <c r="U9" s="18">
        <v>488066</v>
      </c>
      <c r="V9" s="58"/>
      <c r="W9" s="14">
        <v>1</v>
      </c>
      <c r="X9" s="43">
        <v>2</v>
      </c>
      <c r="Y9" s="44">
        <v>1.7</v>
      </c>
    </row>
    <row r="10" spans="1:25" x14ac:dyDescent="0.25">
      <c r="A10" s="10" t="s">
        <v>5</v>
      </c>
      <c r="B10" s="24">
        <v>37</v>
      </c>
      <c r="C10" s="17">
        <v>13</v>
      </c>
      <c r="D10" s="17">
        <v>3</v>
      </c>
      <c r="E10" s="17">
        <v>403.05</v>
      </c>
      <c r="F10" s="17">
        <v>635.25</v>
      </c>
      <c r="G10" s="17">
        <v>613.45000000000005</v>
      </c>
      <c r="H10" s="17">
        <v>269.89480894366397</v>
      </c>
      <c r="I10" s="17">
        <v>2307.4499999999998</v>
      </c>
      <c r="J10" s="17">
        <v>924.96819148723</v>
      </c>
      <c r="K10" s="33">
        <v>2048</v>
      </c>
      <c r="L10" s="21">
        <v>256</v>
      </c>
      <c r="M10" s="21">
        <v>54</v>
      </c>
      <c r="N10" s="21">
        <v>1142</v>
      </c>
      <c r="O10" s="21">
        <v>44</v>
      </c>
      <c r="P10" s="18">
        <v>31557</v>
      </c>
      <c r="Q10" s="35">
        <v>35898</v>
      </c>
      <c r="R10" s="18">
        <v>1828</v>
      </c>
      <c r="S10" s="18">
        <v>42905</v>
      </c>
      <c r="T10" s="18">
        <v>85388</v>
      </c>
      <c r="U10" s="18">
        <v>120691</v>
      </c>
      <c r="V10" s="58"/>
      <c r="W10" s="14">
        <v>0.2</v>
      </c>
      <c r="X10" s="43">
        <v>0.5</v>
      </c>
      <c r="Y10" s="44">
        <v>0.4</v>
      </c>
    </row>
    <row r="11" spans="1:25" x14ac:dyDescent="0.25">
      <c r="A11" s="10" t="s">
        <v>6</v>
      </c>
      <c r="B11" s="24">
        <v>20</v>
      </c>
      <c r="C11" s="17">
        <v>11</v>
      </c>
      <c r="D11" s="17">
        <v>5</v>
      </c>
      <c r="E11" s="17">
        <v>388.3</v>
      </c>
      <c r="F11" s="17">
        <v>523.04999999999995</v>
      </c>
      <c r="G11" s="17">
        <v>371.05</v>
      </c>
      <c r="H11" s="17">
        <v>216.333192090349</v>
      </c>
      <c r="I11" s="17">
        <v>1861.1</v>
      </c>
      <c r="J11" s="17">
        <v>1244.8419007627999</v>
      </c>
      <c r="K11" s="33">
        <v>2048</v>
      </c>
      <c r="L11" s="21">
        <v>256</v>
      </c>
      <c r="M11" s="21">
        <v>54</v>
      </c>
      <c r="N11" s="21">
        <v>821</v>
      </c>
      <c r="O11" s="21">
        <v>40</v>
      </c>
      <c r="P11" s="18">
        <v>17836</v>
      </c>
      <c r="Q11" s="35">
        <v>22375</v>
      </c>
      <c r="R11" s="18">
        <v>616</v>
      </c>
      <c r="S11" s="18">
        <v>14627</v>
      </c>
      <c r="T11" s="18">
        <v>39294</v>
      </c>
      <c r="U11" s="18">
        <v>64396</v>
      </c>
      <c r="V11" s="58"/>
      <c r="W11" s="14">
        <v>0.1</v>
      </c>
      <c r="X11" s="43">
        <v>0.2</v>
      </c>
      <c r="Y11" s="44">
        <v>0.2</v>
      </c>
    </row>
    <row r="12" spans="1:25" x14ac:dyDescent="0.25">
      <c r="A12" s="10" t="s">
        <v>7</v>
      </c>
      <c r="B12" s="24">
        <v>26</v>
      </c>
      <c r="C12" s="17">
        <v>13</v>
      </c>
      <c r="D12" s="17">
        <v>3</v>
      </c>
      <c r="E12" s="17">
        <v>384.25</v>
      </c>
      <c r="F12" s="17">
        <v>626.79999999999995</v>
      </c>
      <c r="G12" s="17">
        <v>648.95000000000005</v>
      </c>
      <c r="H12" s="17">
        <v>399.58221273830799</v>
      </c>
      <c r="I12" s="17">
        <v>3131.65</v>
      </c>
      <c r="J12" s="17">
        <v>1394.93683218613</v>
      </c>
      <c r="K12" s="33">
        <v>2048</v>
      </c>
      <c r="L12" s="21">
        <v>256</v>
      </c>
      <c r="M12" s="21">
        <v>54</v>
      </c>
      <c r="N12" s="21">
        <v>1374</v>
      </c>
      <c r="O12" s="21">
        <v>35</v>
      </c>
      <c r="P12" s="18">
        <v>21645</v>
      </c>
      <c r="Q12" s="35">
        <v>23060</v>
      </c>
      <c r="R12" s="18">
        <v>615</v>
      </c>
      <c r="S12" s="18">
        <v>23617</v>
      </c>
      <c r="T12" s="18">
        <v>52312</v>
      </c>
      <c r="U12" s="18">
        <v>75374</v>
      </c>
      <c r="V12" s="58"/>
      <c r="W12" s="14">
        <v>0.1</v>
      </c>
      <c r="X12" s="43">
        <v>0.3</v>
      </c>
      <c r="Y12" s="44">
        <v>0.2</v>
      </c>
    </row>
    <row r="13" spans="1:25" x14ac:dyDescent="0.25">
      <c r="A13" s="10" t="s">
        <v>8</v>
      </c>
      <c r="B13" s="24">
        <v>114</v>
      </c>
      <c r="C13" s="17">
        <v>35</v>
      </c>
      <c r="D13" s="17">
        <v>5</v>
      </c>
      <c r="E13" s="17">
        <v>457.85</v>
      </c>
      <c r="F13" s="17">
        <v>884.65</v>
      </c>
      <c r="G13" s="17">
        <v>4100.8500000000004</v>
      </c>
      <c r="H13" s="17">
        <v>885.15245638964996</v>
      </c>
      <c r="I13" s="17">
        <v>17487.05</v>
      </c>
      <c r="J13" s="17">
        <v>10721.539007137901</v>
      </c>
      <c r="K13" s="33">
        <v>3072</v>
      </c>
      <c r="L13" s="21">
        <v>256</v>
      </c>
      <c r="M13" s="21">
        <v>54</v>
      </c>
      <c r="N13" s="21">
        <v>1421</v>
      </c>
      <c r="O13" s="21">
        <v>202</v>
      </c>
      <c r="P13" s="18">
        <v>121249</v>
      </c>
      <c r="Q13" s="35">
        <v>158692</v>
      </c>
      <c r="R13" s="18">
        <v>13387</v>
      </c>
      <c r="S13" s="18">
        <v>166769</v>
      </c>
      <c r="T13" s="18">
        <v>462979</v>
      </c>
      <c r="U13" s="18">
        <v>422381</v>
      </c>
      <c r="V13" s="58"/>
      <c r="W13" s="14">
        <v>0.9</v>
      </c>
      <c r="X13" s="43">
        <v>2.1</v>
      </c>
      <c r="Y13" s="44">
        <v>1.7</v>
      </c>
    </row>
    <row r="14" spans="1:25" x14ac:dyDescent="0.25">
      <c r="A14" s="10" t="s">
        <v>48</v>
      </c>
      <c r="B14" s="24">
        <v>599</v>
      </c>
      <c r="C14" s="17"/>
      <c r="D14" s="17"/>
      <c r="K14" s="33"/>
      <c r="L14" s="21"/>
      <c r="M14" s="21"/>
      <c r="N14" s="21"/>
      <c r="O14" s="21"/>
      <c r="P14" s="18"/>
      <c r="Q14" s="35"/>
      <c r="R14" s="18"/>
      <c r="S14" s="18"/>
      <c r="T14" s="18"/>
      <c r="U14" s="18"/>
      <c r="V14" s="58"/>
      <c r="X14" s="43"/>
      <c r="Y14" s="44"/>
    </row>
    <row r="15" spans="1:25" x14ac:dyDescent="0.25">
      <c r="A15" s="10" t="s">
        <v>47</v>
      </c>
      <c r="B15" s="24">
        <v>463</v>
      </c>
      <c r="C15" s="17"/>
      <c r="D15" s="17"/>
      <c r="K15" s="33"/>
      <c r="L15" s="21"/>
      <c r="M15" s="21"/>
      <c r="N15" s="21"/>
      <c r="O15" s="21"/>
      <c r="P15" s="18"/>
      <c r="Q15" s="35"/>
      <c r="R15" s="18"/>
      <c r="S15" s="18"/>
      <c r="T15" s="18"/>
      <c r="U15" s="18"/>
      <c r="V15" s="58"/>
      <c r="X15" s="43"/>
      <c r="Y15" s="44"/>
    </row>
    <row r="16" spans="1:25" x14ac:dyDescent="0.25">
      <c r="A16" s="10" t="s">
        <v>46</v>
      </c>
      <c r="B16" s="24">
        <v>453</v>
      </c>
      <c r="C16" s="17"/>
      <c r="D16" s="17"/>
      <c r="K16" s="33"/>
      <c r="L16" s="21"/>
      <c r="M16" s="21"/>
      <c r="N16" s="21"/>
      <c r="O16" s="21"/>
      <c r="P16" s="18"/>
      <c r="Q16" s="35"/>
      <c r="R16" s="18"/>
      <c r="S16" s="18"/>
      <c r="T16" s="18"/>
      <c r="U16" s="18"/>
      <c r="V16" s="58"/>
      <c r="X16" s="43"/>
      <c r="Y16" s="44"/>
    </row>
    <row r="17" spans="1:25" x14ac:dyDescent="0.25">
      <c r="A17" s="10" t="s">
        <v>45</v>
      </c>
      <c r="B17" s="24">
        <v>205</v>
      </c>
      <c r="C17" s="17"/>
      <c r="D17" s="17"/>
      <c r="K17" s="33"/>
      <c r="L17" s="21"/>
      <c r="M17" s="21"/>
      <c r="N17" s="21"/>
      <c r="O17" s="21"/>
      <c r="P17" s="18"/>
      <c r="Q17" s="35"/>
      <c r="R17" s="18"/>
      <c r="S17" s="18"/>
      <c r="T17" s="18"/>
      <c r="U17" s="18"/>
      <c r="V17" s="58"/>
      <c r="X17" s="43"/>
      <c r="Y17" s="44"/>
    </row>
    <row r="18" spans="1:25" x14ac:dyDescent="0.25">
      <c r="A18" s="10" t="s">
        <v>9</v>
      </c>
      <c r="B18" s="24">
        <v>389</v>
      </c>
      <c r="C18" s="17">
        <v>7</v>
      </c>
      <c r="D18" s="17">
        <v>1</v>
      </c>
      <c r="E18" s="17">
        <v>408</v>
      </c>
      <c r="F18" s="17">
        <v>799.45</v>
      </c>
      <c r="G18" s="17">
        <v>2587.4499999999998</v>
      </c>
      <c r="H18" s="17">
        <v>673.59557404159204</v>
      </c>
      <c r="I18" s="17">
        <v>5277.8</v>
      </c>
      <c r="J18" s="17">
        <v>2585.3998489493601</v>
      </c>
      <c r="K18" s="33">
        <v>2048</v>
      </c>
      <c r="L18" s="21">
        <v>256</v>
      </c>
      <c r="M18" s="21">
        <v>54</v>
      </c>
      <c r="N18" s="21">
        <v>1676</v>
      </c>
      <c r="O18" s="21">
        <v>31</v>
      </c>
      <c r="P18" s="18">
        <v>10230</v>
      </c>
      <c r="Q18" s="35">
        <v>909</v>
      </c>
      <c r="R18" s="18">
        <v>39</v>
      </c>
      <c r="S18" s="18">
        <v>64</v>
      </c>
      <c r="T18" s="18">
        <v>58649</v>
      </c>
      <c r="U18" s="18">
        <v>23939</v>
      </c>
      <c r="V18" s="58"/>
      <c r="W18" s="14">
        <v>0.06</v>
      </c>
      <c r="X18" s="43">
        <v>0.1</v>
      </c>
      <c r="Y18" s="44">
        <v>0.1</v>
      </c>
    </row>
    <row r="19" spans="1:25" x14ac:dyDescent="0.25">
      <c r="A19" s="10" t="s">
        <v>10</v>
      </c>
      <c r="B19" s="24">
        <v>145</v>
      </c>
      <c r="C19" s="17">
        <v>18</v>
      </c>
      <c r="D19" s="17">
        <v>4</v>
      </c>
      <c r="E19" s="17">
        <v>620.70000000000005</v>
      </c>
      <c r="F19" s="17">
        <v>845.95</v>
      </c>
      <c r="G19" s="17">
        <v>1992.25</v>
      </c>
      <c r="H19" s="17">
        <v>604.18277776461696</v>
      </c>
      <c r="I19" s="17">
        <v>9023.25</v>
      </c>
      <c r="J19" s="17">
        <v>2422.71398218479</v>
      </c>
      <c r="K19" s="33">
        <v>2048</v>
      </c>
      <c r="L19" s="21">
        <v>256</v>
      </c>
      <c r="M19" s="21">
        <v>54</v>
      </c>
      <c r="N19" s="21">
        <v>1620</v>
      </c>
      <c r="O19" s="21">
        <v>48</v>
      </c>
      <c r="P19" s="18">
        <v>14141</v>
      </c>
      <c r="Q19" s="35">
        <v>475</v>
      </c>
      <c r="R19" s="18">
        <v>35</v>
      </c>
      <c r="S19" s="18">
        <v>87</v>
      </c>
      <c r="T19" s="18">
        <v>77555</v>
      </c>
      <c r="U19" s="18">
        <v>26589</v>
      </c>
      <c r="V19" s="58"/>
      <c r="W19" s="14">
        <v>7.0000000000000007E-2</v>
      </c>
      <c r="X19" s="43">
        <v>0.1</v>
      </c>
      <c r="Y19" s="44">
        <v>0.1</v>
      </c>
    </row>
    <row r="20" spans="1:25" x14ac:dyDescent="0.25">
      <c r="A20" s="10" t="s">
        <v>11</v>
      </c>
      <c r="B20" s="24">
        <v>166</v>
      </c>
      <c r="C20" s="17">
        <v>18</v>
      </c>
      <c r="D20" s="17">
        <v>3</v>
      </c>
      <c r="E20" s="17">
        <v>269.2</v>
      </c>
      <c r="F20" s="17">
        <v>514.54999999999995</v>
      </c>
      <c r="G20" s="17">
        <v>2600.25</v>
      </c>
      <c r="H20" s="17">
        <v>445.08613891316799</v>
      </c>
      <c r="I20" s="17">
        <v>8146.65</v>
      </c>
      <c r="J20" s="17">
        <v>2104.7471475840398</v>
      </c>
      <c r="K20" s="33">
        <v>2048</v>
      </c>
      <c r="L20" s="21">
        <v>256</v>
      </c>
      <c r="M20" s="21">
        <v>54</v>
      </c>
      <c r="N20" s="21">
        <v>1269</v>
      </c>
      <c r="O20" s="21">
        <v>64</v>
      </c>
      <c r="P20" s="18">
        <v>7822</v>
      </c>
      <c r="Q20" s="35">
        <v>1184</v>
      </c>
      <c r="R20" s="18">
        <v>137</v>
      </c>
      <c r="S20" s="18">
        <v>245</v>
      </c>
      <c r="T20" s="18">
        <v>49897</v>
      </c>
      <c r="U20" s="18">
        <v>22079</v>
      </c>
      <c r="V20" s="58"/>
      <c r="W20" s="14">
        <v>0.05</v>
      </c>
      <c r="X20" s="43">
        <v>0.1</v>
      </c>
      <c r="Y20" s="44">
        <v>0.09</v>
      </c>
    </row>
    <row r="21" spans="1:25" x14ac:dyDescent="0.25">
      <c r="A21" s="10" t="s">
        <v>12</v>
      </c>
      <c r="B21" s="24">
        <v>174</v>
      </c>
      <c r="C21" s="17">
        <v>17</v>
      </c>
      <c r="D21" s="17">
        <v>6</v>
      </c>
      <c r="E21" s="17">
        <v>370.9</v>
      </c>
      <c r="F21" s="17">
        <v>584.79999999999995</v>
      </c>
      <c r="G21" s="17">
        <v>1228</v>
      </c>
      <c r="H21" s="17">
        <v>219.61928781176599</v>
      </c>
      <c r="I21" s="17">
        <v>4607.55</v>
      </c>
      <c r="J21" s="17">
        <v>926.55959418644397</v>
      </c>
      <c r="K21" s="33">
        <v>2048</v>
      </c>
      <c r="L21" s="21">
        <v>256</v>
      </c>
      <c r="M21" s="21">
        <v>54</v>
      </c>
      <c r="N21" s="21">
        <v>802</v>
      </c>
      <c r="O21" s="21">
        <v>19</v>
      </c>
      <c r="P21" s="18">
        <v>8177</v>
      </c>
      <c r="Q21" s="35">
        <v>543</v>
      </c>
      <c r="R21" s="18">
        <v>12</v>
      </c>
      <c r="S21" s="18">
        <v>73</v>
      </c>
      <c r="T21" s="18">
        <v>46204</v>
      </c>
      <c r="U21" s="18">
        <v>20343</v>
      </c>
      <c r="V21" s="58"/>
      <c r="W21" s="14">
        <v>0.05</v>
      </c>
      <c r="X21" s="43">
        <v>0.1</v>
      </c>
      <c r="Y21" s="44">
        <v>0.08</v>
      </c>
    </row>
    <row r="22" spans="1:25" x14ac:dyDescent="0.25">
      <c r="A22" s="10" t="s">
        <v>13</v>
      </c>
      <c r="B22" s="24">
        <v>54</v>
      </c>
      <c r="C22" s="17">
        <v>9</v>
      </c>
      <c r="D22" s="17">
        <v>2</v>
      </c>
      <c r="E22" s="17">
        <v>280.5</v>
      </c>
      <c r="F22" s="17">
        <v>448.3</v>
      </c>
      <c r="G22" s="17">
        <v>432.85</v>
      </c>
      <c r="H22" s="17">
        <v>201.98938872597901</v>
      </c>
      <c r="I22" s="17">
        <v>1466.35</v>
      </c>
      <c r="J22" s="17">
        <v>816.85521972991</v>
      </c>
      <c r="K22" s="33">
        <v>2048</v>
      </c>
      <c r="L22" s="21">
        <v>256</v>
      </c>
      <c r="M22" s="21">
        <v>54</v>
      </c>
      <c r="N22" s="21">
        <v>603</v>
      </c>
      <c r="O22" s="21">
        <v>3</v>
      </c>
      <c r="P22" s="18">
        <v>610</v>
      </c>
      <c r="Q22" s="35">
        <v>346</v>
      </c>
      <c r="R22" s="18">
        <v>0</v>
      </c>
      <c r="S22" s="18">
        <v>102</v>
      </c>
      <c r="T22" s="18">
        <v>5644</v>
      </c>
      <c r="U22" s="18">
        <v>11202</v>
      </c>
      <c r="V22" s="58"/>
      <c r="W22" s="14">
        <v>0.03</v>
      </c>
      <c r="X22" s="43">
        <v>0.04</v>
      </c>
      <c r="Y22" s="44">
        <v>0.02</v>
      </c>
    </row>
    <row r="23" spans="1:25" x14ac:dyDescent="0.25">
      <c r="A23" s="10" t="s">
        <v>14</v>
      </c>
      <c r="B23" s="24">
        <v>33</v>
      </c>
      <c r="C23" s="17">
        <v>7</v>
      </c>
      <c r="D23" s="17">
        <v>2</v>
      </c>
      <c r="E23" s="17">
        <v>277.7</v>
      </c>
      <c r="F23" s="17">
        <v>456.8</v>
      </c>
      <c r="G23" s="17">
        <v>447.45</v>
      </c>
      <c r="H23" s="17">
        <v>192.666189369894</v>
      </c>
      <c r="I23" s="17">
        <v>1681.15</v>
      </c>
      <c r="J23" s="17">
        <v>872.53926317929904</v>
      </c>
      <c r="K23" s="33">
        <v>2048</v>
      </c>
      <c r="L23" s="21">
        <v>256</v>
      </c>
      <c r="M23" s="21">
        <v>54</v>
      </c>
      <c r="N23" s="21">
        <v>654</v>
      </c>
      <c r="O23" s="21">
        <v>30</v>
      </c>
      <c r="P23" s="18">
        <v>892</v>
      </c>
      <c r="Q23" s="35">
        <v>362</v>
      </c>
      <c r="R23" s="18">
        <v>34</v>
      </c>
      <c r="S23" s="18">
        <v>157</v>
      </c>
      <c r="T23" s="18">
        <v>7788</v>
      </c>
      <c r="U23" s="18">
        <v>11077</v>
      </c>
      <c r="V23" s="58"/>
      <c r="W23" s="14">
        <v>0.04</v>
      </c>
      <c r="X23" s="43">
        <v>0.04</v>
      </c>
      <c r="Y23" s="44">
        <v>0.03</v>
      </c>
    </row>
    <row r="24" spans="1:25" x14ac:dyDescent="0.25">
      <c r="A24" s="10" t="s">
        <v>15</v>
      </c>
      <c r="B24" s="24">
        <v>70</v>
      </c>
      <c r="C24" s="17">
        <v>5</v>
      </c>
      <c r="D24" s="17">
        <v>1</v>
      </c>
      <c r="E24" s="17">
        <v>267.89999999999998</v>
      </c>
      <c r="F24" s="17">
        <v>423.6</v>
      </c>
      <c r="G24" s="17">
        <v>587.04999999999995</v>
      </c>
      <c r="H24" s="17">
        <v>235.17260738265799</v>
      </c>
      <c r="I24" s="17">
        <v>2458.75</v>
      </c>
      <c r="J24" s="17">
        <v>961.74467970837702</v>
      </c>
      <c r="K24" s="33">
        <v>2048</v>
      </c>
      <c r="L24" s="21">
        <v>256</v>
      </c>
      <c r="M24" s="21">
        <v>54</v>
      </c>
      <c r="N24" s="21">
        <v>605</v>
      </c>
      <c r="O24" s="21">
        <v>3</v>
      </c>
      <c r="P24" s="18">
        <v>1333</v>
      </c>
      <c r="Q24" s="35">
        <v>424</v>
      </c>
      <c r="R24" s="18">
        <v>1</v>
      </c>
      <c r="S24" s="18">
        <v>101</v>
      </c>
      <c r="T24" s="18">
        <v>9690</v>
      </c>
      <c r="U24" s="18">
        <v>12676</v>
      </c>
      <c r="V24" s="58"/>
      <c r="W24" s="14">
        <v>0.02</v>
      </c>
      <c r="X24" s="43">
        <v>0.05</v>
      </c>
      <c r="Y24" s="44">
        <v>0.03</v>
      </c>
    </row>
    <row r="25" spans="1:25" x14ac:dyDescent="0.25">
      <c r="A25" s="12" t="s">
        <v>16</v>
      </c>
      <c r="B25" s="25">
        <v>65</v>
      </c>
      <c r="C25" s="15">
        <v>6</v>
      </c>
      <c r="D25" s="15">
        <v>3</v>
      </c>
      <c r="E25" s="15">
        <v>359.47368421052602</v>
      </c>
      <c r="F25" s="15">
        <v>572.36842105263202</v>
      </c>
      <c r="G25" s="15">
        <v>355.26315789473699</v>
      </c>
      <c r="H25" s="15">
        <v>290.30058026222503</v>
      </c>
      <c r="I25" s="15">
        <v>1183.2</v>
      </c>
      <c r="J25" s="42">
        <v>1124.9504129422501</v>
      </c>
      <c r="K25" s="37">
        <v>2048</v>
      </c>
      <c r="L25" s="20">
        <v>256</v>
      </c>
      <c r="M25" s="20">
        <v>54</v>
      </c>
      <c r="N25" s="20">
        <v>621</v>
      </c>
      <c r="O25" s="20">
        <v>92</v>
      </c>
      <c r="P25" s="16">
        <v>202</v>
      </c>
      <c r="Q25" s="38">
        <v>682</v>
      </c>
      <c r="R25" s="16">
        <v>90</v>
      </c>
      <c r="S25" s="16">
        <v>233</v>
      </c>
      <c r="T25" s="16">
        <v>6297</v>
      </c>
      <c r="U25" s="16">
        <v>12646</v>
      </c>
      <c r="V25" s="59"/>
      <c r="W25" s="13">
        <v>0.04</v>
      </c>
      <c r="X25" s="45">
        <v>0.04</v>
      </c>
      <c r="Y25" s="46">
        <v>0.03</v>
      </c>
    </row>
    <row r="26" spans="1:25" x14ac:dyDescent="0.25">
      <c r="A26" s="52" t="s">
        <v>23</v>
      </c>
      <c r="B26" s="53">
        <f>SUM(B2:B25)</f>
        <v>3819</v>
      </c>
      <c r="C26" s="53">
        <f>SUM(C2:C25)</f>
        <v>416</v>
      </c>
      <c r="D26" s="53"/>
      <c r="E26" s="53">
        <f>AVERAGE(E2:E25)</f>
        <v>390.92492260061908</v>
      </c>
      <c r="F26" s="53">
        <f>AVERAGE(F2:F25)</f>
        <v>663.05696594427229</v>
      </c>
      <c r="G26" s="53">
        <f>SUM(G2:G25)</f>
        <v>43638.313157894736</v>
      </c>
      <c r="H26" s="53"/>
      <c r="I26" s="53">
        <f>SUM(I2:I25)</f>
        <v>173128.34999999998</v>
      </c>
      <c r="J26" s="53"/>
      <c r="K26" s="54"/>
      <c r="L26" s="54"/>
      <c r="M26" s="54"/>
      <c r="N26" s="55">
        <f>SUM(N2:O25)</f>
        <v>29379</v>
      </c>
      <c r="O26" s="56"/>
      <c r="P26" s="53">
        <f>SUM(Q2:Q25)</f>
        <v>1453469</v>
      </c>
      <c r="Q26" s="53">
        <f>SUM(Q2:Q25)</f>
        <v>1453469</v>
      </c>
      <c r="R26" s="53">
        <f t="shared" ref="R26:U26" si="0">SUM(R2:R25)</f>
        <v>199305</v>
      </c>
      <c r="S26" s="53">
        <f t="shared" si="0"/>
        <v>1978779</v>
      </c>
      <c r="T26" s="53">
        <f t="shared" si="0"/>
        <v>5397766</v>
      </c>
      <c r="U26" s="53">
        <f t="shared" si="0"/>
        <v>4251738</v>
      </c>
      <c r="V26" s="53">
        <f>SUM(V2)</f>
        <v>280</v>
      </c>
      <c r="W26" s="53">
        <f>SUM(W2:W25)</f>
        <v>8.5399999999999974</v>
      </c>
      <c r="X26" s="55">
        <f>SUM(X2:Y25)</f>
        <v>42.815000000000033</v>
      </c>
      <c r="Y26" s="55"/>
    </row>
    <row r="28" spans="1:25" s="8" customFormat="1" x14ac:dyDescent="0.25">
      <c r="A28" s="51" t="s">
        <v>21</v>
      </c>
      <c r="B28" s="26">
        <v>6000</v>
      </c>
      <c r="C28" s="27">
        <v>1807</v>
      </c>
      <c r="D28" s="27" t="s">
        <v>40</v>
      </c>
      <c r="E28" s="27">
        <v>3031</v>
      </c>
      <c r="F28" s="27">
        <v>10658</v>
      </c>
      <c r="G28" s="27">
        <v>105586</v>
      </c>
      <c r="H28" s="27" t="s">
        <v>40</v>
      </c>
      <c r="I28" s="27">
        <v>363910</v>
      </c>
      <c r="J28" s="27" t="s">
        <v>40</v>
      </c>
      <c r="K28" s="31">
        <v>10240</v>
      </c>
      <c r="L28" s="28">
        <v>512</v>
      </c>
      <c r="M28" s="28">
        <v>100</v>
      </c>
      <c r="N28" s="28" t="s">
        <v>40</v>
      </c>
      <c r="O28" s="28" t="s">
        <v>40</v>
      </c>
      <c r="P28" s="47">
        <v>674339</v>
      </c>
      <c r="Q28" s="48">
        <v>830158</v>
      </c>
      <c r="R28" s="48">
        <v>78313</v>
      </c>
      <c r="S28" s="48">
        <v>924270</v>
      </c>
      <c r="T28" s="48">
        <v>5348413</v>
      </c>
      <c r="U28" s="49">
        <v>9392144</v>
      </c>
      <c r="V28" s="50">
        <v>124</v>
      </c>
      <c r="W28" s="29">
        <v>18</v>
      </c>
      <c r="X28" s="30">
        <v>23.4</v>
      </c>
      <c r="Y28" s="40">
        <v>24.7</v>
      </c>
    </row>
  </sheetData>
  <mergeCells count="3">
    <mergeCell ref="N26:O26"/>
    <mergeCell ref="V2:V25"/>
    <mergeCell ref="X26:Y2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Leht1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2013-05-07T06:30:07Z</dcterms:created>
  <dcterms:modified xsi:type="dcterms:W3CDTF">2014-03-12T13:20:49Z</dcterms:modified>
</cp:coreProperties>
</file>