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at\Desktop\"/>
    </mc:Choice>
  </mc:AlternateContent>
  <xr:revisionPtr revIDLastSave="0" documentId="13_ncr:1_{FAFB593B-440D-435B-9FB2-D72B583A1288}" xr6:coauthVersionLast="47" xr6:coauthVersionMax="47" xr10:uidLastSave="{00000000-0000-0000-0000-000000000000}"/>
  <bookViews>
    <workbookView xWindow="-120" yWindow="-120" windowWidth="29040" windowHeight="15720" xr2:uid="{D34236C1-A585-40CB-9ED0-DB24D5379CF2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 a="1"/>
  <c r="W4" i="1" s="1"/>
  <c r="W5" i="1" a="1"/>
  <c r="W5" i="1" s="1"/>
  <c r="W6" i="1" a="1"/>
  <c r="W6" i="1" s="1"/>
  <c r="W3" i="1" a="1"/>
  <c r="W3" i="1" s="1"/>
  <c r="V4" i="1" a="1"/>
  <c r="V4" i="1" s="1"/>
  <c r="V5" i="1" a="1"/>
  <c r="V5" i="1" s="1"/>
  <c r="V6" i="1" a="1"/>
  <c r="V6" i="1" s="1"/>
  <c r="V3" i="1" a="1"/>
  <c r="V3" i="1" s="1"/>
  <c r="U6" i="1" a="1"/>
  <c r="U6" i="1" s="1"/>
  <c r="U4" i="1" a="1"/>
  <c r="U4" i="1" s="1"/>
  <c r="U5" i="1" a="1"/>
  <c r="U5" i="1" s="1"/>
  <c r="U3" i="1" a="1"/>
  <c r="U3" i="1" s="1"/>
  <c r="T4" i="1" a="1"/>
  <c r="T4" i="1" s="1"/>
  <c r="T5" i="1" a="1"/>
  <c r="T5" i="1" s="1"/>
  <c r="T6" i="1" a="1"/>
  <c r="T6" i="1" s="1"/>
  <c r="T3" i="1" a="1"/>
  <c r="T3" i="1" s="1"/>
  <c r="S4" i="1" a="1"/>
  <c r="S4" i="1" s="1"/>
  <c r="S5" i="1" a="1"/>
  <c r="S5" i="1" s="1"/>
  <c r="S6" i="1" a="1"/>
  <c r="S6" i="1" s="1"/>
  <c r="S3" i="1" a="1"/>
  <c r="S3" i="1" s="1"/>
  <c r="R4" i="1" a="1"/>
  <c r="R4" i="1" s="1"/>
  <c r="R5" i="1" a="1"/>
  <c r="R5" i="1" s="1"/>
  <c r="R6" i="1" a="1"/>
  <c r="R6" i="1" s="1"/>
  <c r="R3" i="1" a="1"/>
  <c r="R3" i="1" s="1"/>
  <c r="O4" i="1" a="1"/>
  <c r="O4" i="1" s="1"/>
  <c r="O5" i="1" a="1"/>
  <c r="O5" i="1" s="1"/>
  <c r="O6" i="1" a="1"/>
  <c r="O6" i="1" s="1"/>
  <c r="O3" i="1" a="1"/>
  <c r="O3" i="1" s="1"/>
  <c r="N4" i="1" a="1"/>
  <c r="N4" i="1" s="1"/>
  <c r="N5" i="1" a="1"/>
  <c r="N5" i="1" s="1"/>
  <c r="N6" i="1" a="1"/>
  <c r="N6" i="1" s="1"/>
  <c r="N3" i="1" a="1"/>
  <c r="N3" i="1" s="1"/>
  <c r="M4" i="1" a="1"/>
  <c r="M4" i="1" s="1"/>
  <c r="M5" i="1" a="1"/>
  <c r="M5" i="1" s="1"/>
  <c r="M6" i="1" a="1"/>
  <c r="M6" i="1" s="1"/>
  <c r="M3" i="1" a="1"/>
  <c r="M3" i="1" s="1"/>
  <c r="L4" i="1" a="1"/>
  <c r="L4" i="1" s="1"/>
  <c r="L5" i="1" a="1"/>
  <c r="L5" i="1" s="1"/>
  <c r="L6" i="1" a="1"/>
  <c r="L6" i="1" s="1"/>
  <c r="L3" i="1" a="1"/>
  <c r="L3" i="1" s="1"/>
  <c r="K4" i="1" a="1"/>
  <c r="K4" i="1" s="1"/>
  <c r="K5" i="1" a="1"/>
  <c r="K5" i="1" s="1"/>
  <c r="K6" i="1" a="1"/>
  <c r="K6" i="1" s="1"/>
  <c r="K3" i="1" a="1"/>
  <c r="K3" i="1" s="1"/>
  <c r="J5" i="1" a="1"/>
  <c r="J5" i="1" s="1"/>
  <c r="J4" i="1" a="1"/>
  <c r="J4" i="1" s="1"/>
  <c r="J3" i="1" a="1"/>
  <c r="J3" i="1" s="1"/>
  <c r="J6" i="1" a="1"/>
  <c r="J6" i="1" s="1"/>
  <c r="B3" i="1" a="1"/>
  <c r="B3" i="1" s="1"/>
  <c r="G5" i="1" a="1"/>
  <c r="G5" i="1" s="1"/>
  <c r="G6" i="1" a="1"/>
  <c r="G6" i="1" s="1"/>
  <c r="G4" i="1" a="1"/>
  <c r="G4" i="1" s="1"/>
  <c r="G3" i="1" a="1"/>
  <c r="G3" i="1" s="1"/>
  <c r="F4" i="1" a="1"/>
  <c r="F4" i="1" s="1"/>
  <c r="F5" i="1" a="1"/>
  <c r="F5" i="1" s="1"/>
  <c r="F6" i="1" a="1"/>
  <c r="F6" i="1" s="1"/>
  <c r="E4" i="1" a="1"/>
  <c r="E4" i="1" s="1"/>
  <c r="E5" i="1" a="1"/>
  <c r="E5" i="1" s="1"/>
  <c r="E6" i="1" a="1"/>
  <c r="E6" i="1" s="1"/>
  <c r="F3" i="1" a="1"/>
  <c r="F3" i="1" s="1"/>
  <c r="E3" i="1" a="1"/>
  <c r="E3" i="1" s="1"/>
  <c r="D4" i="1" a="1"/>
  <c r="D4" i="1" s="1"/>
  <c r="D5" i="1" a="1"/>
  <c r="D5" i="1" s="1"/>
  <c r="D6" i="1" a="1"/>
  <c r="D6" i="1" s="1"/>
  <c r="D3" i="1" a="1"/>
  <c r="D3" i="1" s="1"/>
  <c r="C4" i="1" a="1"/>
  <c r="C4" i="1" s="1"/>
  <c r="C5" i="1" a="1"/>
  <c r="C5" i="1" s="1"/>
  <c r="C6" i="1" a="1"/>
  <c r="C6" i="1" s="1"/>
  <c r="C3" i="1" a="1"/>
  <c r="C3" i="1" s="1"/>
  <c r="B5" i="1" a="1"/>
  <c r="B5" i="1" s="1"/>
  <c r="B6" i="1" a="1"/>
  <c r="B6" i="1" s="1"/>
  <c r="B4" i="1" a="1"/>
  <c r="B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<sst xmlns="http://schemas.openxmlformats.org/spreadsheetml/2006/main" count="789" uniqueCount="549">
  <si>
    <t>Y1</t>
  </si>
  <si>
    <t>Y2</t>
  </si>
  <si>
    <t>Y3</t>
  </si>
  <si>
    <t>Y2 Avg</t>
  </si>
  <si>
    <t>Y3 Avg</t>
  </si>
  <si>
    <t>Draft Avg</t>
  </si>
  <si>
    <t>Y1 Avg</t>
  </si>
  <si>
    <t>54/78</t>
  </si>
  <si>
    <t>52/69</t>
  </si>
  <si>
    <t>49/73</t>
  </si>
  <si>
    <t>49/70</t>
  </si>
  <si>
    <t>55/71</t>
  </si>
  <si>
    <t>62/76</t>
  </si>
  <si>
    <t>63/72</t>
  </si>
  <si>
    <t>50/69</t>
  </si>
  <si>
    <t>48/62</t>
  </si>
  <si>
    <t>48/59</t>
  </si>
  <si>
    <t>54/71</t>
  </si>
  <si>
    <t>58/69</t>
  </si>
  <si>
    <t>63/75</t>
  </si>
  <si>
    <t>70/79</t>
  </si>
  <si>
    <t>62/75</t>
  </si>
  <si>
    <t>65/73</t>
  </si>
  <si>
    <t>64/68</t>
  </si>
  <si>
    <t>50/62</t>
  </si>
  <si>
    <t>44/73</t>
  </si>
  <si>
    <t>55/66</t>
  </si>
  <si>
    <t>36/67</t>
  </si>
  <si>
    <t>51/66</t>
  </si>
  <si>
    <t>46/58</t>
  </si>
  <si>
    <t>53/63</t>
  </si>
  <si>
    <t>59/64</t>
  </si>
  <si>
    <t>59/74</t>
  </si>
  <si>
    <t>58/74</t>
  </si>
  <si>
    <t>59/65</t>
  </si>
  <si>
    <t>64/67</t>
  </si>
  <si>
    <t>66/69</t>
  </si>
  <si>
    <t>43/71</t>
  </si>
  <si>
    <t>54/67</t>
  </si>
  <si>
    <t>54/58</t>
  </si>
  <si>
    <t>47/60</t>
  </si>
  <si>
    <t>57/63</t>
  </si>
  <si>
    <t>55/58</t>
  </si>
  <si>
    <t>45/66</t>
  </si>
  <si>
    <t>53/65</t>
  </si>
  <si>
    <t>43/64</t>
  </si>
  <si>
    <t>36/64</t>
  </si>
  <si>
    <t>54/62</t>
  </si>
  <si>
    <t>39/63</t>
  </si>
  <si>
    <t>51/62</t>
  </si>
  <si>
    <t>49/62</t>
  </si>
  <si>
    <t>59/68</t>
  </si>
  <si>
    <t>62/69</t>
  </si>
  <si>
    <t>60/64</t>
  </si>
  <si>
    <t>54/65</t>
  </si>
  <si>
    <t>60/68</t>
  </si>
  <si>
    <t>60/67</t>
  </si>
  <si>
    <t>36/57</t>
  </si>
  <si>
    <t>35/55</t>
  </si>
  <si>
    <t>36/46</t>
  </si>
  <si>
    <t>47/69</t>
  </si>
  <si>
    <t>57/68</t>
  </si>
  <si>
    <t>59/70</t>
  </si>
  <si>
    <t>43/58</t>
  </si>
  <si>
    <t>37/63</t>
  </si>
  <si>
    <t>48/60</t>
  </si>
  <si>
    <t>51/61</t>
  </si>
  <si>
    <t>36/63</t>
  </si>
  <si>
    <t>39/62</t>
  </si>
  <si>
    <t>50/66</t>
  </si>
  <si>
    <t>58/68</t>
  </si>
  <si>
    <t>54/61</t>
  </si>
  <si>
    <t>49/56</t>
  </si>
  <si>
    <t>36/61</t>
  </si>
  <si>
    <t>34/56</t>
  </si>
  <si>
    <t>32/49</t>
  </si>
  <si>
    <t>54/57</t>
  </si>
  <si>
    <t>46/67</t>
  </si>
  <si>
    <t>56/71</t>
  </si>
  <si>
    <t>60/74</t>
  </si>
  <si>
    <t>34/63</t>
  </si>
  <si>
    <t>36/62</t>
  </si>
  <si>
    <t>46/60</t>
  </si>
  <si>
    <t>37/61</t>
  </si>
  <si>
    <t>58/65</t>
  </si>
  <si>
    <t>58/61</t>
  </si>
  <si>
    <t>33/59</t>
  </si>
  <si>
    <t>32/48</t>
  </si>
  <si>
    <t>29/40</t>
  </si>
  <si>
    <t>42/60</t>
  </si>
  <si>
    <t>45/58</t>
  </si>
  <si>
    <t>48/58</t>
  </si>
  <si>
    <t>58/63</t>
  </si>
  <si>
    <t>58/60</t>
  </si>
  <si>
    <t>51/67</t>
  </si>
  <si>
    <t>60/73</t>
  </si>
  <si>
    <t>67/80</t>
  </si>
  <si>
    <t>45/61</t>
  </si>
  <si>
    <t>43/67</t>
  </si>
  <si>
    <t>49/65</t>
  </si>
  <si>
    <t>43/60</t>
  </si>
  <si>
    <t>42/58</t>
  </si>
  <si>
    <t>50/61</t>
  </si>
  <si>
    <t>46/57</t>
  </si>
  <si>
    <t>52/61</t>
  </si>
  <si>
    <t>56/60</t>
  </si>
  <si>
    <t>40/58</t>
  </si>
  <si>
    <t>51/57</t>
  </si>
  <si>
    <t>54/60</t>
  </si>
  <si>
    <t>39/49</t>
  </si>
  <si>
    <t>40/46</t>
  </si>
  <si>
    <t>35/41</t>
  </si>
  <si>
    <t>56/66</t>
  </si>
  <si>
    <t>47/58</t>
  </si>
  <si>
    <t>43/46</t>
  </si>
  <si>
    <t>62/79</t>
  </si>
  <si>
    <t>55/67</t>
  </si>
  <si>
    <t>40/70</t>
  </si>
  <si>
    <t>44/68</t>
  </si>
  <si>
    <t>53/67</t>
  </si>
  <si>
    <t>71/80</t>
  </si>
  <si>
    <t>73/81</t>
  </si>
  <si>
    <t>71/76</t>
  </si>
  <si>
    <t>68/73</t>
  </si>
  <si>
    <t>65/69</t>
  </si>
  <si>
    <t>57/71</t>
  </si>
  <si>
    <t>65/76</t>
  </si>
  <si>
    <t>57/67</t>
  </si>
  <si>
    <t>57/70</t>
  </si>
  <si>
    <t>51/64</t>
  </si>
  <si>
    <t>56/62</t>
  </si>
  <si>
    <t>52/58</t>
  </si>
  <si>
    <t>42/67</t>
  </si>
  <si>
    <t>46/64</t>
  </si>
  <si>
    <t>37/68</t>
  </si>
  <si>
    <t>41/64</t>
  </si>
  <si>
    <t>42/55</t>
  </si>
  <si>
    <t>54/64</t>
  </si>
  <si>
    <t>53/59</t>
  </si>
  <si>
    <t>61/67</t>
  </si>
  <si>
    <t>46/70</t>
  </si>
  <si>
    <t>47/65</t>
  </si>
  <si>
    <t>44/70</t>
  </si>
  <si>
    <t>55/68</t>
  </si>
  <si>
    <t>63/76</t>
  </si>
  <si>
    <t>50/64</t>
  </si>
  <si>
    <t>49/63</t>
  </si>
  <si>
    <t>49/61</t>
  </si>
  <si>
    <t>47/56</t>
  </si>
  <si>
    <t>49/55</t>
  </si>
  <si>
    <t>47/61</t>
  </si>
  <si>
    <t>51/63</t>
  </si>
  <si>
    <t>57/59</t>
  </si>
  <si>
    <t>46/56</t>
  </si>
  <si>
    <t>63/66</t>
  </si>
  <si>
    <t>48/67</t>
  </si>
  <si>
    <t>52/68</t>
  </si>
  <si>
    <t>52/63</t>
  </si>
  <si>
    <t>33/62</t>
  </si>
  <si>
    <t>42/61</t>
  </si>
  <si>
    <t>52/56</t>
  </si>
  <si>
    <t>44/58</t>
  </si>
  <si>
    <t>51/58</t>
  </si>
  <si>
    <t>50/67</t>
  </si>
  <si>
    <t>58/72</t>
  </si>
  <si>
    <t>35/58</t>
  </si>
  <si>
    <t>43/59</t>
  </si>
  <si>
    <t>52/57</t>
  </si>
  <si>
    <t>47/53</t>
  </si>
  <si>
    <t>56/57</t>
  </si>
  <si>
    <t>42/59</t>
  </si>
  <si>
    <t>43/57</t>
  </si>
  <si>
    <t>38/61</t>
  </si>
  <si>
    <t>49/60</t>
  </si>
  <si>
    <t>51/54</t>
  </si>
  <si>
    <t>51/53</t>
  </si>
  <si>
    <t>41/60</t>
  </si>
  <si>
    <t>45/56</t>
  </si>
  <si>
    <t>53/61</t>
  </si>
  <si>
    <t>61/68</t>
  </si>
  <si>
    <t>62/67</t>
  </si>
  <si>
    <t>45/57</t>
  </si>
  <si>
    <t>39/56</t>
  </si>
  <si>
    <t>46/55</t>
  </si>
  <si>
    <t>30/59</t>
  </si>
  <si>
    <t>48/56</t>
  </si>
  <si>
    <t>46/53</t>
  </si>
  <si>
    <t>49/50</t>
  </si>
  <si>
    <t>42/53</t>
  </si>
  <si>
    <t>35/39</t>
  </si>
  <si>
    <t>41/49</t>
  </si>
  <si>
    <t>36/39</t>
  </si>
  <si>
    <t>34/37</t>
  </si>
  <si>
    <t>31/55</t>
  </si>
  <si>
    <t>61/73</t>
  </si>
  <si>
    <t>50/71</t>
  </si>
  <si>
    <t>46/69</t>
  </si>
  <si>
    <t>50/68</t>
  </si>
  <si>
    <t>52/72</t>
  </si>
  <si>
    <t>60/63</t>
  </si>
  <si>
    <t>56/61</t>
  </si>
  <si>
    <t>57/60</t>
  </si>
  <si>
    <t>56/70</t>
  </si>
  <si>
    <t>55/65</t>
  </si>
  <si>
    <t>57/64</t>
  </si>
  <si>
    <t>60/75</t>
  </si>
  <si>
    <t>60/70</t>
  </si>
  <si>
    <t>63/73</t>
  </si>
  <si>
    <t>48/66</t>
  </si>
  <si>
    <t>56/63</t>
  </si>
  <si>
    <t>59/63</t>
  </si>
  <si>
    <t>50/60</t>
  </si>
  <si>
    <t>45/67</t>
  </si>
  <si>
    <t>44/63</t>
  </si>
  <si>
    <t>53/66</t>
  </si>
  <si>
    <t>50/63</t>
  </si>
  <si>
    <t>70/76</t>
  </si>
  <si>
    <t>48/61</t>
  </si>
  <si>
    <t>55/60</t>
  </si>
  <si>
    <t>50/54</t>
  </si>
  <si>
    <t>44/62</t>
  </si>
  <si>
    <t>53/60</t>
  </si>
  <si>
    <t>46/62</t>
  </si>
  <si>
    <t>42/62</t>
  </si>
  <si>
    <t>59/67</t>
  </si>
  <si>
    <t>58/58</t>
  </si>
  <si>
    <t>66/72</t>
  </si>
  <si>
    <t>43/56</t>
  </si>
  <si>
    <t>38/50</t>
  </si>
  <si>
    <t>35/38</t>
  </si>
  <si>
    <t>57/66</t>
  </si>
  <si>
    <t>65/72</t>
  </si>
  <si>
    <t>71/75</t>
  </si>
  <si>
    <t>53/62</t>
  </si>
  <si>
    <t>55/63</t>
  </si>
  <si>
    <t>51/59</t>
  </si>
  <si>
    <t>60/60</t>
  </si>
  <si>
    <t>59/59</t>
  </si>
  <si>
    <t>57/57</t>
  </si>
  <si>
    <t>46/61</t>
  </si>
  <si>
    <t>41/58</t>
  </si>
  <si>
    <t>38/62</t>
  </si>
  <si>
    <t>50/59</t>
  </si>
  <si>
    <t>47/49</t>
  </si>
  <si>
    <t>43/62</t>
  </si>
  <si>
    <t>48/57</t>
  </si>
  <si>
    <t>45/60</t>
  </si>
  <si>
    <t>36/60</t>
  </si>
  <si>
    <t>45/59</t>
  </si>
  <si>
    <t>50/55</t>
  </si>
  <si>
    <t>51/60</t>
  </si>
  <si>
    <t>49/59</t>
  </si>
  <si>
    <t>36/58</t>
  </si>
  <si>
    <t>52/66</t>
  </si>
  <si>
    <t>57/65</t>
  </si>
  <si>
    <t>42/56</t>
  </si>
  <si>
    <t>57/61</t>
  </si>
  <si>
    <t>56/59</t>
  </si>
  <si>
    <t>40/51</t>
  </si>
  <si>
    <t>37/41</t>
  </si>
  <si>
    <t>37/59</t>
  </si>
  <si>
    <t>46/54</t>
  </si>
  <si>
    <t>41/46</t>
  </si>
  <si>
    <t>39/43</t>
  </si>
  <si>
    <t>51/52</t>
  </si>
  <si>
    <t>45/54</t>
  </si>
  <si>
    <t>49/51</t>
  </si>
  <si>
    <t>47/52</t>
  </si>
  <si>
    <t>37/56</t>
  </si>
  <si>
    <t>16-20</t>
  </si>
  <si>
    <t>21-25</t>
  </si>
  <si>
    <t>1-5</t>
  </si>
  <si>
    <t>6-10</t>
  </si>
  <si>
    <t>11-15</t>
  </si>
  <si>
    <t>62/82</t>
  </si>
  <si>
    <t>55/73</t>
  </si>
  <si>
    <t>51/74</t>
  </si>
  <si>
    <t>52/67</t>
  </si>
  <si>
    <t>62/77</t>
  </si>
  <si>
    <t>62/78</t>
  </si>
  <si>
    <t>61/72</t>
  </si>
  <si>
    <t>59/76</t>
  </si>
  <si>
    <t>62/73</t>
  </si>
  <si>
    <t>62/71</t>
  </si>
  <si>
    <t>49/72</t>
  </si>
  <si>
    <t>56/68</t>
  </si>
  <si>
    <t>47/55</t>
  </si>
  <si>
    <t>62/68</t>
  </si>
  <si>
    <t>47/66</t>
  </si>
  <si>
    <t>46/66</t>
  </si>
  <si>
    <t>45/64</t>
  </si>
  <si>
    <t>47/63</t>
  </si>
  <si>
    <t>55/62</t>
  </si>
  <si>
    <t>38/66</t>
  </si>
  <si>
    <t>38/65</t>
  </si>
  <si>
    <t>46/63</t>
  </si>
  <si>
    <t>69/75</t>
  </si>
  <si>
    <t>71/74</t>
  </si>
  <si>
    <t>39/60</t>
  </si>
  <si>
    <t>53/69</t>
  </si>
  <si>
    <t>54/66</t>
  </si>
  <si>
    <t>37/62</t>
  </si>
  <si>
    <t>59/66</t>
  </si>
  <si>
    <t>66/73</t>
  </si>
  <si>
    <t>46/46</t>
  </si>
  <si>
    <t>40/63</t>
  </si>
  <si>
    <t>44/53</t>
  </si>
  <si>
    <t>60/62</t>
  </si>
  <si>
    <t>44/51</t>
  </si>
  <si>
    <t>54/56</t>
  </si>
  <si>
    <t>58/67</t>
  </si>
  <si>
    <t>61/64</t>
  </si>
  <si>
    <t>41/51</t>
  </si>
  <si>
    <t>38/59</t>
  </si>
  <si>
    <t>39/57</t>
  </si>
  <si>
    <t>41/57</t>
  </si>
  <si>
    <t>41/62</t>
  </si>
  <si>
    <t>49/57</t>
  </si>
  <si>
    <t>37/48</t>
  </si>
  <si>
    <t>43/52</t>
  </si>
  <si>
    <t>45/49</t>
  </si>
  <si>
    <t>45/47</t>
  </si>
  <si>
    <t>40/61</t>
  </si>
  <si>
    <t>54/55</t>
  </si>
  <si>
    <t>44/57</t>
  </si>
  <si>
    <t>43/55</t>
  </si>
  <si>
    <t>52/64</t>
  </si>
  <si>
    <t>48/48</t>
  </si>
  <si>
    <t>43/43</t>
  </si>
  <si>
    <t>45/53</t>
  </si>
  <si>
    <t>Draft</t>
  </si>
  <si>
    <t>64/83</t>
  </si>
  <si>
    <t>71/90</t>
  </si>
  <si>
    <t>70/85</t>
  </si>
  <si>
    <t>77/86</t>
  </si>
  <si>
    <t>58/79</t>
  </si>
  <si>
    <t>59/78</t>
  </si>
  <si>
    <t>63/71</t>
  </si>
  <si>
    <t>58/64</t>
  </si>
  <si>
    <t>48/72</t>
  </si>
  <si>
    <t>46/65</t>
  </si>
  <si>
    <t>42/54</t>
  </si>
  <si>
    <t>36/66</t>
  </si>
  <si>
    <t>57/69</t>
  </si>
  <si>
    <t>62/64</t>
  </si>
  <si>
    <t>60/65</t>
  </si>
  <si>
    <t>59/62</t>
  </si>
  <si>
    <t>35/64</t>
  </si>
  <si>
    <t>48/68</t>
  </si>
  <si>
    <t>42/65</t>
  </si>
  <si>
    <t>37/69</t>
  </si>
  <si>
    <t>37/65</t>
  </si>
  <si>
    <t>40/68</t>
  </si>
  <si>
    <t>43/51</t>
  </si>
  <si>
    <t>52/60</t>
  </si>
  <si>
    <t>50/57</t>
  </si>
  <si>
    <t>51/56</t>
  </si>
  <si>
    <t>50/53</t>
  </si>
  <si>
    <t>45/63</t>
  </si>
  <si>
    <t>53/58</t>
  </si>
  <si>
    <t>41/56</t>
  </si>
  <si>
    <t>37/47</t>
  </si>
  <si>
    <t>34/35</t>
  </si>
  <si>
    <t>31/35</t>
  </si>
  <si>
    <t>49/58</t>
  </si>
  <si>
    <t>47/50</t>
  </si>
  <si>
    <t>44/52</t>
  </si>
  <si>
    <t>43/47</t>
  </si>
  <si>
    <t>35/63</t>
  </si>
  <si>
    <t>39/64</t>
  </si>
  <si>
    <t>48/53</t>
  </si>
  <si>
    <t>45/45</t>
  </si>
  <si>
    <t>40/40</t>
  </si>
  <si>
    <t>46/50</t>
  </si>
  <si>
    <t>50/51</t>
  </si>
  <si>
    <t>49/52</t>
  </si>
  <si>
    <t>35/62</t>
  </si>
  <si>
    <t>34/59</t>
  </si>
  <si>
    <t>34/55</t>
  </si>
  <si>
    <t>32/60</t>
  </si>
  <si>
    <t>32/54</t>
  </si>
  <si>
    <t>41/54</t>
  </si>
  <si>
    <t>42/57</t>
  </si>
  <si>
    <t>36/49</t>
  </si>
  <si>
    <t>45/55</t>
  </si>
  <si>
    <t>43/48</t>
  </si>
  <si>
    <t>38/42</t>
  </si>
  <si>
    <t>38/58</t>
  </si>
  <si>
    <t>43/53</t>
  </si>
  <si>
    <t>54/59</t>
  </si>
  <si>
    <t>39/54</t>
  </si>
  <si>
    <t>36/43</t>
  </si>
  <si>
    <t>47/57</t>
  </si>
  <si>
    <t>*Note: Josh Smith's Y3 ovr/pot is listed as being the same as his Y2</t>
  </si>
  <si>
    <t>Draft Median</t>
  </si>
  <si>
    <t>Y1 Median</t>
  </si>
  <si>
    <t>Y2 Median</t>
  </si>
  <si>
    <t>Y3 Median</t>
  </si>
  <si>
    <t>Draft OVR STD</t>
  </si>
  <si>
    <t>Y1 OVR STD</t>
  </si>
  <si>
    <t>Y2 OVR STD</t>
  </si>
  <si>
    <t>Y3 OVR STD</t>
  </si>
  <si>
    <t>Time</t>
  </si>
  <si>
    <t>2003 4</t>
  </si>
  <si>
    <t>2003 3</t>
  </si>
  <si>
    <t>2003 2</t>
  </si>
  <si>
    <t>2003 1</t>
  </si>
  <si>
    <t>2003 5</t>
  </si>
  <si>
    <t>2004 1</t>
  </si>
  <si>
    <t>2004 2</t>
  </si>
  <si>
    <t>2004 3</t>
  </si>
  <si>
    <t>2004 4</t>
  </si>
  <si>
    <t>2004 5</t>
  </si>
  <si>
    <t>2004 6</t>
  </si>
  <si>
    <t>2004 7</t>
  </si>
  <si>
    <t>2004 8</t>
  </si>
  <si>
    <t>2004 9</t>
  </si>
  <si>
    <t>2004 10</t>
  </si>
  <si>
    <t>2005 1</t>
  </si>
  <si>
    <t>2005 2</t>
  </si>
  <si>
    <t>2005 3</t>
  </si>
  <si>
    <t>2005 4</t>
  </si>
  <si>
    <t>2005 5</t>
  </si>
  <si>
    <t>2006 1</t>
  </si>
  <si>
    <t>2006 2</t>
  </si>
  <si>
    <t>2006 3</t>
  </si>
  <si>
    <t>2006 4</t>
  </si>
  <si>
    <t>2006 5</t>
  </si>
  <si>
    <t>2007 1</t>
  </si>
  <si>
    <t>2007 2</t>
  </si>
  <si>
    <t>2007 3</t>
  </si>
  <si>
    <t>2007 4</t>
  </si>
  <si>
    <t>2007 5</t>
  </si>
  <si>
    <t>2003 6</t>
  </si>
  <si>
    <t>2003 11</t>
  </si>
  <si>
    <t>2003 16</t>
  </si>
  <si>
    <t>2003 21</t>
  </si>
  <si>
    <t>2003 25</t>
  </si>
  <si>
    <t>2003 7</t>
  </si>
  <si>
    <t>2003 8</t>
  </si>
  <si>
    <t>2003 9</t>
  </si>
  <si>
    <t>2003 10</t>
  </si>
  <si>
    <t>2005 6</t>
  </si>
  <si>
    <t>2005 7</t>
  </si>
  <si>
    <t>2005 8</t>
  </si>
  <si>
    <t>2005 9</t>
  </si>
  <si>
    <t>2005 10</t>
  </si>
  <si>
    <t>2006 6</t>
  </si>
  <si>
    <t>2006 7</t>
  </si>
  <si>
    <t>2006 8</t>
  </si>
  <si>
    <t>2006 10</t>
  </si>
  <si>
    <t>2006 9</t>
  </si>
  <si>
    <t>2007 6</t>
  </si>
  <si>
    <t>2007 7</t>
  </si>
  <si>
    <t xml:space="preserve">2007 8 </t>
  </si>
  <si>
    <t>2007 9</t>
  </si>
  <si>
    <t>2007 10</t>
  </si>
  <si>
    <t>2003 12</t>
  </si>
  <si>
    <t>2003 13</t>
  </si>
  <si>
    <t>2003 14</t>
  </si>
  <si>
    <t>2003 15</t>
  </si>
  <si>
    <t>2004 16</t>
  </si>
  <si>
    <t>2004 17</t>
  </si>
  <si>
    <t>2004 18</t>
  </si>
  <si>
    <t>2004 11</t>
  </si>
  <si>
    <t>2004 12</t>
  </si>
  <si>
    <t>2004 13</t>
  </si>
  <si>
    <t>2004 14</t>
  </si>
  <si>
    <t>2004 15</t>
  </si>
  <si>
    <t>2005 11</t>
  </si>
  <si>
    <t>2005 12</t>
  </si>
  <si>
    <t>2005 13</t>
  </si>
  <si>
    <t>2005 14</t>
  </si>
  <si>
    <t>2005 15</t>
  </si>
  <si>
    <t>2006 11</t>
  </si>
  <si>
    <t>2006 12</t>
  </si>
  <si>
    <t>2006 13</t>
  </si>
  <si>
    <t>2006 14</t>
  </si>
  <si>
    <t>2006 15</t>
  </si>
  <si>
    <t>2007 11</t>
  </si>
  <si>
    <t>2007 12</t>
  </si>
  <si>
    <t>2007 13</t>
  </si>
  <si>
    <t>2007 14</t>
  </si>
  <si>
    <t>2007 15</t>
  </si>
  <si>
    <t>2003 17</t>
  </si>
  <si>
    <t>2003 18</t>
  </si>
  <si>
    <t>2003 19</t>
  </si>
  <si>
    <t>2003 20</t>
  </si>
  <si>
    <t>2004 19</t>
  </si>
  <si>
    <t>2004 20</t>
  </si>
  <si>
    <t>2005 16</t>
  </si>
  <si>
    <t>2005 17</t>
  </si>
  <si>
    <t>2005 18</t>
  </si>
  <si>
    <t>2005 19</t>
  </si>
  <si>
    <t>2005 20</t>
  </si>
  <si>
    <t>2006 16</t>
  </si>
  <si>
    <t>2006 17</t>
  </si>
  <si>
    <t>2006 18</t>
  </si>
  <si>
    <t>2006 19</t>
  </si>
  <si>
    <t>2006 20</t>
  </si>
  <si>
    <t>2007 16</t>
  </si>
  <si>
    <t>2007 17</t>
  </si>
  <si>
    <t xml:space="preserve">2007 18 </t>
  </si>
  <si>
    <t>2007 19</t>
  </si>
  <si>
    <t>2007 20</t>
  </si>
  <si>
    <t>2003 22</t>
  </si>
  <si>
    <t>2003 23</t>
  </si>
  <si>
    <t>2003 24</t>
  </si>
  <si>
    <t>2004 21</t>
  </si>
  <si>
    <t>2004 22</t>
  </si>
  <si>
    <t>2004 23</t>
  </si>
  <si>
    <t>2004 24</t>
  </si>
  <si>
    <t>2004 25</t>
  </si>
  <si>
    <t>2005 21</t>
  </si>
  <si>
    <t>2005 23</t>
  </si>
  <si>
    <t>2005 22</t>
  </si>
  <si>
    <t>2005 24</t>
  </si>
  <si>
    <t>2005 25</t>
  </si>
  <si>
    <t>2006 21</t>
  </si>
  <si>
    <t>2006 22</t>
  </si>
  <si>
    <t>2006 23</t>
  </si>
  <si>
    <t>2006 24</t>
  </si>
  <si>
    <t>2006 25</t>
  </si>
  <si>
    <t>2007 21</t>
  </si>
  <si>
    <t>2007 22</t>
  </si>
  <si>
    <t>2007 23</t>
  </si>
  <si>
    <t>2007 24</t>
  </si>
  <si>
    <t>2007 25</t>
  </si>
  <si>
    <t>2003 26</t>
  </si>
  <si>
    <t>2003 27</t>
  </si>
  <si>
    <t>2003 28</t>
  </si>
  <si>
    <t>2004 26</t>
  </si>
  <si>
    <t>2004 27</t>
  </si>
  <si>
    <t>2004 28</t>
  </si>
  <si>
    <t>2005 26</t>
  </si>
  <si>
    <t>2005 27</t>
  </si>
  <si>
    <t>2005 28</t>
  </si>
  <si>
    <t>26-29</t>
  </si>
  <si>
    <t>2003 29</t>
  </si>
  <si>
    <t>2004 29</t>
  </si>
  <si>
    <t>2005 29</t>
  </si>
  <si>
    <t>2006 26</t>
  </si>
  <si>
    <t>2006 27</t>
  </si>
  <si>
    <t>2006 28</t>
  </si>
  <si>
    <t>2006 29</t>
  </si>
  <si>
    <t>2007 26</t>
  </si>
  <si>
    <t>2007 27</t>
  </si>
  <si>
    <t>2007 28</t>
  </si>
  <si>
    <t>2007 29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</si>
</sst>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0" fillId="2" borderId="7" xfId="0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8" xfId="0" applyFont="1" applyBorder="1"/>
    <xf numFmtId="49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Font="1" applyBorder="1"/>
    <xf numFmtId="0" fontId="0" fillId="0" borderId="0" xfId="0" applyFill="1"/>
    <xf numFmtId="0" fontId="1" fillId="0" borderId="6" xfId="0" applyFont="1" applyBorder="1" applyAlignment="1">
      <alignment horizontal="center"/>
    </xf>
    <xf numFmtId="0" fontId="0" fillId="2" borderId="6" xfId="0" applyFont="1" applyFill="1" applyBorder="1"/>
    <xf numFmtId="0" fontId="0" fillId="0" borderId="11" xfId="0" applyFont="1" applyBorder="1"/>
    <xf numFmtId="0" fontId="0" fillId="2" borderId="11" xfId="0" applyFont="1" applyFill="1" applyBorder="1"/>
    <xf numFmtId="0" fontId="0" fillId="0" borderId="10" xfId="0" applyFont="1" applyBorder="1"/>
    <xf numFmtId="0" fontId="1" fillId="0" borderId="17" xfId="0" applyFont="1" applyBorder="1" applyAlignment="1">
      <alignment horizontal="center"/>
    </xf>
    <xf numFmtId="0" fontId="0" fillId="0" borderId="13" xfId="0" applyFont="1" applyBorder="1"/>
    <xf numFmtId="16" fontId="0" fillId="0" borderId="8" xfId="0" applyNumberFormat="1" applyFont="1" applyBorder="1"/>
    <xf numFmtId="0" fontId="0" fillId="0" borderId="16" xfId="0" applyBorder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5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3D10E2D7-5744-4C17-BE4A-2B4613690B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BA2EB-03D9-461B-A911-B15BAFFA4415}" name="Table1" displayName="Table1" ref="A2:G6" totalsRowShown="0" headerRowDxfId="51">
  <autoFilter ref="A2:G6" xr:uid="{2FDBA2EB-03D9-461B-A911-B15BAFFA4415}"/>
  <sortState xmlns:xlrd2="http://schemas.microsoft.com/office/spreadsheetml/2017/richdata2" ref="A3:G6">
    <sortCondition ref="A2:A6"/>
  </sortState>
  <tableColumns count="7">
    <tableColumn id="1" xr3:uid="{8101CBFB-CB24-49DE-A059-D0D5A34F6D67}" name="Time"/>
    <tableColumn id="2" xr3:uid="{2F931826-B394-4523-AD78-5AF0EF206052}" name="1-5">
      <calculatedColumnFormula array="1">CONCATENATE(_xlfn.VALUETOTEXT(AVERAGE(VALUE(LEFT(B10:Z10,2)))),"/",_xlfn.VALUETOTEXT(AVERAGE(VALUE(RIGHT(B10:Z10,2)))))</calculatedColumnFormula>
    </tableColumn>
    <tableColumn id="3" xr3:uid="{360332AB-AA9D-49A4-A962-5FEC41B32A40}" name="6-10">
      <calculatedColumnFormula array="1">CONCATENATE(_xlfn.VALUETOTEXT(AVERAGE(VALUE(LEFT(B15:Z15,2)))),"/",_xlfn.VALUETOTEXT(AVERAGE(VALUE(RIGHT(B15:Z15,2)))))</calculatedColumnFormula>
    </tableColumn>
    <tableColumn id="4" xr3:uid="{D4DE63A7-AE93-4161-9E96-21C301238A22}" name="11-15">
      <calculatedColumnFormula array="1">CONCATENATE(_xlfn.VALUETOTEXT(AVERAGE(VALUE(LEFT(B20:Z20,2)))),"/",_xlfn.VALUETOTEXT(AVERAGE(VALUE(RIGHT(B20:Z20,2)))))</calculatedColumnFormula>
    </tableColumn>
    <tableColumn id="5" xr3:uid="{B2ACAAC0-8C1A-4829-975C-5BBBA43F009A}" name="16-20">
      <calculatedColumnFormula array="1">CONCATENATE(_xlfn.VALUETOTEXT(AVERAGE(VALUE(LEFT(B25:Z25,2)))),"/",_xlfn.VALUETOTEXT(AVERAGE(VALUE(RIGHT(B25:Z25,2)))))</calculatedColumnFormula>
    </tableColumn>
    <tableColumn id="6" xr3:uid="{46EAD797-2650-4643-93BF-EDCB94AF992D}" name="21-25">
      <calculatedColumnFormula array="1">CONCATENATE(_xlfn.VALUETOTEXT(AVERAGE(VALUE(LEFT(B30:Z30,2)))),"/",_xlfn.VALUETOTEXT(AVERAGE(VALUE(RIGHT(B30:Z30,2)))))</calculatedColumnFormula>
    </tableColumn>
    <tableColumn id="7" xr3:uid="{A18996B7-E34C-4B55-80CA-1A8905EE1834}" name="26-29">
      <calculatedColumnFormula array="1">CONCATENATE(_xlfn.VALUETOTEXT(AVERAGE(VALUE(LEFT(_xlfn._xlws.FILTER(B35:Z35,NOT(ISBLANK(B35:Z35))),2)))),"/",_xlfn.VALUETOTEXT(AVERAGE(VALUE(RIGHT(_xlfn._xlws.FILTER(B35:Z35,NOT(ISBLANK(B35:Z35))),2)))))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30EEF1-4543-46C1-8488-19F4E95D9F0B}" name="Table2" displayName="Table2" ref="I2:O6" totalsRowShown="0" headerRowDxfId="11" headerRowBorderDxfId="20" tableBorderDxfId="21" totalsRowBorderDxfId="19">
  <autoFilter ref="I2:O6" xr:uid="{5930EEF1-4543-46C1-8488-19F4E95D9F0B}"/>
  <tableColumns count="7">
    <tableColumn id="1" xr3:uid="{FB99E6C6-7AE8-4848-9109-3E088B33AC2D}" name="Time" dataDxfId="18"/>
    <tableColumn id="2" xr3:uid="{40003F70-7E89-4E82-9D36-ACA04C19D2A0}" name="1-5" dataDxfId="17">
      <calculatedColumnFormula array="1">CONCATENATE(_xlfn.VALUETOTEXT(MEDIAN(VALUE(LEFT(B10:Z10,2)))),"/",_xlfn.VALUETOTEXT(MEDIAN(VALUE(RIGHT(B10:Z10,2)))))</calculatedColumnFormula>
    </tableColumn>
    <tableColumn id="3" xr3:uid="{61456BAF-9ADC-420B-9C7F-CC70C89DD425}" name="6-10" dataDxfId="16">
      <calculatedColumnFormula array="1">CONCATENATE(_xlfn.VALUETOTEXT(MEDIAN(VALUE(LEFT(B15:Z15,2)))),"/",_xlfn.VALUETOTEXT(MEDIAN(VALUE(RIGHT(B15:Z15,2)))))</calculatedColumnFormula>
    </tableColumn>
    <tableColumn id="4" xr3:uid="{B2A38F64-EC81-46CA-A4D9-B48E10C4B01F}" name="11-15" dataDxfId="15">
      <calculatedColumnFormula array="1">CONCATENATE(_xlfn.VALUETOTEXT(MEDIAN(VALUE(LEFT(B20:Z20,2)))),"/",_xlfn.VALUETOTEXT(MEDIAN(VALUE(RIGHT(B20:Z20,2)))))</calculatedColumnFormula>
    </tableColumn>
    <tableColumn id="5" xr3:uid="{114F55EC-208D-46B4-9760-F6B0825899A4}" name="16-20" dataDxfId="14">
      <calculatedColumnFormula array="1">CONCATENATE(_xlfn.VALUETOTEXT(MEDIAN(VALUE(LEFT(B25:Z25,2)))),"/",_xlfn.VALUETOTEXT(MEDIAN(VALUE(RIGHT(B25:Z25,2)))))</calculatedColumnFormula>
    </tableColumn>
    <tableColumn id="6" xr3:uid="{88784A39-3FDF-478C-BC12-A2BFE09D7B5D}" name="21-25" dataDxfId="13">
      <calculatedColumnFormula array="1">CONCATENATE(_xlfn.VALUETOTEXT(MEDIAN(VALUE(LEFT(B30:Z30,2)))),"/",_xlfn.VALUETOTEXT(MEDIAN(VALUE(RIGHT(B30:Z30,2)))))</calculatedColumnFormula>
    </tableColumn>
    <tableColumn id="7" xr3:uid="{2CF9D259-E14B-4C9A-9E69-293B23BC9B1B}" name="26-29" dataDxfId="12">
      <calculatedColumnFormula array="1">CONCATENATE(_xlfn.VALUETOTEXT(MEDIAN(VALUE(LEFT(_xlfn._xlws.FILTER(B35:Z35,NOT(ISBLANK(B35:Z35))),2)))),"/",_xlfn.VALUETOTEXT(MEDIAN(VALUE(RIGHT(_xlfn._xlws.FILTER(B35:Z35,NOT(ISBLANK(B35:Z35))),2)))))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476E55-ED54-4611-A354-2D1927994002}" name="Table3" displayName="Table3" ref="Q2:W6" totalsRowShown="0" headerRowDxfId="0" headerRowBorderDxfId="9" tableBorderDxfId="10" totalsRowBorderDxfId="8">
  <autoFilter ref="Q2:W6" xr:uid="{BE476E55-ED54-4611-A354-2D1927994002}"/>
  <tableColumns count="7">
    <tableColumn id="1" xr3:uid="{01C835B9-192B-47E8-BDEE-0E05474D5486}" name="Time" dataDxfId="7"/>
    <tableColumn id="2" xr3:uid="{F9AE7965-7E59-4638-8BEF-94D0FFE5E18D}" name="1-5" dataDxfId="6">
      <calculatedColumnFormula array="1">(_xlfn.STDEV.P(VALUE(LEFT(B10:Z10,2))))</calculatedColumnFormula>
    </tableColumn>
    <tableColumn id="3" xr3:uid="{F34D2FAD-9A54-48A9-BBCE-A3A294304555}" name="6-10" dataDxfId="5">
      <calculatedColumnFormula array="1">(_xlfn.STDEV.P(VALUE(LEFT(B15:Z15,2))))</calculatedColumnFormula>
    </tableColumn>
    <tableColumn id="4" xr3:uid="{9AED640A-688C-4482-8745-DA6E4552EF23}" name="11-15" dataDxfId="4">
      <calculatedColumnFormula array="1">_xlfn.STDEV.P(VALUE(LEFT(B20:Z20,2)))</calculatedColumnFormula>
    </tableColumn>
    <tableColumn id="5" xr3:uid="{B3EFDCCB-2EDE-413B-B33D-79B9C4C7B9E4}" name="16-20" dataDxfId="3">
      <calculatedColumnFormula array="1">_xlfn.STDEV.P(VALUE(LEFT(B25:Z25,2)))</calculatedColumnFormula>
    </tableColumn>
    <tableColumn id="6" xr3:uid="{84F6D48B-0C23-4FC7-A8EF-22606D71B8C3}" name="21-25" dataDxfId="2">
      <calculatedColumnFormula array="1">_xlfn.STDEV.P(VALUE(LEFT(B30:Z30,2)))</calculatedColumnFormula>
    </tableColumn>
    <tableColumn id="7" xr3:uid="{69F68572-04D4-4ED5-B8DE-CF2895ADFCC2}" name="26-29" dataDxfId="1">
      <calculatedColumnFormula array="1">_xlfn.STDEV.P(VALUE(LEFT(_xlfn._xlws.FILTER(B35:Z35,NOT(ISBLANK(B35:Z35))),2)))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4AD9-5C1B-452E-8AC2-2EA2FAFDA020}">
  <dimension ref="A2:Z40"/>
  <sheetViews>
    <sheetView tabSelected="1" workbookViewId="0">
      <selection activeCell="V15" sqref="V15"/>
    </sheetView>
  </sheetViews>
  <sheetFormatPr defaultRowHeight="15" x14ac:dyDescent="0.25"/>
  <cols>
    <col min="1" max="1" width="11.85546875" customWidth="1"/>
    <col min="2" max="7" width="11.7109375" customWidth="1"/>
    <col min="8" max="8" width="11" customWidth="1"/>
    <col min="9" max="9" width="12.28515625" customWidth="1"/>
    <col min="10" max="10" width="11.42578125" customWidth="1"/>
    <col min="11" max="12" width="11.7109375" customWidth="1"/>
    <col min="13" max="16" width="12" customWidth="1"/>
    <col min="17" max="17" width="13.28515625" customWidth="1"/>
    <col min="18" max="21" width="12" customWidth="1"/>
    <col min="22" max="22" width="11.7109375" customWidth="1"/>
    <col min="23" max="26" width="12" customWidth="1"/>
  </cols>
  <sheetData>
    <row r="2" spans="1:26" x14ac:dyDescent="0.25">
      <c r="A2" s="1" t="s">
        <v>402</v>
      </c>
      <c r="B2" s="2" t="s">
        <v>271</v>
      </c>
      <c r="C2" s="2" t="s">
        <v>272</v>
      </c>
      <c r="D2" s="2" t="s">
        <v>273</v>
      </c>
      <c r="E2" s="1" t="s">
        <v>269</v>
      </c>
      <c r="F2" s="1" t="s">
        <v>270</v>
      </c>
      <c r="G2" s="1" t="s">
        <v>537</v>
      </c>
      <c r="I2" s="21" t="s">
        <v>402</v>
      </c>
      <c r="J2" s="33" t="s">
        <v>271</v>
      </c>
      <c r="K2" s="33" t="s">
        <v>272</v>
      </c>
      <c r="L2" s="33" t="s">
        <v>273</v>
      </c>
      <c r="M2" s="34" t="s">
        <v>269</v>
      </c>
      <c r="N2" s="34" t="s">
        <v>270</v>
      </c>
      <c r="O2" s="20" t="s">
        <v>537</v>
      </c>
      <c r="Q2" s="21" t="s">
        <v>402</v>
      </c>
      <c r="R2" s="33" t="s">
        <v>271</v>
      </c>
      <c r="S2" s="33" t="s">
        <v>272</v>
      </c>
      <c r="T2" s="33" t="s">
        <v>273</v>
      </c>
      <c r="U2" s="34" t="s">
        <v>269</v>
      </c>
      <c r="V2" s="34" t="s">
        <v>270</v>
      </c>
      <c r="W2" s="20" t="s">
        <v>537</v>
      </c>
    </row>
    <row r="3" spans="1:26" x14ac:dyDescent="0.25">
      <c r="A3" s="9" t="s">
        <v>5</v>
      </c>
      <c r="B3" s="9" t="str" cm="1">
        <f t="array" ref="B3">CONCATENATE(_xlfn.VALUETOTEXT(AVERAGE(VALUE(LEFT(B10:Z10,2)))),"/",_xlfn.VALUETOTEXT(AVERAGE(VALUE(RIGHT(B10:Z10,2)))))</f>
        <v>52.2/71.72</v>
      </c>
      <c r="C3" s="9" t="str" cm="1">
        <f t="array" ref="C3">CONCATENATE(_xlfn.VALUETOTEXT(AVERAGE(VALUE(LEFT(B15:Z15,2)))),"/",_xlfn.VALUETOTEXT(AVERAGE(VALUE(RIGHT(B15:Z15,2)))))</f>
        <v>51.04/65.4</v>
      </c>
      <c r="D3" s="9" t="str" cm="1">
        <f t="array" ref="D3">CONCATENATE(_xlfn.VALUETOTEXT(AVERAGE(VALUE(LEFT(B20:Z20,2)))),"/",_xlfn.VALUETOTEXT(AVERAGE(VALUE(RIGHT(B20:Z20,2)))))</f>
        <v>44.68/63.12</v>
      </c>
      <c r="E3" s="9" t="str" cm="1">
        <f t="array" ref="E3">CONCATENATE(_xlfn.VALUETOTEXT(AVERAGE(VALUE(LEFT(B25:Z25,2)))),"/",_xlfn.VALUETOTEXT(AVERAGE(VALUE(RIGHT(B25:Z25,2)))))</f>
        <v>42.2/60.08</v>
      </c>
      <c r="F3" s="9" t="str" cm="1">
        <f t="array" ref="F3">CONCATENATE(_xlfn.VALUETOTEXT(AVERAGE(VALUE(LEFT(B30:Z30,2)))),"/",_xlfn.VALUETOTEXT(AVERAGE(VALUE(RIGHT(B30:Z30,2)))))</f>
        <v>40.72/59.44</v>
      </c>
      <c r="G3" s="9" t="str" cm="1">
        <f t="array" ref="G3">CONCATENATE(_xlfn.VALUETOTEXT(AVERAGE(VALUE(LEFT(_xlfn._xlws.FILTER(B35:Z35,NOT(ISBLANK(B35:Z35))),2)))),"/",_xlfn.VALUETOTEXT(AVERAGE(VALUE(RIGHT(_xlfn._xlws.FILTER(B35:Z35,NOT(ISBLANK(B35:Z35))),2)))))</f>
        <v>42.55/57.9</v>
      </c>
      <c r="I3" s="6" t="s">
        <v>394</v>
      </c>
      <c r="J3" s="32" t="str" cm="1">
        <f t="array" ref="J3">CONCATENATE(_xlfn.VALUETOTEXT(MEDIAN(VALUE(LEFT(B10:Z10,2)))),"/",_xlfn.VALUETOTEXT(MEDIAN(VALUE(RIGHT(B10:Z10,2)))))</f>
        <v>52/70</v>
      </c>
      <c r="K3" s="32" t="str" cm="1">
        <f t="array" ref="K3">CONCATENATE(_xlfn.VALUETOTEXT(MEDIAN(VALUE(LEFT(B15:Z15,2)))),"/",_xlfn.VALUETOTEXT(MEDIAN(VALUE(RIGHT(B15:Z15,2)))))</f>
        <v>52/66</v>
      </c>
      <c r="L3" s="32" t="str" cm="1">
        <f t="array" ref="L3">CONCATENATE(_xlfn.VALUETOTEXT(MEDIAN(VALUE(LEFT(B20:Z20,2)))),"/",_xlfn.VALUETOTEXT(MEDIAN(VALUE(RIGHT(B20:Z20,2)))))</f>
        <v>45/63</v>
      </c>
      <c r="M3" s="32" t="str" cm="1">
        <f t="array" ref="M3">CONCATENATE(_xlfn.VALUETOTEXT(MEDIAN(VALUE(LEFT(B25:Z25,2)))),"/",_xlfn.VALUETOTEXT(MEDIAN(VALUE(RIGHT(B25:Z25,2)))))</f>
        <v>42/61</v>
      </c>
      <c r="N3" s="32" t="str" cm="1">
        <f t="array" ref="N3">CONCATENATE(_xlfn.VALUETOTEXT(MEDIAN(VALUE(LEFT(B30:Z30,2)))),"/",_xlfn.VALUETOTEXT(MEDIAN(VALUE(RIGHT(B30:Z30,2)))))</f>
        <v>41/60</v>
      </c>
      <c r="O3" s="7" t="str" cm="1">
        <f t="array" ref="O3">CONCATENATE(_xlfn.VALUETOTEXT(MEDIAN(VALUE(LEFT(_xlfn._xlws.FILTER(B35:Z35,NOT(ISBLANK(B35:Z35))),2)))),"/",_xlfn.VALUETOTEXT(MEDIAN(VALUE(RIGHT(_xlfn._xlws.FILTER(B35:Z35,NOT(ISBLANK(B35:Z35))),2)))))</f>
        <v>44.5/58</v>
      </c>
      <c r="Q3" s="6" t="s">
        <v>398</v>
      </c>
      <c r="R3" s="32" cm="1">
        <f t="array" ref="R3">(_xlfn.STDEV.P(VALUE(LEFT(B10:Z10,2))))</f>
        <v>6.4869098960907419</v>
      </c>
      <c r="S3" s="32" cm="1">
        <f t="array" ref="S3">(_xlfn.STDEV.P(VALUE(LEFT(B15:Z15,2))))</f>
        <v>5.639007004783732</v>
      </c>
      <c r="T3" s="32" cm="1">
        <f t="array" ref="T3">_xlfn.STDEV.P(VALUE(LEFT(B20:Z20,2)))</f>
        <v>5.9646961364347808</v>
      </c>
      <c r="U3" s="32" cm="1">
        <f t="array" ref="U3">_xlfn.STDEV.P(VALUE(LEFT(B25:Z25,2)))</f>
        <v>5.1613951602255765</v>
      </c>
      <c r="V3" s="32" cm="1">
        <f t="array" ref="V3">_xlfn.STDEV.P(VALUE(LEFT(B30:Z30,2)))</f>
        <v>5.5246357345982551</v>
      </c>
      <c r="W3" s="7" cm="1">
        <f t="array" ref="W3">_xlfn.STDEV.P(VALUE(LEFT(_xlfn._xlws.FILTER(B35:Z35,NOT(ISBLANK(B35:Z35))),2)))</f>
        <v>5.4173332923127404</v>
      </c>
    </row>
    <row r="4" spans="1:26" x14ac:dyDescent="0.25">
      <c r="A4" s="9" t="s">
        <v>6</v>
      </c>
      <c r="B4" s="9" t="str" cm="1">
        <f t="array" ref="B4">CONCATENATE(_xlfn.VALUETOTEXT(AVERAGE(VALUE(LEFT(B11:Z11,2)))),"/",_xlfn.VALUETOTEXT(AVERAGE(VALUE(RIGHT(B11:Z11,2)))))</f>
        <v>56.2/70.84</v>
      </c>
      <c r="C4" s="9" t="str" cm="1">
        <f t="array" ref="C4">CONCATENATE(_xlfn.VALUETOTEXT(AVERAGE(VALUE(LEFT(B16:Z16,2)))),"/",_xlfn.VALUETOTEXT(AVERAGE(VALUE(RIGHT(B16:Z16,2)))))</f>
        <v>46.36/66</v>
      </c>
      <c r="D4" s="9" t="str" cm="1">
        <f t="array" ref="D4">CONCATENATE(_xlfn.VALUETOTEXT(AVERAGE(VALUE(LEFT(B21:Z21,2)))),"/",_xlfn.VALUETOTEXT(AVERAGE(VALUE(RIGHT(B21:Z21,2)))))</f>
        <v>48/61.92</v>
      </c>
      <c r="E4" s="9" t="str" cm="1">
        <f t="array" ref="E4">CONCATENATE(_xlfn.VALUETOTEXT(AVERAGE(VALUE(LEFT(B26:Z26,2)))),"/",_xlfn.VALUETOTEXT(AVERAGE(VALUE(RIGHT(B26:Z26,2)))))</f>
        <v>45.72/59.08</v>
      </c>
      <c r="F4" s="9" t="str" cm="1">
        <f t="array" ref="F4">CONCATENATE(_xlfn.VALUETOTEXT(AVERAGE(VALUE(LEFT(B31:Z31,2)))),"/",_xlfn.VALUETOTEXT(AVERAGE(VALUE(RIGHT(B31:Z31,2)))))</f>
        <v>45.36/59.84</v>
      </c>
      <c r="G4" s="9" t="str" cm="1">
        <f t="array" ref="G4">CONCATENATE(_xlfn.VALUETOTEXT(AVERAGE(VALUE(LEFT(_xlfn._xlws.FILTER(B36:Z36,NOT(ISBLANK(B36:Z36))),2)))),"/",_xlfn.VALUETOTEXT(AVERAGE(VALUE(RIGHT(_xlfn._xlws.FILTER(B36:Z36,NOT(ISBLANK(B36:Z36))),2)))))</f>
        <v>43.95/55.85</v>
      </c>
      <c r="I4" s="6" t="s">
        <v>395</v>
      </c>
      <c r="J4" s="32" t="str" cm="1">
        <f t="array" ref="J4">CONCATENATE(_xlfn.VALUETOTEXT(MEDIAN(VALUE(LEFT(B11:Z11,2)))),"/",_xlfn.VALUETOTEXT(MEDIAN(VALUE(RIGHT(B11:Z11,2)))))</f>
        <v>56/71</v>
      </c>
      <c r="K4" s="32" t="str" cm="1">
        <f t="array" ref="K4">CONCATENATE(_xlfn.VALUETOTEXT(MEDIAN(VALUE(LEFT(B16:Z16,2)))),"/",_xlfn.VALUETOTEXT(MEDIAN(VALUE(RIGHT(B16:Z16,2)))))</f>
        <v>46/66</v>
      </c>
      <c r="L4" s="32" t="str" cm="1">
        <f t="array" ref="L4">CONCATENATE(_xlfn.VALUETOTEXT(MEDIAN(VALUE(LEFT(B21:Z21,2)))),"/",_xlfn.VALUETOTEXT(MEDIAN(VALUE(RIGHT(B21:Z21,2)))))</f>
        <v>47/62</v>
      </c>
      <c r="M4" s="32" t="str" cm="1">
        <f t="array" ref="M4">CONCATENATE(_xlfn.VALUETOTEXT(MEDIAN(VALUE(LEFT(B26:Z26,2)))),"/",_xlfn.VALUETOTEXT(MEDIAN(VALUE(RIGHT(B26:Z26,2)))))</f>
        <v>46/60</v>
      </c>
      <c r="N4" s="32" t="str" cm="1">
        <f t="array" ref="N4">CONCATENATE(_xlfn.VALUETOTEXT(MEDIAN(VALUE(LEFT(B31:Z31,2)))),"/",_xlfn.VALUETOTEXT(MEDIAN(VALUE(RIGHT(B31:Z31,2)))))</f>
        <v>46/60</v>
      </c>
      <c r="O4" s="7" t="str" cm="1">
        <f t="array" ref="O4">CONCATENATE(_xlfn.VALUETOTEXT(MEDIAN(VALUE(LEFT(_xlfn._xlws.FILTER(B36:Z36,NOT(ISBLANK(B36:Z36))),2)))),"/",_xlfn.VALUETOTEXT(MEDIAN(VALUE(RIGHT(_xlfn._xlws.FILTER(B36:Z36,NOT(ISBLANK(B36:Z36))),2)))))</f>
        <v>43.5/55.5</v>
      </c>
      <c r="Q4" s="6" t="s">
        <v>399</v>
      </c>
      <c r="R4" s="32" cm="1">
        <f t="array" ref="R4">(_xlfn.STDEV.P(VALUE(LEFT(B11:Z11,2))))</f>
        <v>6.49307323229917</v>
      </c>
      <c r="S4" s="32" cm="1">
        <f t="array" ref="S4">(_xlfn.STDEV.P(VALUE(LEFT(B16:Z16,2))))</f>
        <v>6.0324456068828338</v>
      </c>
      <c r="T4" s="32" cm="1">
        <f t="array" ref="T4">_xlfn.STDEV.P(VALUE(LEFT(B21:Z21,2)))</f>
        <v>7.3647810558087876</v>
      </c>
      <c r="U4" s="32" cm="1">
        <f t="array" ref="U4">_xlfn.STDEV.P(VALUE(LEFT(B26:Z26,2)))</f>
        <v>6.4281879250687748</v>
      </c>
      <c r="V4" s="32" cm="1">
        <f t="array" ref="V4">_xlfn.STDEV.P(VALUE(LEFT(B31:Z31,2)))</f>
        <v>7.0590650939058497</v>
      </c>
      <c r="W4" s="7" cm="1">
        <f t="array" ref="W4">_xlfn.STDEV.P(VALUE(LEFT(_xlfn._xlws.FILTER(B36:Z36,NOT(ISBLANK(B36:Z36))),2)))</f>
        <v>6.2647825181725185</v>
      </c>
    </row>
    <row r="5" spans="1:26" x14ac:dyDescent="0.25">
      <c r="A5" s="9" t="s">
        <v>3</v>
      </c>
      <c r="B5" s="9" t="str" cm="1">
        <f t="array" ref="B5">CONCATENATE(_xlfn.VALUETOTEXT(AVERAGE(VALUE(LEFT(B12:Z12,2)))),"/",_xlfn.VALUETOTEXT(AVERAGE(VALUE(RIGHT(B12:Z12,2)))))</f>
        <v>58.36/69.04</v>
      </c>
      <c r="C5" s="9" t="str" cm="1">
        <f t="array" ref="C5">CONCATENATE(_xlfn.VALUETOTEXT(AVERAGE(VALUE(LEFT(B17:Z17,2)))),"/",_xlfn.VALUETOTEXT(AVERAGE(VALUE(RIGHT(B17:Z17,2)))))</f>
        <v>53.32/64.12</v>
      </c>
      <c r="D5" s="9" t="str" cm="1">
        <f t="array" ref="D5">CONCATENATE(_xlfn.VALUETOTEXT(AVERAGE(VALUE(LEFT(B22:Z22,2)))),"/",_xlfn.VALUETOTEXT(AVERAGE(VALUE(RIGHT(B22:Z22,2)))))</f>
        <v>53.12/63.04</v>
      </c>
      <c r="E5" s="9" t="str" cm="1">
        <f t="array" ref="E5">CONCATENATE(_xlfn.VALUETOTEXT(AVERAGE(VALUE(LEFT(B27:Z27,2)))),"/",_xlfn.VALUETOTEXT(AVERAGE(VALUE(RIGHT(B27:Z27,2)))))</f>
        <v>48.4/57.36</v>
      </c>
      <c r="F5" s="9" t="str" cm="1">
        <f t="array" ref="F5">CONCATENATE(_xlfn.VALUETOTEXT(AVERAGE(VALUE(LEFT(B32:Z32,2)))),"/",_xlfn.VALUETOTEXT(AVERAGE(VALUE(RIGHT(B32:Z32,2)))))</f>
        <v>49.2/59.2</v>
      </c>
      <c r="G5" s="9" t="str" cm="1">
        <f t="array" ref="G5">CONCATENATE(_xlfn.VALUETOTEXT(AVERAGE(VALUE(LEFT(_xlfn._xlws.FILTER(B37:Z37,NOT(ISBLANK(B37:Z37))),2)))),"/",_xlfn.VALUETOTEXT(AVERAGE(VALUE(RIGHT(_xlfn._xlws.FILTER(B37:Z37,NOT(ISBLANK(B37:Z37))),2)))))</f>
        <v>45.05/52.6</v>
      </c>
      <c r="I5" s="6" t="s">
        <v>396</v>
      </c>
      <c r="J5" s="32" t="str" cm="1">
        <f t="array" ref="J5">CONCATENATE(_xlfn.VALUETOTEXT(MEDIAN(VALUE(LEFT(B12:Z12,2)))),"/",_xlfn.VALUETOTEXT(MEDIAN(VALUE(RIGHT(B12:Z12,2)))))</f>
        <v>58/70</v>
      </c>
      <c r="K5" s="32" t="str" cm="1">
        <f t="array" ref="K5">CONCATENATE(_xlfn.VALUETOTEXT(MEDIAN(VALUE(LEFT(B17:Z17,2)))),"/",_xlfn.VALUETOTEXT(MEDIAN(VALUE(RIGHT(B17:Z17,2)))))</f>
        <v>53/63</v>
      </c>
      <c r="L5" s="32" t="str" cm="1">
        <f t="array" ref="L5">CONCATENATE(_xlfn.VALUETOTEXT(MEDIAN(VALUE(LEFT(B22:Z22,2)))),"/",_xlfn.VALUETOTEXT(MEDIAN(VALUE(RIGHT(B22:Z22,2)))))</f>
        <v>53/62</v>
      </c>
      <c r="M5" s="32" t="str" cm="1">
        <f t="array" ref="M5">CONCATENATE(_xlfn.VALUETOTEXT(MEDIAN(VALUE(LEFT(B27:Z27,2)))),"/",_xlfn.VALUETOTEXT(MEDIAN(VALUE(RIGHT(B27:Z27,2)))))</f>
        <v>50/58</v>
      </c>
      <c r="N5" s="32" t="str" cm="1">
        <f t="array" ref="N5">CONCATENATE(_xlfn.VALUETOTEXT(MEDIAN(VALUE(LEFT(B32:Z32,2)))),"/",_xlfn.VALUETOTEXT(MEDIAN(VALUE(RIGHT(B32:Z32,2)))))</f>
        <v>50/60</v>
      </c>
      <c r="O5" s="7" t="str" cm="1">
        <f t="array" ref="O5">CONCATENATE(_xlfn.VALUETOTEXT(MEDIAN(VALUE(LEFT(_xlfn._xlws.FILTER(B37:Z37,NOT(ISBLANK(B37:Z37))),2)))),"/",_xlfn.VALUETOTEXT(MEDIAN(VALUE(RIGHT(_xlfn._xlws.FILTER(B37:Z37,NOT(ISBLANK(B37:Z37))),2)))))</f>
        <v>45.5/53</v>
      </c>
      <c r="Q5" s="6" t="s">
        <v>400</v>
      </c>
      <c r="R5" s="32" cm="1">
        <f t="array" ref="R5">(_xlfn.STDEV.P(VALUE(LEFT(B12:Z12,2))))</f>
        <v>6.9505683220870509</v>
      </c>
      <c r="S5" s="32" cm="1">
        <f t="array" ref="S5">(_xlfn.STDEV.P(VALUE(LEFT(B17:Z17,2))))</f>
        <v>5.8904668745354982</v>
      </c>
      <c r="T5" s="32" cm="1">
        <f t="array" ref="T5">_xlfn.STDEV.P(VALUE(LEFT(B22:Z22,2)))</f>
        <v>8.2380580235878416</v>
      </c>
      <c r="U5" s="32" cm="1">
        <f t="array" ref="U5">_xlfn.STDEV.P(VALUE(LEFT(B27:Z27,2)))</f>
        <v>7.2055534138607289</v>
      </c>
      <c r="V5" s="32" cm="1">
        <f t="array" ref="V5">_xlfn.STDEV.P(VALUE(LEFT(B32:Z32,2)))</f>
        <v>7.9749608149507543</v>
      </c>
      <c r="W5" s="7" cm="1">
        <f t="array" ref="W5">_xlfn.STDEV.P(VALUE(LEFT(_xlfn._xlws.FILTER(B37:Z37,NOT(ISBLANK(B37:Z37))),2)))</f>
        <v>5.5540525744720854</v>
      </c>
    </row>
    <row r="6" spans="1:26" x14ac:dyDescent="0.25">
      <c r="A6" s="9" t="s">
        <v>4</v>
      </c>
      <c r="B6" s="9" t="str" cm="1">
        <f t="array" ref="B6">CONCATENATE(_xlfn.VALUETOTEXT(AVERAGE(VALUE(LEFT(B13:Z13,2)))),"/",_xlfn.VALUETOTEXT(AVERAGE(VALUE(RIGHT(B13:Z13,2)))))</f>
        <v>58.88/67.16</v>
      </c>
      <c r="C6" s="9" t="str" cm="1">
        <f t="array" ref="C6">CONCATENATE(_xlfn.VALUETOTEXT(AVERAGE(VALUE(LEFT(B18:Z18,2)))),"/",_xlfn.VALUETOTEXT(AVERAGE(VALUE(RIGHT(B18:Z18,2)))))</f>
        <v>56.12/63.04</v>
      </c>
      <c r="D6" s="9" t="str" cm="1">
        <f t="array" ref="D6">CONCATENATE(_xlfn.VALUETOTEXT(AVERAGE(VALUE(LEFT(B23:Z23,2)))),"/",_xlfn.VALUETOTEXT(AVERAGE(VALUE(RIGHT(B23:Z23,2)))))</f>
        <v>53.28/60.36</v>
      </c>
      <c r="E6" s="9" t="str" cm="1">
        <f t="array" ref="E6">CONCATENATE(_xlfn.VALUETOTEXT(AVERAGE(VALUE(LEFT(B28:Z28,2)))),"/",_xlfn.VALUETOTEXT(AVERAGE(VALUE(RIGHT(B28:Z28,2)))))</f>
        <v>50.76/56.96</v>
      </c>
      <c r="F6" s="9" t="str" cm="1">
        <f t="array" ref="F6">CONCATENATE(_xlfn.VALUETOTEXT(AVERAGE(VALUE(LEFT(B33:Z33,2)))),"/",_xlfn.VALUETOTEXT(AVERAGE(VALUE(RIGHT(B33:Z33,2)))))</f>
        <v>49.8/57.2</v>
      </c>
      <c r="G6" s="9" t="str" cm="1">
        <f t="array" ref="G6">CONCATENATE(_xlfn.VALUETOTEXT(AVERAGE(VALUE(LEFT(_xlfn._xlws.FILTER(B38:Z38,NOT(ISBLANK(B38:Z38))),2)))),"/",_xlfn.VALUETOTEXT(AVERAGE(VALUE(RIGHT(_xlfn._xlws.FILTER(B38:Z38,NOT(ISBLANK(B38:Z38))),2)))))</f>
        <v>46.9/52.2</v>
      </c>
      <c r="I6" s="4" t="s">
        <v>397</v>
      </c>
      <c r="J6" s="8" t="str" cm="1">
        <f t="array" ref="J6">CONCATENATE(_xlfn.VALUETOTEXT(MEDIAN(VALUE(LEFT(B13:Z13,2)))),"/",_xlfn.VALUETOTEXT(MEDIAN(VALUE(RIGHT(B13:Z13,2)))))</f>
        <v>59/68</v>
      </c>
      <c r="K6" s="8" t="str" cm="1">
        <f t="array" ref="K6">CONCATENATE(_xlfn.VALUETOTEXT(MEDIAN(VALUE(LEFT(B18:Z18,2)))),"/",_xlfn.VALUETOTEXT(MEDIAN(VALUE(RIGHT(B18:Z18,2)))))</f>
        <v>57/63</v>
      </c>
      <c r="L6" s="8" t="str" cm="1">
        <f t="array" ref="L6">CONCATENATE(_xlfn.VALUETOTEXT(MEDIAN(VALUE(LEFT(B23:Z23,2)))),"/",_xlfn.VALUETOTEXT(MEDIAN(VALUE(RIGHT(B23:Z23,2)))))</f>
        <v>53/62</v>
      </c>
      <c r="M6" s="8" t="str" cm="1">
        <f t="array" ref="M6">CONCATENATE(_xlfn.VALUETOTEXT(MEDIAN(VALUE(LEFT(B28:Z28,2)))),"/",_xlfn.VALUETOTEXT(MEDIAN(VALUE(RIGHT(B28:Z28,2)))))</f>
        <v>53/57</v>
      </c>
      <c r="N6" s="8" t="str" cm="1">
        <f t="array" ref="N6">CONCATENATE(_xlfn.VALUETOTEXT(MEDIAN(VALUE(LEFT(B33:Z33,2)))),"/",_xlfn.VALUETOTEXT(MEDIAN(VALUE(RIGHT(B33:Z33,2)))))</f>
        <v>49/58</v>
      </c>
      <c r="O6" s="5" t="str" cm="1">
        <f t="array" ref="O6">CONCATENATE(_xlfn.VALUETOTEXT(MEDIAN(VALUE(LEFT(_xlfn._xlws.FILTER(B38:Z38,NOT(ISBLANK(B38:Z38))),2)))),"/",_xlfn.VALUETOTEXT(MEDIAN(VALUE(RIGHT(_xlfn._xlws.FILTER(B38:Z38,NOT(ISBLANK(B38:Z38))),2)))))</f>
        <v>48/53</v>
      </c>
      <c r="Q6" s="4" t="s">
        <v>401</v>
      </c>
      <c r="R6" s="8" cm="1">
        <f t="array" ref="R6">(_xlfn.STDEV.P(VALUE(LEFT(B13:Z13,2))))</f>
        <v>8.1795843415176055</v>
      </c>
      <c r="S6" s="8" cm="1">
        <f t="array" ref="S6">(_xlfn.STDEV.P(VALUE(LEFT(B18:Z18,2))))</f>
        <v>6.8195014480532228</v>
      </c>
      <c r="T6" s="8" cm="1">
        <f t="array" ref="T6">_xlfn.STDEV.P(VALUE(LEFT(B23:Z23,2)))</f>
        <v>9.8732770648858015</v>
      </c>
      <c r="U6" s="8" cm="1">
        <f t="array" ref="U6">_xlfn.STDEV.P(VALUE(LEFT(B28:Z28,2)))</f>
        <v>8.5007293804708315</v>
      </c>
      <c r="V6" s="8" cm="1">
        <f t="array" ref="V6">_xlfn.STDEV.P(VALUE(LEFT(B33:Z33,2)))</f>
        <v>8.2462112512353212</v>
      </c>
      <c r="W6" s="5" cm="1">
        <f t="array" ref="W6">_xlfn.STDEV.P(VALUE(LEFT(_xlfn._xlws.FILTER(B38:Z38,NOT(ISBLANK(B38:Z38))),2)))</f>
        <v>7.8032044699597618</v>
      </c>
    </row>
    <row r="7" spans="1:26" x14ac:dyDescent="0.25">
      <c r="G7" t="s">
        <v>393</v>
      </c>
    </row>
    <row r="8" spans="1:26" x14ac:dyDescent="0.25">
      <c r="B8" s="5"/>
      <c r="C8" s="3"/>
      <c r="D8" s="10">
        <v>2003</v>
      </c>
      <c r="E8" s="10"/>
      <c r="F8" s="11"/>
      <c r="G8" s="12"/>
      <c r="H8" s="10"/>
      <c r="I8" s="10">
        <v>2004</v>
      </c>
      <c r="J8" s="10"/>
      <c r="K8" s="11"/>
      <c r="L8" s="10"/>
      <c r="M8" s="10"/>
      <c r="N8" s="10">
        <v>2005</v>
      </c>
      <c r="O8" s="10"/>
      <c r="P8" s="11"/>
      <c r="Q8" s="10"/>
      <c r="R8" s="10"/>
      <c r="S8" s="10">
        <v>2006</v>
      </c>
      <c r="T8" s="10"/>
      <c r="U8" s="11"/>
      <c r="V8" s="10"/>
      <c r="W8" s="10"/>
      <c r="X8" s="10">
        <v>2007</v>
      </c>
      <c r="Y8" s="3"/>
      <c r="Z8" s="4"/>
    </row>
    <row r="9" spans="1:26" x14ac:dyDescent="0.25">
      <c r="A9" s="13" t="s">
        <v>271</v>
      </c>
      <c r="B9" s="12" t="s">
        <v>406</v>
      </c>
      <c r="C9" s="12" t="s">
        <v>405</v>
      </c>
      <c r="D9" s="12" t="s">
        <v>404</v>
      </c>
      <c r="E9" s="12" t="s">
        <v>403</v>
      </c>
      <c r="F9" s="24" t="s">
        <v>407</v>
      </c>
      <c r="G9" s="12" t="s">
        <v>408</v>
      </c>
      <c r="H9" s="12" t="s">
        <v>409</v>
      </c>
      <c r="I9" s="12" t="s">
        <v>410</v>
      </c>
      <c r="J9" s="12" t="s">
        <v>411</v>
      </c>
      <c r="K9" s="24" t="s">
        <v>412</v>
      </c>
      <c r="L9" s="12" t="s">
        <v>418</v>
      </c>
      <c r="M9" s="12" t="s">
        <v>419</v>
      </c>
      <c r="N9" s="12" t="s">
        <v>420</v>
      </c>
      <c r="O9" s="12" t="s">
        <v>421</v>
      </c>
      <c r="P9" s="24" t="s">
        <v>422</v>
      </c>
      <c r="Q9" s="12" t="s">
        <v>423</v>
      </c>
      <c r="R9" s="12" t="s">
        <v>424</v>
      </c>
      <c r="S9" s="12" t="s">
        <v>425</v>
      </c>
      <c r="T9" s="12" t="s">
        <v>426</v>
      </c>
      <c r="U9" s="24" t="s">
        <v>427</v>
      </c>
      <c r="V9" s="12" t="s">
        <v>428</v>
      </c>
      <c r="W9" s="12" t="s">
        <v>429</v>
      </c>
      <c r="X9" s="12" t="s">
        <v>430</v>
      </c>
      <c r="Y9" s="12" t="s">
        <v>431</v>
      </c>
      <c r="Z9" s="24" t="s">
        <v>432</v>
      </c>
    </row>
    <row r="10" spans="1:26" x14ac:dyDescent="0.25">
      <c r="A10" s="14" t="s">
        <v>330</v>
      </c>
      <c r="B10" s="14" t="s">
        <v>331</v>
      </c>
      <c r="C10" s="14" t="s">
        <v>335</v>
      </c>
      <c r="D10" s="14" t="s">
        <v>343</v>
      </c>
      <c r="E10" s="14" t="s">
        <v>339</v>
      </c>
      <c r="F10" s="25" t="s">
        <v>342</v>
      </c>
      <c r="G10" s="14" t="s">
        <v>7</v>
      </c>
      <c r="H10" s="14" t="s">
        <v>8</v>
      </c>
      <c r="I10" s="14" t="s">
        <v>9</v>
      </c>
      <c r="J10" s="14" t="s">
        <v>10</v>
      </c>
      <c r="K10" s="25" t="s">
        <v>8</v>
      </c>
      <c r="L10" s="14" t="s">
        <v>115</v>
      </c>
      <c r="M10" s="14" t="s">
        <v>116</v>
      </c>
      <c r="N10" s="14" t="s">
        <v>117</v>
      </c>
      <c r="O10" s="14" t="s">
        <v>118</v>
      </c>
      <c r="P10" s="25" t="s">
        <v>119</v>
      </c>
      <c r="Q10" s="14" t="s">
        <v>194</v>
      </c>
      <c r="R10" s="14" t="s">
        <v>195</v>
      </c>
      <c r="S10" s="14" t="s">
        <v>196</v>
      </c>
      <c r="T10" s="14" t="s">
        <v>197</v>
      </c>
      <c r="U10" s="25" t="s">
        <v>198</v>
      </c>
      <c r="V10" s="14" t="s">
        <v>274</v>
      </c>
      <c r="W10" s="14" t="s">
        <v>275</v>
      </c>
      <c r="X10" s="14" t="s">
        <v>276</v>
      </c>
      <c r="Y10" s="14" t="s">
        <v>277</v>
      </c>
      <c r="Z10" s="25" t="s">
        <v>44</v>
      </c>
    </row>
    <row r="11" spans="1:26" x14ac:dyDescent="0.25">
      <c r="A11" s="15" t="s">
        <v>0</v>
      </c>
      <c r="B11" s="15" t="s">
        <v>332</v>
      </c>
      <c r="C11" s="15" t="s">
        <v>336</v>
      </c>
      <c r="D11" s="15" t="s">
        <v>203</v>
      </c>
      <c r="E11" s="15" t="s">
        <v>340</v>
      </c>
      <c r="F11" s="26" t="s">
        <v>220</v>
      </c>
      <c r="G11" s="15" t="s">
        <v>11</v>
      </c>
      <c r="H11" s="15" t="s">
        <v>14</v>
      </c>
      <c r="I11" s="15" t="s">
        <v>17</v>
      </c>
      <c r="J11" s="15" t="s">
        <v>11</v>
      </c>
      <c r="K11" s="26" t="s">
        <v>21</v>
      </c>
      <c r="L11" s="15" t="s">
        <v>120</v>
      </c>
      <c r="M11" s="15" t="s">
        <v>55</v>
      </c>
      <c r="N11" s="15" t="s">
        <v>33</v>
      </c>
      <c r="O11" s="15" t="s">
        <v>125</v>
      </c>
      <c r="P11" s="26" t="s">
        <v>129</v>
      </c>
      <c r="Q11" s="15" t="s">
        <v>199</v>
      </c>
      <c r="R11" s="15" t="s">
        <v>202</v>
      </c>
      <c r="S11" s="15" t="s">
        <v>205</v>
      </c>
      <c r="T11" s="15" t="s">
        <v>208</v>
      </c>
      <c r="U11" s="26" t="s">
        <v>211</v>
      </c>
      <c r="V11" s="15" t="s">
        <v>278</v>
      </c>
      <c r="W11" s="15" t="s">
        <v>281</v>
      </c>
      <c r="X11" s="15" t="s">
        <v>284</v>
      </c>
      <c r="Y11" s="15" t="s">
        <v>285</v>
      </c>
      <c r="Z11" s="26" t="s">
        <v>128</v>
      </c>
    </row>
    <row r="12" spans="1:26" x14ac:dyDescent="0.25">
      <c r="A12" s="16" t="s">
        <v>1</v>
      </c>
      <c r="B12" s="16" t="s">
        <v>333</v>
      </c>
      <c r="C12" s="16" t="s">
        <v>194</v>
      </c>
      <c r="D12" s="16" t="s">
        <v>338</v>
      </c>
      <c r="E12" s="16" t="s">
        <v>246</v>
      </c>
      <c r="F12" s="27" t="s">
        <v>295</v>
      </c>
      <c r="G12" s="16" t="s">
        <v>12</v>
      </c>
      <c r="H12" s="16" t="s">
        <v>15</v>
      </c>
      <c r="I12" s="16" t="s">
        <v>18</v>
      </c>
      <c r="J12" s="16" t="s">
        <v>19</v>
      </c>
      <c r="K12" s="27" t="s">
        <v>22</v>
      </c>
      <c r="L12" s="16" t="s">
        <v>121</v>
      </c>
      <c r="M12" s="16" t="s">
        <v>123</v>
      </c>
      <c r="N12" s="16" t="s">
        <v>125</v>
      </c>
      <c r="O12" s="16" t="s">
        <v>127</v>
      </c>
      <c r="P12" s="27" t="s">
        <v>130</v>
      </c>
      <c r="Q12" s="16" t="s">
        <v>200</v>
      </c>
      <c r="R12" s="16" t="s">
        <v>203</v>
      </c>
      <c r="S12" s="16" t="s">
        <v>206</v>
      </c>
      <c r="T12" s="16" t="s">
        <v>209</v>
      </c>
      <c r="U12" s="27" t="s">
        <v>113</v>
      </c>
      <c r="V12" s="16" t="s">
        <v>279</v>
      </c>
      <c r="W12" s="16" t="s">
        <v>282</v>
      </c>
      <c r="X12" s="16" t="s">
        <v>164</v>
      </c>
      <c r="Y12" s="16" t="s">
        <v>221</v>
      </c>
      <c r="Z12" s="27" t="s">
        <v>13</v>
      </c>
    </row>
    <row r="13" spans="1:26" x14ac:dyDescent="0.25">
      <c r="A13" s="17" t="s">
        <v>2</v>
      </c>
      <c r="B13" s="17" t="s">
        <v>334</v>
      </c>
      <c r="C13" s="17" t="s">
        <v>337</v>
      </c>
      <c r="D13" s="17" t="s">
        <v>292</v>
      </c>
      <c r="E13" s="17" t="s">
        <v>341</v>
      </c>
      <c r="F13" s="28" t="s">
        <v>171</v>
      </c>
      <c r="G13" s="17" t="s">
        <v>13</v>
      </c>
      <c r="H13" s="17" t="s">
        <v>16</v>
      </c>
      <c r="I13" s="31" t="s">
        <v>18</v>
      </c>
      <c r="J13" s="17" t="s">
        <v>20</v>
      </c>
      <c r="K13" s="28" t="s">
        <v>23</v>
      </c>
      <c r="L13" s="17" t="s">
        <v>122</v>
      </c>
      <c r="M13" s="17" t="s">
        <v>124</v>
      </c>
      <c r="N13" s="31" t="s">
        <v>126</v>
      </c>
      <c r="O13" s="17" t="s">
        <v>128</v>
      </c>
      <c r="P13" s="28" t="s">
        <v>131</v>
      </c>
      <c r="Q13" s="17" t="s">
        <v>201</v>
      </c>
      <c r="R13" s="17" t="s">
        <v>204</v>
      </c>
      <c r="S13" s="31" t="s">
        <v>207</v>
      </c>
      <c r="T13" s="17" t="s">
        <v>210</v>
      </c>
      <c r="U13" s="28" t="s">
        <v>108</v>
      </c>
      <c r="V13" s="17" t="s">
        <v>280</v>
      </c>
      <c r="W13" s="17" t="s">
        <v>283</v>
      </c>
      <c r="X13" s="31" t="s">
        <v>127</v>
      </c>
      <c r="Y13" s="17" t="s">
        <v>286</v>
      </c>
      <c r="Z13" s="28" t="s">
        <v>287</v>
      </c>
    </row>
    <row r="14" spans="1:26" x14ac:dyDescent="0.25">
      <c r="A14" s="18" t="s">
        <v>272</v>
      </c>
      <c r="B14" s="19" t="s">
        <v>433</v>
      </c>
      <c r="C14" s="19" t="s">
        <v>438</v>
      </c>
      <c r="D14" s="19" t="s">
        <v>439</v>
      </c>
      <c r="E14" s="19" t="s">
        <v>440</v>
      </c>
      <c r="F14" s="29" t="s">
        <v>441</v>
      </c>
      <c r="G14" s="19" t="s">
        <v>413</v>
      </c>
      <c r="H14" s="19" t="s">
        <v>414</v>
      </c>
      <c r="I14" s="19" t="s">
        <v>415</v>
      </c>
      <c r="J14" s="19" t="s">
        <v>416</v>
      </c>
      <c r="K14" s="29" t="s">
        <v>417</v>
      </c>
      <c r="L14" s="19" t="s">
        <v>442</v>
      </c>
      <c r="M14" s="19" t="s">
        <v>443</v>
      </c>
      <c r="N14" s="19" t="s">
        <v>444</v>
      </c>
      <c r="O14" s="19" t="s">
        <v>445</v>
      </c>
      <c r="P14" s="29" t="s">
        <v>446</v>
      </c>
      <c r="Q14" s="19" t="s">
        <v>447</v>
      </c>
      <c r="R14" s="19" t="s">
        <v>448</v>
      </c>
      <c r="S14" s="19" t="s">
        <v>449</v>
      </c>
      <c r="T14" s="19" t="s">
        <v>451</v>
      </c>
      <c r="U14" s="29" t="s">
        <v>450</v>
      </c>
      <c r="V14" s="19" t="s">
        <v>452</v>
      </c>
      <c r="W14" s="19" t="s">
        <v>453</v>
      </c>
      <c r="X14" s="19" t="s">
        <v>454</v>
      </c>
      <c r="Y14" s="19" t="s">
        <v>455</v>
      </c>
      <c r="Z14" s="29" t="s">
        <v>456</v>
      </c>
    </row>
    <row r="15" spans="1:26" x14ac:dyDescent="0.25">
      <c r="A15" s="14" t="s">
        <v>0</v>
      </c>
      <c r="B15" s="14" t="s">
        <v>210</v>
      </c>
      <c r="C15" s="14" t="s">
        <v>26</v>
      </c>
      <c r="D15" s="14" t="s">
        <v>218</v>
      </c>
      <c r="E15" s="14" t="s">
        <v>25</v>
      </c>
      <c r="F15" s="25" t="s">
        <v>208</v>
      </c>
      <c r="G15" s="14" t="s">
        <v>29</v>
      </c>
      <c r="H15" s="14" t="s">
        <v>32</v>
      </c>
      <c r="I15" s="14" t="s">
        <v>34</v>
      </c>
      <c r="J15" s="14" t="s">
        <v>37</v>
      </c>
      <c r="K15" s="25" t="s">
        <v>40</v>
      </c>
      <c r="L15" s="14" t="s">
        <v>135</v>
      </c>
      <c r="M15" s="14" t="s">
        <v>137</v>
      </c>
      <c r="N15" s="14" t="s">
        <v>140</v>
      </c>
      <c r="O15" s="14" t="s">
        <v>69</v>
      </c>
      <c r="P15" s="25" t="s">
        <v>142</v>
      </c>
      <c r="Q15" s="14" t="s">
        <v>214</v>
      </c>
      <c r="R15" s="14" t="s">
        <v>70</v>
      </c>
      <c r="S15" s="14" t="s">
        <v>217</v>
      </c>
      <c r="T15" s="14" t="s">
        <v>131</v>
      </c>
      <c r="U15" s="25" t="s">
        <v>214</v>
      </c>
      <c r="V15" s="14" t="s">
        <v>290</v>
      </c>
      <c r="W15" s="14" t="s">
        <v>51</v>
      </c>
      <c r="X15" s="14" t="s">
        <v>209</v>
      </c>
      <c r="Y15" s="14" t="s">
        <v>143</v>
      </c>
      <c r="Z15" s="25" t="s">
        <v>291</v>
      </c>
    </row>
    <row r="16" spans="1:26" x14ac:dyDescent="0.25">
      <c r="A16" s="15" t="s">
        <v>330</v>
      </c>
      <c r="B16" s="15" t="s">
        <v>300</v>
      </c>
      <c r="C16" s="15" t="s">
        <v>155</v>
      </c>
      <c r="D16" s="15" t="s">
        <v>112</v>
      </c>
      <c r="E16" s="15" t="s">
        <v>347</v>
      </c>
      <c r="F16" s="26" t="s">
        <v>349</v>
      </c>
      <c r="G16" s="15" t="s">
        <v>24</v>
      </c>
      <c r="H16" s="15" t="s">
        <v>25</v>
      </c>
      <c r="I16" s="15" t="s">
        <v>26</v>
      </c>
      <c r="J16" s="15" t="s">
        <v>27</v>
      </c>
      <c r="K16" s="26" t="s">
        <v>28</v>
      </c>
      <c r="L16" s="15" t="s">
        <v>132</v>
      </c>
      <c r="M16" s="15" t="s">
        <v>133</v>
      </c>
      <c r="N16" s="15" t="s">
        <v>134</v>
      </c>
      <c r="O16" s="15" t="s">
        <v>98</v>
      </c>
      <c r="P16" s="26" t="s">
        <v>27</v>
      </c>
      <c r="Q16" s="15" t="s">
        <v>212</v>
      </c>
      <c r="R16" s="15" t="s">
        <v>212</v>
      </c>
      <c r="S16" s="15" t="s">
        <v>69</v>
      </c>
      <c r="T16" s="15" t="s">
        <v>137</v>
      </c>
      <c r="U16" s="26" t="s">
        <v>213</v>
      </c>
      <c r="V16" s="15" t="s">
        <v>288</v>
      </c>
      <c r="W16" s="15" t="s">
        <v>69</v>
      </c>
      <c r="X16" s="15" t="s">
        <v>54</v>
      </c>
      <c r="Y16" s="15" t="s">
        <v>289</v>
      </c>
      <c r="Z16" s="26" t="s">
        <v>99</v>
      </c>
    </row>
    <row r="17" spans="1:26" x14ac:dyDescent="0.25">
      <c r="A17" s="16" t="s">
        <v>1</v>
      </c>
      <c r="B17" s="16" t="s">
        <v>139</v>
      </c>
      <c r="C17" s="16" t="s">
        <v>84</v>
      </c>
      <c r="D17" s="16" t="s">
        <v>346</v>
      </c>
      <c r="E17" s="16" t="s">
        <v>348</v>
      </c>
      <c r="F17" s="27" t="s">
        <v>239</v>
      </c>
      <c r="G17" s="16" t="s">
        <v>30</v>
      </c>
      <c r="H17" s="16" t="s">
        <v>33</v>
      </c>
      <c r="I17" s="16" t="s">
        <v>35</v>
      </c>
      <c r="J17" s="16" t="s">
        <v>38</v>
      </c>
      <c r="K17" s="27" t="s">
        <v>41</v>
      </c>
      <c r="L17" s="16" t="s">
        <v>82</v>
      </c>
      <c r="M17" s="16" t="s">
        <v>138</v>
      </c>
      <c r="N17" s="16" t="s">
        <v>141</v>
      </c>
      <c r="O17" s="16" t="s">
        <v>54</v>
      </c>
      <c r="P17" s="27" t="s">
        <v>143</v>
      </c>
      <c r="Q17" s="16" t="s">
        <v>215</v>
      </c>
      <c r="R17" s="16" t="s">
        <v>144</v>
      </c>
      <c r="S17" s="16" t="s">
        <v>215</v>
      </c>
      <c r="T17" s="16" t="s">
        <v>183</v>
      </c>
      <c r="U17" s="27" t="s">
        <v>147</v>
      </c>
      <c r="V17" s="16" t="s">
        <v>255</v>
      </c>
      <c r="W17" s="16" t="s">
        <v>13</v>
      </c>
      <c r="X17" s="16" t="s">
        <v>160</v>
      </c>
      <c r="Y17" s="16" t="s">
        <v>116</v>
      </c>
      <c r="Z17" s="27" t="s">
        <v>211</v>
      </c>
    </row>
    <row r="18" spans="1:26" x14ac:dyDescent="0.25">
      <c r="A18" s="15" t="s">
        <v>2</v>
      </c>
      <c r="B18" s="15" t="s">
        <v>344</v>
      </c>
      <c r="C18" s="15" t="s">
        <v>345</v>
      </c>
      <c r="D18" s="15" t="s">
        <v>346</v>
      </c>
      <c r="E18" s="15" t="s">
        <v>230</v>
      </c>
      <c r="F18" s="26" t="s">
        <v>16</v>
      </c>
      <c r="G18" s="15" t="s">
        <v>31</v>
      </c>
      <c r="H18" s="15" t="s">
        <v>22</v>
      </c>
      <c r="I18" s="15" t="s">
        <v>36</v>
      </c>
      <c r="J18" s="15" t="s">
        <v>39</v>
      </c>
      <c r="K18" s="26" t="s">
        <v>42</v>
      </c>
      <c r="L18" s="15" t="s">
        <v>136</v>
      </c>
      <c r="M18" s="15" t="s">
        <v>139</v>
      </c>
      <c r="N18" s="15" t="s">
        <v>133</v>
      </c>
      <c r="O18" s="15" t="s">
        <v>41</v>
      </c>
      <c r="P18" s="26" t="s">
        <v>144</v>
      </c>
      <c r="Q18" s="15" t="s">
        <v>30</v>
      </c>
      <c r="R18" s="15" t="s">
        <v>216</v>
      </c>
      <c r="S18" s="15" t="s">
        <v>218</v>
      </c>
      <c r="T18" s="15" t="s">
        <v>219</v>
      </c>
      <c r="U18" s="26" t="s">
        <v>148</v>
      </c>
      <c r="V18" s="15" t="s">
        <v>235</v>
      </c>
      <c r="W18" s="15" t="s">
        <v>199</v>
      </c>
      <c r="X18" s="15" t="s">
        <v>267</v>
      </c>
      <c r="Y18" s="15" t="s">
        <v>179</v>
      </c>
      <c r="Z18" s="26" t="s">
        <v>292</v>
      </c>
    </row>
    <row r="19" spans="1:26" x14ac:dyDescent="0.25">
      <c r="A19" s="13" t="s">
        <v>273</v>
      </c>
      <c r="B19" s="12" t="s">
        <v>434</v>
      </c>
      <c r="C19" s="12" t="s">
        <v>457</v>
      </c>
      <c r="D19" s="12" t="s">
        <v>458</v>
      </c>
      <c r="E19" s="12" t="s">
        <v>459</v>
      </c>
      <c r="F19" s="24" t="s">
        <v>460</v>
      </c>
      <c r="G19" s="12" t="s">
        <v>464</v>
      </c>
      <c r="H19" s="12" t="s">
        <v>465</v>
      </c>
      <c r="I19" s="12" t="s">
        <v>466</v>
      </c>
      <c r="J19" s="12" t="s">
        <v>467</v>
      </c>
      <c r="K19" s="24" t="s">
        <v>468</v>
      </c>
      <c r="L19" s="12" t="s">
        <v>469</v>
      </c>
      <c r="M19" s="12" t="s">
        <v>470</v>
      </c>
      <c r="N19" s="12" t="s">
        <v>471</v>
      </c>
      <c r="O19" s="12" t="s">
        <v>472</v>
      </c>
      <c r="P19" s="24" t="s">
        <v>473</v>
      </c>
      <c r="Q19" s="12" t="s">
        <v>474</v>
      </c>
      <c r="R19" s="12" t="s">
        <v>475</v>
      </c>
      <c r="S19" s="12" t="s">
        <v>476</v>
      </c>
      <c r="T19" s="12" t="s">
        <v>477</v>
      </c>
      <c r="U19" s="24" t="s">
        <v>478</v>
      </c>
      <c r="V19" s="12" t="s">
        <v>479</v>
      </c>
      <c r="W19" s="12" t="s">
        <v>480</v>
      </c>
      <c r="X19" s="12" t="s">
        <v>481</v>
      </c>
      <c r="Y19" s="12" t="s">
        <v>482</v>
      </c>
      <c r="Z19" s="24" t="s">
        <v>483</v>
      </c>
    </row>
    <row r="20" spans="1:26" x14ac:dyDescent="0.25">
      <c r="A20" s="14" t="s">
        <v>330</v>
      </c>
      <c r="B20" s="14" t="s">
        <v>350</v>
      </c>
      <c r="C20" s="14" t="s">
        <v>351</v>
      </c>
      <c r="D20" s="14" t="s">
        <v>181</v>
      </c>
      <c r="E20" s="14" t="s">
        <v>354</v>
      </c>
      <c r="F20" s="25" t="s">
        <v>358</v>
      </c>
      <c r="G20" s="14" t="s">
        <v>43</v>
      </c>
      <c r="H20" s="14" t="s">
        <v>44</v>
      </c>
      <c r="I20" s="14" t="s">
        <v>45</v>
      </c>
      <c r="J20" s="14" t="s">
        <v>46</v>
      </c>
      <c r="K20" s="25" t="s">
        <v>48</v>
      </c>
      <c r="L20" s="14" t="s">
        <v>145</v>
      </c>
      <c r="M20" s="14" t="s">
        <v>27</v>
      </c>
      <c r="N20" s="14" t="s">
        <v>146</v>
      </c>
      <c r="O20" s="14" t="s">
        <v>147</v>
      </c>
      <c r="P20" s="25" t="s">
        <v>48</v>
      </c>
      <c r="Q20" s="14" t="s">
        <v>220</v>
      </c>
      <c r="R20" s="14" t="s">
        <v>222</v>
      </c>
      <c r="S20" s="14" t="s">
        <v>223</v>
      </c>
      <c r="T20" s="14" t="s">
        <v>102</v>
      </c>
      <c r="U20" s="25" t="s">
        <v>225</v>
      </c>
      <c r="V20" s="14" t="s">
        <v>129</v>
      </c>
      <c r="W20" s="14" t="s">
        <v>293</v>
      </c>
      <c r="X20" s="14" t="s">
        <v>294</v>
      </c>
      <c r="Y20" s="14" t="s">
        <v>295</v>
      </c>
      <c r="Z20" s="25" t="s">
        <v>147</v>
      </c>
    </row>
    <row r="21" spans="1:26" x14ac:dyDescent="0.25">
      <c r="A21" s="15" t="s">
        <v>0</v>
      </c>
      <c r="B21" s="15" t="s">
        <v>165</v>
      </c>
      <c r="C21" s="15" t="s">
        <v>352</v>
      </c>
      <c r="D21" s="15" t="s">
        <v>188</v>
      </c>
      <c r="E21" s="15" t="s">
        <v>355</v>
      </c>
      <c r="F21" s="26" t="s">
        <v>104</v>
      </c>
      <c r="G21" s="15" t="s">
        <v>45</v>
      </c>
      <c r="H21" s="15" t="s">
        <v>51</v>
      </c>
      <c r="I21" s="15" t="s">
        <v>54</v>
      </c>
      <c r="J21" s="15" t="s">
        <v>57</v>
      </c>
      <c r="K21" s="26" t="s">
        <v>60</v>
      </c>
      <c r="L21" s="15" t="s">
        <v>148</v>
      </c>
      <c r="M21" s="15" t="s">
        <v>133</v>
      </c>
      <c r="N21" s="15" t="s">
        <v>151</v>
      </c>
      <c r="O21" s="15" t="s">
        <v>153</v>
      </c>
      <c r="P21" s="26" t="s">
        <v>155</v>
      </c>
      <c r="Q21" s="15" t="s">
        <v>61</v>
      </c>
      <c r="R21" s="15" t="s">
        <v>227</v>
      </c>
      <c r="S21" s="15" t="s">
        <v>230</v>
      </c>
      <c r="T21" s="15" t="s">
        <v>233</v>
      </c>
      <c r="U21" s="26" t="s">
        <v>236</v>
      </c>
      <c r="V21" s="15" t="s">
        <v>206</v>
      </c>
      <c r="W21" s="15" t="s">
        <v>298</v>
      </c>
      <c r="X21" s="15" t="s">
        <v>301</v>
      </c>
      <c r="Y21" s="15" t="s">
        <v>104</v>
      </c>
      <c r="Z21" s="26" t="s">
        <v>103</v>
      </c>
    </row>
    <row r="22" spans="1:26" x14ac:dyDescent="0.25">
      <c r="A22" s="16" t="s">
        <v>1</v>
      </c>
      <c r="B22" s="16" t="s">
        <v>100</v>
      </c>
      <c r="C22" s="16" t="s">
        <v>94</v>
      </c>
      <c r="D22" s="16" t="s">
        <v>186</v>
      </c>
      <c r="E22" s="16" t="s">
        <v>356</v>
      </c>
      <c r="F22" s="27" t="s">
        <v>178</v>
      </c>
      <c r="G22" s="16" t="s">
        <v>49</v>
      </c>
      <c r="H22" s="16" t="s">
        <v>52</v>
      </c>
      <c r="I22" s="16" t="s">
        <v>55</v>
      </c>
      <c r="J22" s="16" t="s">
        <v>58</v>
      </c>
      <c r="K22" s="27" t="s">
        <v>61</v>
      </c>
      <c r="L22" s="16" t="s">
        <v>39</v>
      </c>
      <c r="M22" s="16" t="s">
        <v>150</v>
      </c>
      <c r="N22" s="16" t="s">
        <v>84</v>
      </c>
      <c r="O22" s="16" t="s">
        <v>105</v>
      </c>
      <c r="P22" s="27" t="s">
        <v>156</v>
      </c>
      <c r="Q22" s="16" t="s">
        <v>126</v>
      </c>
      <c r="R22" s="16" t="s">
        <v>228</v>
      </c>
      <c r="S22" s="16" t="s">
        <v>231</v>
      </c>
      <c r="T22" s="16" t="s">
        <v>234</v>
      </c>
      <c r="U22" s="27" t="s">
        <v>237</v>
      </c>
      <c r="V22" s="16" t="s">
        <v>296</v>
      </c>
      <c r="W22" s="16" t="s">
        <v>299</v>
      </c>
      <c r="X22" s="16" t="s">
        <v>244</v>
      </c>
      <c r="Y22" s="16" t="s">
        <v>302</v>
      </c>
      <c r="Z22" s="27" t="s">
        <v>186</v>
      </c>
    </row>
    <row r="23" spans="1:26" x14ac:dyDescent="0.25">
      <c r="A23" s="17" t="s">
        <v>2</v>
      </c>
      <c r="B23" s="22" t="s">
        <v>314</v>
      </c>
      <c r="C23" s="22" t="s">
        <v>234</v>
      </c>
      <c r="D23" s="22" t="s">
        <v>353</v>
      </c>
      <c r="E23" s="22" t="s">
        <v>357</v>
      </c>
      <c r="F23" s="30" t="s">
        <v>359</v>
      </c>
      <c r="G23" s="22" t="s">
        <v>50</v>
      </c>
      <c r="H23" s="22" t="s">
        <v>53</v>
      </c>
      <c r="I23" s="22" t="s">
        <v>56</v>
      </c>
      <c r="J23" s="22" t="s">
        <v>59</v>
      </c>
      <c r="K23" s="30" t="s">
        <v>62</v>
      </c>
      <c r="L23" s="22" t="s">
        <v>149</v>
      </c>
      <c r="M23" s="22" t="s">
        <v>145</v>
      </c>
      <c r="N23" s="22" t="s">
        <v>152</v>
      </c>
      <c r="O23" s="22" t="s">
        <v>154</v>
      </c>
      <c r="P23" s="30" t="s">
        <v>157</v>
      </c>
      <c r="Q23" s="22" t="s">
        <v>226</v>
      </c>
      <c r="R23" s="22" t="s">
        <v>229</v>
      </c>
      <c r="S23" s="22" t="s">
        <v>232</v>
      </c>
      <c r="T23" s="22" t="s">
        <v>235</v>
      </c>
      <c r="U23" s="30" t="s">
        <v>238</v>
      </c>
      <c r="V23" s="22" t="s">
        <v>297</v>
      </c>
      <c r="W23" s="22" t="s">
        <v>300</v>
      </c>
      <c r="X23" s="22" t="s">
        <v>258</v>
      </c>
      <c r="Y23" s="22" t="s">
        <v>303</v>
      </c>
      <c r="Z23" s="30" t="s">
        <v>304</v>
      </c>
    </row>
    <row r="24" spans="1:26" x14ac:dyDescent="0.25">
      <c r="A24" s="10" t="s">
        <v>269</v>
      </c>
      <c r="B24" s="12" t="s">
        <v>435</v>
      </c>
      <c r="C24" s="12" t="s">
        <v>484</v>
      </c>
      <c r="D24" s="12" t="s">
        <v>485</v>
      </c>
      <c r="E24" s="12" t="s">
        <v>486</v>
      </c>
      <c r="F24" s="24" t="s">
        <v>487</v>
      </c>
      <c r="G24" s="19" t="s">
        <v>461</v>
      </c>
      <c r="H24" s="19" t="s">
        <v>462</v>
      </c>
      <c r="I24" s="19" t="s">
        <v>463</v>
      </c>
      <c r="J24" s="19" t="s">
        <v>488</v>
      </c>
      <c r="K24" s="29" t="s">
        <v>489</v>
      </c>
      <c r="L24" s="19" t="s">
        <v>490</v>
      </c>
      <c r="M24" s="19" t="s">
        <v>491</v>
      </c>
      <c r="N24" s="19" t="s">
        <v>492</v>
      </c>
      <c r="O24" s="19" t="s">
        <v>493</v>
      </c>
      <c r="P24" s="29" t="s">
        <v>494</v>
      </c>
      <c r="Q24" s="19" t="s">
        <v>495</v>
      </c>
      <c r="R24" s="19" t="s">
        <v>496</v>
      </c>
      <c r="S24" s="19" t="s">
        <v>497</v>
      </c>
      <c r="T24" s="19" t="s">
        <v>498</v>
      </c>
      <c r="U24" s="29" t="s">
        <v>499</v>
      </c>
      <c r="V24" s="19" t="s">
        <v>500</v>
      </c>
      <c r="W24" s="19" t="s">
        <v>501</v>
      </c>
      <c r="X24" s="19" t="s">
        <v>502</v>
      </c>
      <c r="Y24" s="19" t="s">
        <v>503</v>
      </c>
      <c r="Z24" s="29" t="s">
        <v>504</v>
      </c>
    </row>
    <row r="25" spans="1:26" x14ac:dyDescent="0.25">
      <c r="A25" s="14" t="s">
        <v>330</v>
      </c>
      <c r="B25" s="14" t="s">
        <v>360</v>
      </c>
      <c r="C25" s="14" t="s">
        <v>364</v>
      </c>
      <c r="D25" s="14" t="s">
        <v>40</v>
      </c>
      <c r="E25" s="14" t="s">
        <v>368</v>
      </c>
      <c r="F25" s="25" t="s">
        <v>370</v>
      </c>
      <c r="G25" s="14" t="s">
        <v>46</v>
      </c>
      <c r="H25" s="14" t="s">
        <v>63</v>
      </c>
      <c r="I25" s="14" t="s">
        <v>64</v>
      </c>
      <c r="J25" s="14" t="s">
        <v>65</v>
      </c>
      <c r="K25" s="25" t="s">
        <v>67</v>
      </c>
      <c r="L25" s="14" t="s">
        <v>40</v>
      </c>
      <c r="M25" s="14" t="s">
        <v>46</v>
      </c>
      <c r="N25" s="14" t="s">
        <v>158</v>
      </c>
      <c r="O25" s="14" t="s">
        <v>159</v>
      </c>
      <c r="P25" s="25" t="s">
        <v>160</v>
      </c>
      <c r="Q25" s="14" t="s">
        <v>239</v>
      </c>
      <c r="R25" s="14" t="s">
        <v>181</v>
      </c>
      <c r="S25" s="14" t="s">
        <v>73</v>
      </c>
      <c r="T25" s="14" t="s">
        <v>240</v>
      </c>
      <c r="U25" s="25" t="s">
        <v>241</v>
      </c>
      <c r="V25" s="14" t="s">
        <v>305</v>
      </c>
      <c r="W25" s="14" t="s">
        <v>136</v>
      </c>
      <c r="X25" s="14" t="s">
        <v>97</v>
      </c>
      <c r="Y25" s="14" t="s">
        <v>217</v>
      </c>
      <c r="Z25" s="25" t="s">
        <v>220</v>
      </c>
    </row>
    <row r="26" spans="1:26" x14ac:dyDescent="0.25">
      <c r="A26" s="15" t="s">
        <v>0</v>
      </c>
      <c r="B26" s="15" t="s">
        <v>361</v>
      </c>
      <c r="C26" s="15" t="s">
        <v>286</v>
      </c>
      <c r="D26" s="15" t="s">
        <v>366</v>
      </c>
      <c r="E26" s="15" t="s">
        <v>86</v>
      </c>
      <c r="F26" s="26" t="s">
        <v>371</v>
      </c>
      <c r="G26" s="15" t="s">
        <v>68</v>
      </c>
      <c r="H26" s="15" t="s">
        <v>66</v>
      </c>
      <c r="I26" s="15" t="s">
        <v>73</v>
      </c>
      <c r="J26" s="15" t="s">
        <v>47</v>
      </c>
      <c r="K26" s="26" t="s">
        <v>77</v>
      </c>
      <c r="L26" s="15" t="s">
        <v>161</v>
      </c>
      <c r="M26" s="15" t="s">
        <v>163</v>
      </c>
      <c r="N26" s="15" t="s">
        <v>165</v>
      </c>
      <c r="O26" s="15" t="s">
        <v>103</v>
      </c>
      <c r="P26" s="26" t="s">
        <v>105</v>
      </c>
      <c r="Q26" s="15" t="s">
        <v>153</v>
      </c>
      <c r="R26" s="15" t="s">
        <v>242</v>
      </c>
      <c r="S26" s="15" t="s">
        <v>244</v>
      </c>
      <c r="T26" s="15" t="s">
        <v>209</v>
      </c>
      <c r="U26" s="26" t="s">
        <v>246</v>
      </c>
      <c r="V26" s="15" t="s">
        <v>220</v>
      </c>
      <c r="W26" s="15" t="s">
        <v>113</v>
      </c>
      <c r="X26" s="15" t="s">
        <v>251</v>
      </c>
      <c r="Y26" s="15" t="s">
        <v>310</v>
      </c>
      <c r="Z26" s="26" t="s">
        <v>89</v>
      </c>
    </row>
    <row r="27" spans="1:26" x14ac:dyDescent="0.25">
      <c r="A27" s="16" t="s">
        <v>1</v>
      </c>
      <c r="B27" s="16" t="s">
        <v>362</v>
      </c>
      <c r="C27" s="16" t="s">
        <v>365</v>
      </c>
      <c r="D27" s="16" t="s">
        <v>109</v>
      </c>
      <c r="E27" s="16" t="s">
        <v>369</v>
      </c>
      <c r="F27" s="27" t="s">
        <v>328</v>
      </c>
      <c r="G27" s="16" t="s">
        <v>69</v>
      </c>
      <c r="H27" s="16" t="s">
        <v>71</v>
      </c>
      <c r="I27" s="16" t="s">
        <v>74</v>
      </c>
      <c r="J27" s="16" t="s">
        <v>76</v>
      </c>
      <c r="K27" s="27" t="s">
        <v>78</v>
      </c>
      <c r="L27" s="16" t="s">
        <v>162</v>
      </c>
      <c r="M27" s="16" t="s">
        <v>164</v>
      </c>
      <c r="N27" s="16" t="s">
        <v>166</v>
      </c>
      <c r="O27" s="16" t="s">
        <v>167</v>
      </c>
      <c r="P27" s="27" t="s">
        <v>169</v>
      </c>
      <c r="Q27" s="16" t="s">
        <v>138</v>
      </c>
      <c r="R27" s="16" t="s">
        <v>160</v>
      </c>
      <c r="S27" s="16" t="s">
        <v>173</v>
      </c>
      <c r="T27" s="16" t="s">
        <v>204</v>
      </c>
      <c r="U27" s="27" t="s">
        <v>211</v>
      </c>
      <c r="V27" s="16" t="s">
        <v>306</v>
      </c>
      <c r="W27" s="16" t="s">
        <v>105</v>
      </c>
      <c r="X27" s="16" t="s">
        <v>308</v>
      </c>
      <c r="Y27" s="16" t="s">
        <v>105</v>
      </c>
      <c r="Z27" s="27" t="s">
        <v>182</v>
      </c>
    </row>
    <row r="28" spans="1:26" x14ac:dyDescent="0.25">
      <c r="A28" s="17" t="s">
        <v>2</v>
      </c>
      <c r="B28" s="22" t="s">
        <v>363</v>
      </c>
      <c r="C28" s="22" t="s">
        <v>320</v>
      </c>
      <c r="D28" s="22" t="s">
        <v>367</v>
      </c>
      <c r="E28" s="22" t="s">
        <v>251</v>
      </c>
      <c r="F28" s="30" t="s">
        <v>372</v>
      </c>
      <c r="G28" s="22" t="s">
        <v>70</v>
      </c>
      <c r="H28" s="22" t="s">
        <v>72</v>
      </c>
      <c r="I28" s="22" t="s">
        <v>75</v>
      </c>
      <c r="J28" s="22" t="s">
        <v>76</v>
      </c>
      <c r="K28" s="30" t="s">
        <v>79</v>
      </c>
      <c r="L28" s="22" t="s">
        <v>138</v>
      </c>
      <c r="M28" s="22" t="s">
        <v>126</v>
      </c>
      <c r="N28" s="22" t="s">
        <v>112</v>
      </c>
      <c r="O28" s="22" t="s">
        <v>168</v>
      </c>
      <c r="P28" s="30" t="s">
        <v>76</v>
      </c>
      <c r="Q28" s="22" t="s">
        <v>93</v>
      </c>
      <c r="R28" s="22" t="s">
        <v>243</v>
      </c>
      <c r="S28" s="22" t="s">
        <v>245</v>
      </c>
      <c r="T28" s="22" t="s">
        <v>93</v>
      </c>
      <c r="U28" s="30" t="s">
        <v>162</v>
      </c>
      <c r="V28" s="22" t="s">
        <v>292</v>
      </c>
      <c r="W28" s="22" t="s">
        <v>307</v>
      </c>
      <c r="X28" s="22" t="s">
        <v>309</v>
      </c>
      <c r="Y28" s="22" t="s">
        <v>311</v>
      </c>
      <c r="Z28" s="30" t="s">
        <v>312</v>
      </c>
    </row>
    <row r="29" spans="1:26" x14ac:dyDescent="0.25">
      <c r="A29" s="10" t="s">
        <v>270</v>
      </c>
      <c r="B29" s="12" t="s">
        <v>436</v>
      </c>
      <c r="C29" s="12" t="s">
        <v>505</v>
      </c>
      <c r="D29" s="12" t="s">
        <v>506</v>
      </c>
      <c r="E29" s="12" t="s">
        <v>507</v>
      </c>
      <c r="F29" s="24" t="s">
        <v>437</v>
      </c>
      <c r="G29" s="19" t="s">
        <v>508</v>
      </c>
      <c r="H29" s="19" t="s">
        <v>509</v>
      </c>
      <c r="I29" s="19" t="s">
        <v>510</v>
      </c>
      <c r="J29" s="19" t="s">
        <v>511</v>
      </c>
      <c r="K29" s="29" t="s">
        <v>512</v>
      </c>
      <c r="L29" s="19" t="s">
        <v>513</v>
      </c>
      <c r="M29" s="19" t="s">
        <v>515</v>
      </c>
      <c r="N29" s="19" t="s">
        <v>514</v>
      </c>
      <c r="O29" s="19" t="s">
        <v>516</v>
      </c>
      <c r="P29" s="29" t="s">
        <v>517</v>
      </c>
      <c r="Q29" s="19" t="s">
        <v>518</v>
      </c>
      <c r="R29" s="19" t="s">
        <v>519</v>
      </c>
      <c r="S29" s="19" t="s">
        <v>520</v>
      </c>
      <c r="T29" s="19" t="s">
        <v>521</v>
      </c>
      <c r="U29" s="29" t="s">
        <v>522</v>
      </c>
      <c r="V29" s="19" t="s">
        <v>523</v>
      </c>
      <c r="W29" s="19" t="s">
        <v>524</v>
      </c>
      <c r="X29" s="19" t="s">
        <v>525</v>
      </c>
      <c r="Y29" s="19" t="s">
        <v>526</v>
      </c>
      <c r="Z29" s="29" t="s">
        <v>527</v>
      </c>
    </row>
    <row r="30" spans="1:26" x14ac:dyDescent="0.25">
      <c r="A30" s="14" t="s">
        <v>330</v>
      </c>
      <c r="B30" s="14" t="s">
        <v>64</v>
      </c>
      <c r="C30" s="14" t="s">
        <v>373</v>
      </c>
      <c r="D30" s="14" t="s">
        <v>376</v>
      </c>
      <c r="E30" s="14" t="s">
        <v>379</v>
      </c>
      <c r="F30" s="25" t="s">
        <v>247</v>
      </c>
      <c r="G30" s="14" t="s">
        <v>65</v>
      </c>
      <c r="H30" s="14" t="s">
        <v>80</v>
      </c>
      <c r="I30" s="14" t="s">
        <v>81</v>
      </c>
      <c r="J30" s="14" t="s">
        <v>82</v>
      </c>
      <c r="K30" s="25" t="s">
        <v>83</v>
      </c>
      <c r="L30" s="14" t="s">
        <v>165</v>
      </c>
      <c r="M30" s="14" t="s">
        <v>16</v>
      </c>
      <c r="N30" s="14" t="s">
        <v>170</v>
      </c>
      <c r="O30" s="14" t="s">
        <v>73</v>
      </c>
      <c r="P30" s="25" t="s">
        <v>171</v>
      </c>
      <c r="Q30" s="14" t="s">
        <v>247</v>
      </c>
      <c r="R30" s="14" t="s">
        <v>248</v>
      </c>
      <c r="S30" s="14" t="s">
        <v>250</v>
      </c>
      <c r="T30" s="14" t="s">
        <v>251</v>
      </c>
      <c r="U30" s="25" t="s">
        <v>252</v>
      </c>
      <c r="V30" s="14" t="s">
        <v>313</v>
      </c>
      <c r="W30" s="14" t="s">
        <v>315</v>
      </c>
      <c r="X30" s="14" t="s">
        <v>316</v>
      </c>
      <c r="Y30" s="14" t="s">
        <v>317</v>
      </c>
      <c r="Z30" s="25" t="s">
        <v>176</v>
      </c>
    </row>
    <row r="31" spans="1:26" x14ac:dyDescent="0.25">
      <c r="A31" s="15" t="s">
        <v>0</v>
      </c>
      <c r="B31" s="15" t="s">
        <v>146</v>
      </c>
      <c r="C31" s="15" t="s">
        <v>249</v>
      </c>
      <c r="D31" s="15" t="s">
        <v>377</v>
      </c>
      <c r="E31" s="15" t="s">
        <v>380</v>
      </c>
      <c r="F31" s="26" t="s">
        <v>382</v>
      </c>
      <c r="G31" s="15" t="s">
        <v>34</v>
      </c>
      <c r="H31" s="15" t="s">
        <v>86</v>
      </c>
      <c r="I31" s="15" t="s">
        <v>81</v>
      </c>
      <c r="J31" s="15" t="s">
        <v>91</v>
      </c>
      <c r="K31" s="26" t="s">
        <v>94</v>
      </c>
      <c r="L31" s="15" t="s">
        <v>172</v>
      </c>
      <c r="M31" s="15" t="s">
        <v>131</v>
      </c>
      <c r="N31" s="15" t="s">
        <v>173</v>
      </c>
      <c r="O31" s="15" t="s">
        <v>176</v>
      </c>
      <c r="P31" s="26" t="s">
        <v>178</v>
      </c>
      <c r="Q31" s="15" t="s">
        <v>253</v>
      </c>
      <c r="R31" s="15" t="s">
        <v>255</v>
      </c>
      <c r="S31" s="15" t="s">
        <v>254</v>
      </c>
      <c r="T31" s="15" t="s">
        <v>177</v>
      </c>
      <c r="U31" s="26" t="s">
        <v>246</v>
      </c>
      <c r="V31" s="15" t="s">
        <v>40</v>
      </c>
      <c r="W31" s="15" t="s">
        <v>220</v>
      </c>
      <c r="X31" s="15" t="s">
        <v>239</v>
      </c>
      <c r="Y31" s="15" t="s">
        <v>187</v>
      </c>
      <c r="Z31" s="26" t="s">
        <v>322</v>
      </c>
    </row>
    <row r="32" spans="1:26" x14ac:dyDescent="0.25">
      <c r="A32" s="16" t="s">
        <v>1</v>
      </c>
      <c r="B32" s="16" t="s">
        <v>239</v>
      </c>
      <c r="C32" s="16" t="s">
        <v>374</v>
      </c>
      <c r="D32" s="16" t="s">
        <v>378</v>
      </c>
      <c r="E32" s="16" t="s">
        <v>381</v>
      </c>
      <c r="F32" s="27" t="s">
        <v>127</v>
      </c>
      <c r="G32" s="16" t="s">
        <v>84</v>
      </c>
      <c r="H32" s="16" t="s">
        <v>87</v>
      </c>
      <c r="I32" s="16" t="s">
        <v>89</v>
      </c>
      <c r="J32" s="16" t="s">
        <v>92</v>
      </c>
      <c r="K32" s="27" t="s">
        <v>95</v>
      </c>
      <c r="L32" s="16" t="s">
        <v>102</v>
      </c>
      <c r="M32" s="16" t="s">
        <v>174</v>
      </c>
      <c r="N32" s="16" t="s">
        <v>167</v>
      </c>
      <c r="O32" s="16" t="s">
        <v>99</v>
      </c>
      <c r="P32" s="27" t="s">
        <v>179</v>
      </c>
      <c r="Q32" s="16" t="s">
        <v>254</v>
      </c>
      <c r="R32" s="16" t="s">
        <v>71</v>
      </c>
      <c r="S32" s="16" t="s">
        <v>257</v>
      </c>
      <c r="T32" s="16" t="s">
        <v>258</v>
      </c>
      <c r="U32" s="27" t="s">
        <v>221</v>
      </c>
      <c r="V32" s="16" t="s">
        <v>116</v>
      </c>
      <c r="W32" s="16" t="s">
        <v>318</v>
      </c>
      <c r="X32" s="16" t="s">
        <v>82</v>
      </c>
      <c r="Y32" s="16" t="s">
        <v>320</v>
      </c>
      <c r="Z32" s="27" t="s">
        <v>29</v>
      </c>
    </row>
    <row r="33" spans="1:26" x14ac:dyDescent="0.25">
      <c r="A33" s="17" t="s">
        <v>2</v>
      </c>
      <c r="B33" s="22" t="s">
        <v>319</v>
      </c>
      <c r="C33" s="22" t="s">
        <v>375</v>
      </c>
      <c r="D33" s="22" t="s">
        <v>240</v>
      </c>
      <c r="E33" s="22" t="s">
        <v>24</v>
      </c>
      <c r="F33" s="30" t="s">
        <v>148</v>
      </c>
      <c r="G33" s="22" t="s">
        <v>85</v>
      </c>
      <c r="H33" s="22" t="s">
        <v>88</v>
      </c>
      <c r="I33" s="22" t="s">
        <v>90</v>
      </c>
      <c r="J33" s="22" t="s">
        <v>93</v>
      </c>
      <c r="K33" s="30" t="s">
        <v>96</v>
      </c>
      <c r="L33" s="22" t="s">
        <v>173</v>
      </c>
      <c r="M33" s="22" t="s">
        <v>175</v>
      </c>
      <c r="N33" s="22" t="s">
        <v>41</v>
      </c>
      <c r="O33" s="22" t="s">
        <v>177</v>
      </c>
      <c r="P33" s="30" t="s">
        <v>180</v>
      </c>
      <c r="Q33" s="22" t="s">
        <v>224</v>
      </c>
      <c r="R33" s="22" t="s">
        <v>256</v>
      </c>
      <c r="S33" s="22" t="s">
        <v>42</v>
      </c>
      <c r="T33" s="22" t="s">
        <v>259</v>
      </c>
      <c r="U33" s="30" t="s">
        <v>245</v>
      </c>
      <c r="V33" s="22" t="s">
        <v>131</v>
      </c>
      <c r="W33" s="22" t="s">
        <v>319</v>
      </c>
      <c r="X33" s="22" t="s">
        <v>308</v>
      </c>
      <c r="Y33" s="22" t="s">
        <v>321</v>
      </c>
      <c r="Z33" s="30" t="s">
        <v>108</v>
      </c>
    </row>
    <row r="34" spans="1:26" x14ac:dyDescent="0.25">
      <c r="A34" s="10" t="s">
        <v>537</v>
      </c>
      <c r="B34" s="12" t="s">
        <v>528</v>
      </c>
      <c r="C34" s="12" t="s">
        <v>529</v>
      </c>
      <c r="D34" s="12" t="s">
        <v>530</v>
      </c>
      <c r="E34" s="12" t="s">
        <v>538</v>
      </c>
      <c r="F34" s="24"/>
      <c r="G34" s="19" t="s">
        <v>531</v>
      </c>
      <c r="H34" s="19" t="s">
        <v>532</v>
      </c>
      <c r="I34" s="19" t="s">
        <v>533</v>
      </c>
      <c r="J34" s="19" t="s">
        <v>539</v>
      </c>
      <c r="K34" s="29"/>
      <c r="L34" s="19" t="s">
        <v>534</v>
      </c>
      <c r="M34" s="19" t="s">
        <v>535</v>
      </c>
      <c r="N34" s="19" t="s">
        <v>536</v>
      </c>
      <c r="O34" s="19" t="s">
        <v>540</v>
      </c>
      <c r="P34" s="29"/>
      <c r="Q34" s="19" t="s">
        <v>541</v>
      </c>
      <c r="R34" s="19" t="s">
        <v>542</v>
      </c>
      <c r="S34" s="19" t="s">
        <v>543</v>
      </c>
      <c r="T34" s="19" t="s">
        <v>544</v>
      </c>
      <c r="U34" s="29"/>
      <c r="V34" s="19" t="s">
        <v>545</v>
      </c>
      <c r="W34" s="19" t="s">
        <v>546</v>
      </c>
      <c r="X34" s="19" t="s">
        <v>547</v>
      </c>
      <c r="Y34" s="19" t="s">
        <v>548</v>
      </c>
      <c r="Z34" s="29"/>
    </row>
    <row r="35" spans="1:26" x14ac:dyDescent="0.25">
      <c r="A35" s="14" t="s">
        <v>330</v>
      </c>
      <c r="B35" s="14" t="s">
        <v>260</v>
      </c>
      <c r="C35" s="14" t="s">
        <v>248</v>
      </c>
      <c r="D35" s="14" t="s">
        <v>387</v>
      </c>
      <c r="E35" s="14" t="s">
        <v>252</v>
      </c>
      <c r="F35" s="25"/>
      <c r="G35" s="14" t="s">
        <v>97</v>
      </c>
      <c r="H35" s="14" t="s">
        <v>100</v>
      </c>
      <c r="I35" s="14" t="s">
        <v>101</v>
      </c>
      <c r="J35" s="14" t="s">
        <v>103</v>
      </c>
      <c r="K35" s="25"/>
      <c r="L35" s="14" t="s">
        <v>181</v>
      </c>
      <c r="M35" s="14" t="s">
        <v>182</v>
      </c>
      <c r="N35" s="14" t="s">
        <v>183</v>
      </c>
      <c r="O35" s="14" t="s">
        <v>184</v>
      </c>
      <c r="P35" s="25"/>
      <c r="Q35" s="14" t="s">
        <v>153</v>
      </c>
      <c r="R35" s="14" t="s">
        <v>242</v>
      </c>
      <c r="S35" s="14" t="s">
        <v>177</v>
      </c>
      <c r="T35" s="14" t="s">
        <v>260</v>
      </c>
      <c r="U35" s="25"/>
      <c r="V35" s="14" t="s">
        <v>29</v>
      </c>
      <c r="W35" s="14" t="s">
        <v>83</v>
      </c>
      <c r="X35" s="14" t="s">
        <v>323</v>
      </c>
      <c r="Y35" s="14" t="s">
        <v>324</v>
      </c>
      <c r="Z35" s="25"/>
    </row>
    <row r="36" spans="1:26" x14ac:dyDescent="0.25">
      <c r="A36" s="15" t="s">
        <v>0</v>
      </c>
      <c r="B36" s="15" t="s">
        <v>383</v>
      </c>
      <c r="C36" s="15" t="s">
        <v>384</v>
      </c>
      <c r="D36" s="15" t="s">
        <v>106</v>
      </c>
      <c r="E36" s="15" t="s">
        <v>390</v>
      </c>
      <c r="F36" s="26"/>
      <c r="G36" s="15" t="s">
        <v>104</v>
      </c>
      <c r="H36" s="15" t="s">
        <v>106</v>
      </c>
      <c r="I36" s="15" t="s">
        <v>109</v>
      </c>
      <c r="J36" s="15" t="s">
        <v>112</v>
      </c>
      <c r="K36" s="26"/>
      <c r="L36" s="15" t="s">
        <v>185</v>
      </c>
      <c r="M36" s="15" t="s">
        <v>16</v>
      </c>
      <c r="N36" s="15" t="s">
        <v>190</v>
      </c>
      <c r="O36" s="15" t="s">
        <v>193</v>
      </c>
      <c r="P36" s="26"/>
      <c r="Q36" s="15" t="s">
        <v>261</v>
      </c>
      <c r="R36" s="15" t="s">
        <v>39</v>
      </c>
      <c r="S36" s="15" t="s">
        <v>265</v>
      </c>
      <c r="T36" s="15" t="s">
        <v>268</v>
      </c>
      <c r="U36" s="26"/>
      <c r="V36" s="15" t="s">
        <v>113</v>
      </c>
      <c r="W36" s="15" t="s">
        <v>170</v>
      </c>
      <c r="X36" s="15" t="s">
        <v>174</v>
      </c>
      <c r="Y36" s="15" t="s">
        <v>136</v>
      </c>
      <c r="Z36" s="26"/>
    </row>
    <row r="37" spans="1:26" x14ac:dyDescent="0.25">
      <c r="A37" s="16" t="s">
        <v>1</v>
      </c>
      <c r="B37" s="16" t="s">
        <v>153</v>
      </c>
      <c r="C37" s="16" t="s">
        <v>385</v>
      </c>
      <c r="D37" s="16" t="s">
        <v>388</v>
      </c>
      <c r="E37" s="16" t="s">
        <v>391</v>
      </c>
      <c r="F37" s="27"/>
      <c r="G37" s="16" t="s">
        <v>72</v>
      </c>
      <c r="H37" s="16" t="s">
        <v>107</v>
      </c>
      <c r="I37" s="16" t="s">
        <v>110</v>
      </c>
      <c r="J37" s="16" t="s">
        <v>113</v>
      </c>
      <c r="K37" s="27"/>
      <c r="L37" s="16" t="s">
        <v>186</v>
      </c>
      <c r="M37" s="16" t="s">
        <v>188</v>
      </c>
      <c r="N37" s="16" t="s">
        <v>191</v>
      </c>
      <c r="O37" s="16" t="s">
        <v>81</v>
      </c>
      <c r="P37" s="27"/>
      <c r="Q37" s="16" t="s">
        <v>262</v>
      </c>
      <c r="R37" s="16" t="s">
        <v>160</v>
      </c>
      <c r="S37" s="16" t="s">
        <v>266</v>
      </c>
      <c r="T37" s="16" t="s">
        <v>162</v>
      </c>
      <c r="U37" s="27"/>
      <c r="V37" s="16" t="s">
        <v>256</v>
      </c>
      <c r="W37" s="16" t="s">
        <v>325</v>
      </c>
      <c r="X37" s="16" t="s">
        <v>327</v>
      </c>
      <c r="Y37" s="16" t="s">
        <v>329</v>
      </c>
      <c r="Z37" s="27"/>
    </row>
    <row r="38" spans="1:26" x14ac:dyDescent="0.25">
      <c r="A38" s="17" t="s">
        <v>2</v>
      </c>
      <c r="B38" s="17" t="s">
        <v>130</v>
      </c>
      <c r="C38" s="17" t="s">
        <v>386</v>
      </c>
      <c r="D38" s="17" t="s">
        <v>389</v>
      </c>
      <c r="E38" s="17" t="s">
        <v>392</v>
      </c>
      <c r="F38" s="28"/>
      <c r="G38" s="17" t="s">
        <v>105</v>
      </c>
      <c r="H38" s="17" t="s">
        <v>108</v>
      </c>
      <c r="I38" s="17" t="s">
        <v>111</v>
      </c>
      <c r="J38" s="17" t="s">
        <v>114</v>
      </c>
      <c r="K38" s="28"/>
      <c r="L38" s="17" t="s">
        <v>187</v>
      </c>
      <c r="M38" s="17" t="s">
        <v>189</v>
      </c>
      <c r="N38" s="17" t="s">
        <v>192</v>
      </c>
      <c r="O38" s="17" t="s">
        <v>106</v>
      </c>
      <c r="P38" s="28"/>
      <c r="Q38" s="17" t="s">
        <v>263</v>
      </c>
      <c r="R38" s="17" t="s">
        <v>264</v>
      </c>
      <c r="S38" s="17" t="s">
        <v>267</v>
      </c>
      <c r="T38" s="17" t="s">
        <v>204</v>
      </c>
      <c r="U38" s="28"/>
      <c r="V38" s="17" t="s">
        <v>85</v>
      </c>
      <c r="W38" s="17" t="s">
        <v>326</v>
      </c>
      <c r="X38" s="17" t="s">
        <v>328</v>
      </c>
      <c r="Y38" s="17" t="s">
        <v>219</v>
      </c>
      <c r="Z38" s="28"/>
    </row>
    <row r="40" spans="1:26" x14ac:dyDescent="0.25">
      <c r="B40" s="23"/>
      <c r="C40" s="23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Bayat</dc:creator>
  <cp:lastModifiedBy>Justus Bayat</cp:lastModifiedBy>
  <dcterms:created xsi:type="dcterms:W3CDTF">2023-08-14T02:27:42Z</dcterms:created>
  <dcterms:modified xsi:type="dcterms:W3CDTF">2023-08-14T23:40:36Z</dcterms:modified>
</cp:coreProperties>
</file>