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67b549440683385d/ドキュメント/"/>
    </mc:Choice>
  </mc:AlternateContent>
  <xr:revisionPtr revIDLastSave="559" documentId="8_{7C0D2701-FBC5-4508-82CB-8908E90924A3}" xr6:coauthVersionLast="47" xr6:coauthVersionMax="47" xr10:uidLastSave="{8185EA4B-8AC2-4852-90DC-2D7CC9BACE0B}"/>
  <bookViews>
    <workbookView xWindow="-108" yWindow="-108" windowWidth="23256" windowHeight="12456" firstSheet="3" activeTab="10" xr2:uid="{B265CB8F-B8BA-4CC6-BCC2-A12B564A393F}"/>
  </bookViews>
  <sheets>
    <sheet name="student_exam_scores" sheetId="2" r:id="rId1"/>
    <sheet name="KPI 1" sheetId="3" r:id="rId2"/>
    <sheet name="KPI 2" sheetId="5" r:id="rId3"/>
    <sheet name="KPI 3" sheetId="10" r:id="rId4"/>
    <sheet name="KPI 4" sheetId="11" r:id="rId5"/>
    <sheet name="KPI 5" sheetId="13" r:id="rId6"/>
    <sheet name="KPI 6" sheetId="14" r:id="rId7"/>
    <sheet name="KPI 7" sheetId="15" r:id="rId8"/>
    <sheet name="KPI 8" sheetId="16" r:id="rId9"/>
    <sheet name="KPI 9" sheetId="17" r:id="rId10"/>
    <sheet name="Dashboard" sheetId="19" r:id="rId11"/>
  </sheets>
  <definedNames>
    <definedName name="_xlcn.WorksheetConnection_Book1student_exam_scores" hidden="1">student_exam_scores[]</definedName>
    <definedName name="ExternalData_1" localSheetId="0" hidden="1">student_exam_scores!$A$1:$F$201</definedName>
    <definedName name="Slicer_Attendance_Bracket">#N/A</definedName>
    <definedName name="Slicer_Pass_Fail">#N/A</definedName>
    <definedName name="Slicer_Sleep_Bracket">#N/A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s>
  <extLst>
    <ext xmlns:x14="http://schemas.microsoft.com/office/spreadsheetml/2009/9/main" uri="{876F7934-8845-4945-9796-88D515C7AA90}">
      <x14:pivotCaches>
        <pivotCache cacheId="9"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exam_scores_629c8e26-8f2c-41a5-a65d-9a3f06727d89" name="student_exam_scores" connection="Query - student_exam_scores"/>
          <x15:modelTable id="student_exam_scores 1" name="student_exam_scores 1" connection="WorksheetConnection_Book1!student_exam_sco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M11" i="2"/>
  <c r="B19" i="19" s="1"/>
  <c r="M9" i="2"/>
  <c r="H2" i="2" s="1"/>
  <c r="B29" i="19"/>
  <c r="B9" i="19"/>
  <c r="B38" i="19"/>
  <c r="H201" i="2" l="1"/>
  <c r="H197" i="2"/>
  <c r="H193" i="2"/>
  <c r="H189" i="2"/>
  <c r="H185" i="2"/>
  <c r="H181" i="2"/>
  <c r="H177" i="2"/>
  <c r="H173" i="2"/>
  <c r="H169" i="2"/>
  <c r="H165" i="2"/>
  <c r="H161" i="2"/>
  <c r="H157" i="2"/>
  <c r="H153" i="2"/>
  <c r="H149" i="2"/>
  <c r="H145" i="2"/>
  <c r="H141" i="2"/>
  <c r="H137" i="2"/>
  <c r="H133" i="2"/>
  <c r="H129" i="2"/>
  <c r="H125" i="2"/>
  <c r="H121" i="2"/>
  <c r="H117" i="2"/>
  <c r="H113" i="2"/>
  <c r="H109" i="2"/>
  <c r="H105" i="2"/>
  <c r="H101" i="2"/>
  <c r="H97" i="2"/>
  <c r="H93" i="2"/>
  <c r="H89" i="2"/>
  <c r="H85" i="2"/>
  <c r="H81" i="2"/>
  <c r="H77" i="2"/>
  <c r="H73" i="2"/>
  <c r="H69" i="2"/>
  <c r="H65" i="2"/>
  <c r="H61" i="2"/>
  <c r="H57" i="2"/>
  <c r="H53" i="2"/>
  <c r="H49" i="2"/>
  <c r="H45" i="2"/>
  <c r="H41" i="2"/>
  <c r="H37" i="2"/>
  <c r="H33" i="2"/>
  <c r="H29" i="2"/>
  <c r="H25" i="2"/>
  <c r="H21" i="2"/>
  <c r="H17" i="2"/>
  <c r="H13" i="2"/>
  <c r="H9" i="2"/>
  <c r="H5" i="2"/>
  <c r="H200" i="2"/>
  <c r="H196" i="2"/>
  <c r="H192" i="2"/>
  <c r="H188" i="2"/>
  <c r="H184" i="2"/>
  <c r="H180" i="2"/>
  <c r="H176" i="2"/>
  <c r="H172" i="2"/>
  <c r="H168" i="2"/>
  <c r="H164" i="2"/>
  <c r="H160" i="2"/>
  <c r="H156" i="2"/>
  <c r="H152" i="2"/>
  <c r="H148" i="2"/>
  <c r="H144" i="2"/>
  <c r="H140" i="2"/>
  <c r="H136" i="2"/>
  <c r="H132" i="2"/>
  <c r="H128" i="2"/>
  <c r="H124" i="2"/>
  <c r="H120" i="2"/>
  <c r="H116" i="2"/>
  <c r="H112" i="2"/>
  <c r="H108" i="2"/>
  <c r="H104" i="2"/>
  <c r="H100" i="2"/>
  <c r="H96" i="2"/>
  <c r="H92" i="2"/>
  <c r="H88" i="2"/>
  <c r="H84" i="2"/>
  <c r="H80" i="2"/>
  <c r="H76" i="2"/>
  <c r="H72" i="2"/>
  <c r="H68" i="2"/>
  <c r="H64" i="2"/>
  <c r="H60" i="2"/>
  <c r="H56" i="2"/>
  <c r="H52" i="2"/>
  <c r="H48" i="2"/>
  <c r="H44" i="2"/>
  <c r="H40" i="2"/>
  <c r="H36" i="2"/>
  <c r="H32" i="2"/>
  <c r="H28" i="2"/>
  <c r="H24" i="2"/>
  <c r="H20" i="2"/>
  <c r="H16" i="2"/>
  <c r="H12" i="2"/>
  <c r="H8" i="2"/>
  <c r="H4" i="2"/>
  <c r="H199" i="2"/>
  <c r="H195" i="2"/>
  <c r="H191" i="2"/>
  <c r="H187" i="2"/>
  <c r="H183" i="2"/>
  <c r="H179" i="2"/>
  <c r="H175" i="2"/>
  <c r="H171" i="2"/>
  <c r="H167" i="2"/>
  <c r="H163" i="2"/>
  <c r="H159" i="2"/>
  <c r="H155" i="2"/>
  <c r="H151" i="2"/>
  <c r="H147" i="2"/>
  <c r="H143" i="2"/>
  <c r="H139" i="2"/>
  <c r="H135" i="2"/>
  <c r="H131" i="2"/>
  <c r="H127" i="2"/>
  <c r="H123" i="2"/>
  <c r="H119" i="2"/>
  <c r="H115" i="2"/>
  <c r="H111" i="2"/>
  <c r="H107" i="2"/>
  <c r="H103" i="2"/>
  <c r="H99" i="2"/>
  <c r="H95" i="2"/>
  <c r="H91" i="2"/>
  <c r="H87" i="2"/>
  <c r="H83" i="2"/>
  <c r="H79" i="2"/>
  <c r="H75" i="2"/>
  <c r="H71" i="2"/>
  <c r="H67" i="2"/>
  <c r="H63" i="2"/>
  <c r="H59" i="2"/>
  <c r="H55" i="2"/>
  <c r="H51" i="2"/>
  <c r="H47" i="2"/>
  <c r="H43" i="2"/>
  <c r="H39" i="2"/>
  <c r="H35" i="2"/>
  <c r="H31" i="2"/>
  <c r="H27" i="2"/>
  <c r="H23" i="2"/>
  <c r="H19" i="2"/>
  <c r="H15" i="2"/>
  <c r="H11" i="2"/>
  <c r="H7" i="2"/>
  <c r="H3" i="2"/>
  <c r="H198" i="2"/>
  <c r="H194" i="2"/>
  <c r="H190" i="2"/>
  <c r="H186" i="2"/>
  <c r="H182" i="2"/>
  <c r="H178" i="2"/>
  <c r="H174" i="2"/>
  <c r="H170" i="2"/>
  <c r="H166" i="2"/>
  <c r="H162" i="2"/>
  <c r="H158" i="2"/>
  <c r="H154" i="2"/>
  <c r="H150" i="2"/>
  <c r="H146" i="2"/>
  <c r="H142" i="2"/>
  <c r="H138" i="2"/>
  <c r="H134" i="2"/>
  <c r="H130" i="2"/>
  <c r="H126" i="2"/>
  <c r="H122" i="2"/>
  <c r="H118" i="2"/>
  <c r="H114" i="2"/>
  <c r="H110" i="2"/>
  <c r="H106" i="2"/>
  <c r="H102" i="2"/>
  <c r="H98" i="2"/>
  <c r="H94" i="2"/>
  <c r="H90" i="2"/>
  <c r="H86" i="2"/>
  <c r="H82" i="2"/>
  <c r="H78" i="2"/>
  <c r="H74" i="2"/>
  <c r="H70" i="2"/>
  <c r="H66" i="2"/>
  <c r="H62" i="2"/>
  <c r="H58" i="2"/>
  <c r="H54" i="2"/>
  <c r="H50" i="2"/>
  <c r="H46" i="2"/>
  <c r="H42" i="2"/>
  <c r="H38" i="2"/>
  <c r="H34" i="2"/>
  <c r="H30" i="2"/>
  <c r="H26" i="2"/>
  <c r="H22" i="2"/>
  <c r="H18" i="2"/>
  <c r="H14" i="2"/>
  <c r="H10" i="2"/>
  <c r="H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2DF74F-A170-497B-A5F5-AC8107E846BC}" keepAlive="1" name="ModelConnection_ExternalData_1" description="Data Model" type="5" refreshedVersion="8" minRefreshableVersion="5" saveData="1">
    <dbPr connection="Data Model Connection" command="student_exam_scores" commandType="3"/>
    <extLst>
      <ext xmlns:x15="http://schemas.microsoft.com/office/spreadsheetml/2010/11/main" uri="{DE250136-89BD-433C-8126-D09CA5730AF9}">
        <x15:connection id="" model="1"/>
      </ext>
    </extLst>
  </connection>
  <connection id="2" xr16:uid="{4DD0BDFA-9AD5-455A-A5E0-2A0100564BD3}" name="Query - student_exam_scores" description="Connection to the 'student_exam_scores' query in the workbook." type="100" refreshedVersion="8" minRefreshableVersion="5">
    <extLst>
      <ext xmlns:x15="http://schemas.microsoft.com/office/spreadsheetml/2010/11/main" uri="{DE250136-89BD-433C-8126-D09CA5730AF9}">
        <x15:connection id="47339d84-0a54-44d1-956b-0a4e70b2530d"/>
      </ext>
    </extLst>
  </connection>
  <connection id="3" xr16:uid="{3D85FEED-3D4F-499C-A8EC-A0D0EB6294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295A654-C195-4D1F-8483-C6ED18E5569E}" name="WorksheetConnection_Book1!student_exam_scores" type="102" refreshedVersion="8" minRefreshableVersion="5">
    <extLst>
      <ext xmlns:x15="http://schemas.microsoft.com/office/spreadsheetml/2010/11/main" uri="{DE250136-89BD-433C-8126-D09CA5730AF9}">
        <x15:connection id="student_exam_scores 1">
          <x15:rangePr sourceName="_xlcn.WorksheetConnection_Book1student_exam_scores"/>
        </x15:connection>
      </ext>
    </extLst>
  </connection>
</connections>
</file>

<file path=xl/sharedStrings.xml><?xml version="1.0" encoding="utf-8"?>
<sst xmlns="http://schemas.openxmlformats.org/spreadsheetml/2006/main" count="248" uniqueCount="232">
  <si>
    <t>student_id</t>
  </si>
  <si>
    <t>hours_studied</t>
  </si>
  <si>
    <t>sleep_hours</t>
  </si>
  <si>
    <t>attendance_percent</t>
  </si>
  <si>
    <t>previous_scores</t>
  </si>
  <si>
    <t>exam_score</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</si>
  <si>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</si>
  <si>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</si>
  <si>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</si>
  <si>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</si>
  <si>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</si>
  <si>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</si>
  <si>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</si>
  <si>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</si>
  <si>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</si>
  <si>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</si>
  <si>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</si>
  <si>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</si>
  <si>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</si>
  <si>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</si>
  <si>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</si>
  <si>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</si>
  <si>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</si>
  <si>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</si>
  <si>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</si>
  <si>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</si>
  <si>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</si>
  <si>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</si>
  <si>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</si>
  <si>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</si>
  <si>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</si>
  <si>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</si>
  <si>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</si>
  <si>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</si>
  <si>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</si>
  <si>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</si>
  <si>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</si>
  <si>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</si>
  <si>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</si>
  <si>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</si>
  <si>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</si>
  <si>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</si>
  <si>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</si>
  <si>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</si>
  <si>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</si>
  <si>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</si>
  <si>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</si>
  <si>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</si>
  <si>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</si>
  <si>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</si>
  <si>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</si>
  <si>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</si>
  <si>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</si>
  <si>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</si>
  <si>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</si>
  <si>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</si>
  <si>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</si>
  <si>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</si>
  <si>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</si>
  <si>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</si>
  <si>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</si>
  <si>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</si>
  <si>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</si>
  <si>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</si>
  <si>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</si>
  <si>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</si>
  <si>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</si>
  <si>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</si>
  <si>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</si>
  <si>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</si>
  <si>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</si>
  <si>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</si>
  <si>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</si>
  <si>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</si>
  <si>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</si>
  <si>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</si>
  <si>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</si>
  <si>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</si>
  <si>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</si>
  <si>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</si>
  <si>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</si>
  <si>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</si>
  <si>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</si>
  <si>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</si>
  <si>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</si>
  <si>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</si>
  <si>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</si>
  <si>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</si>
  <si>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</si>
  <si>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</si>
  <si>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</si>
  <si>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</si>
  <si>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</si>
  <si>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</si>
  <si>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</si>
  <si>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</si>
  <si>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</si>
  <si>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</si>
  <si>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</si>
  <si>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</si>
  <si>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</si>
  <si>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</si>
  <si>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</si>
  <si>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</si>
  <si>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</si>
  <si>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</si>
  <si>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</si>
  <si>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</si>
  <si>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</si>
  <si>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</si>
  <si>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</si>
  <si>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</si>
  <si>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</si>
  <si>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</si>
  <si>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</si>
  <si>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</si>
  <si>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</si>
  <si>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</si>
  <si>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</si>
  <si>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</si>
  <si>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</si>
  <si>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</si>
  <si>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</si>
  <si>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</si>
  <si>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</si>
  <si>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</si>
  <si>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</si>
  <si>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</si>
  <si>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</si>
  <si>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</si>
  <si>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</si>
  <si>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</si>
  <si>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</si>
  <si>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</si>
  <si>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</si>
  <si>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</si>
  <si>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</si>
  <si>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</si>
  <si>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</si>
  <si>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</si>
  <si>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</si>
  <si>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</si>
  <si>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</si>
  <si>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</si>
  <si>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</si>
  <si>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</si>
  <si>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</si>
  <si>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</si>
  <si>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</si>
  <si>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</si>
  <si>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</si>
  <si>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</si>
  <si>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</si>
  <si>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</si>
  <si>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</si>
  <si>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</si>
  <si>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</si>
  <si>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</si>
  <si>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</si>
  <si>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</si>
  <si>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</si>
  <si>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</si>
  <si>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</si>
  <si>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</si>
  <si>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</si>
  <si>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</si>
  <si>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</si>
  <si>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</si>
  <si>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</si>
  <si>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</si>
  <si>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</si>
  <si>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</si>
  <si>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</si>
  <si>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</si>
  <si>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</si>
  <si>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</si>
  <si>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</si>
  <si>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</si>
  <si>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</si>
  <si>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</si>
  <si>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</si>
  <si>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</si>
  <si>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</si>
  <si>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</si>
  <si>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</si>
  <si>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</si>
  <si>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</si>
  <si>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</si>
  <si>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</si>
  <si>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</si>
  <si>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</si>
  <si>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</si>
  <si>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</si>
  <si>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</si>
  <si>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</si>
  <si>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</si>
  <si>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</si>
  <si>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</si>
  <si>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</si>
  <si>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</si>
  <si>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</si>
  <si>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</si>
  <si>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</si>
  <si>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</si>
  <si>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</si>
  <si>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</si>
  <si>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Average of exam_score</t>
  </si>
  <si>
    <t>Row Labels</t>
  </si>
  <si>
    <t>Grand Total</t>
  </si>
  <si>
    <t>Pass/Fail</t>
  </si>
  <si>
    <t>Fail</t>
  </si>
  <si>
    <t>Pass</t>
  </si>
  <si>
    <t>Count of student_id</t>
  </si>
  <si>
    <t>Top10% Flag</t>
  </si>
  <si>
    <t>Others</t>
  </si>
  <si>
    <t>Top10%</t>
  </si>
  <si>
    <t>Average of hours_studied</t>
  </si>
  <si>
    <t>Sleep Bracket</t>
  </si>
  <si>
    <t>&lt;6 hrs</t>
  </si>
  <si>
    <t>&gt;8 hrs</t>
  </si>
  <si>
    <t>6-8 hrs</t>
  </si>
  <si>
    <t>Average of attendance_percent</t>
  </si>
  <si>
    <t>High Attendance</t>
  </si>
  <si>
    <t>No</t>
  </si>
  <si>
    <t>Yes</t>
  </si>
  <si>
    <t>Attendance Bracket</t>
  </si>
  <si>
    <t>&lt;70%</t>
  </si>
  <si>
    <t>&gt;90%</t>
  </si>
  <si>
    <t>70-90%</t>
  </si>
  <si>
    <t>Low Attendance Bracket</t>
  </si>
  <si>
    <t>Count of exam_score</t>
  </si>
  <si>
    <t>ACADEMIC TRENDS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</si>
</sst>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 x14ac:knownFonts="1">
    <font>
      <sz val="11"/>
      <color theme="1"/>
      <name val="Calibri"/>
      <family val="2"/>
      <scheme val="minor"/>
    </font>
    <font>
      <sz val="18"/>
      <color theme="1"/>
      <name val="Arial Black"/>
      <family val="2"/>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65" fontId="0" fillId="0" borderId="0" xfId="0" applyNumberFormat="1"/>
    <xf numFmtId="9" fontId="0" fillId="0" borderId="0" xfId="0" applyNumberFormat="1"/>
    <xf numFmtId="0" fontId="0" fillId="2" borderId="0" xfId="0" applyFill="1"/>
    <xf numFmtId="2" fontId="0" fillId="2" borderId="0" xfId="0" applyNumberFormat="1" applyFill="1"/>
    <xf numFmtId="165" fontId="0" fillId="2" borderId="0" xfId="0" applyNumberFormat="1" applyFill="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9">
    <dxf>
      <numFmt numFmtId="13" formatCode="0%"/>
    </dxf>
    <dxf>
      <numFmt numFmtId="13" formatCode="0%"/>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openxmlformats.org/officeDocument/2006/relationships/styles" Target="styles.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2!PivotTable3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Pass</a:t>
            </a:r>
            <a:r>
              <a:rPr lang="en-US" b="1" baseline="0">
                <a:latin typeface="Arial Black" panose="020B0A04020102020204" pitchFamily="34" charset="0"/>
              </a:rPr>
              <a:t> Rate %</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lt1"/>
            </a:solidFill>
          </a:ln>
          <a:effectLst/>
        </c:spPr>
      </c:pivotFmt>
      <c:pivotFmt>
        <c:idx val="4"/>
        <c:spPr>
          <a:solidFill>
            <a:srgbClr val="00B050"/>
          </a:solidFill>
          <a:ln w="19050">
            <a:solidFill>
              <a:schemeClr val="lt1"/>
            </a:solidFill>
          </a:ln>
          <a:effectLst/>
        </c:spPr>
      </c:pivotFmt>
    </c:pivotFmts>
    <c:plotArea>
      <c:layout/>
      <c:doughnutChart>
        <c:varyColors val="1"/>
        <c:ser>
          <c:idx val="0"/>
          <c:order val="0"/>
          <c:tx>
            <c:strRef>
              <c:f>'KPI 2'!$B$3</c:f>
              <c:strCache>
                <c:ptCount val="1"/>
                <c:pt idx="0">
                  <c:v>Total</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5-EA1E-42B6-B1EA-F99FAFC08929}"/>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E602-4DB3-9D22-3166258724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2'!$A$4:$A$6</c:f>
              <c:strCache>
                <c:ptCount val="2"/>
                <c:pt idx="0">
                  <c:v>Fail</c:v>
                </c:pt>
                <c:pt idx="1">
                  <c:v>Pass</c:v>
                </c:pt>
              </c:strCache>
            </c:strRef>
          </c:cat>
          <c:val>
            <c:numRef>
              <c:f>'KPI 2'!$B$4:$B$6</c:f>
              <c:numCache>
                <c:formatCode>0.0%</c:formatCode>
                <c:ptCount val="2"/>
                <c:pt idx="0">
                  <c:v>0.995</c:v>
                </c:pt>
                <c:pt idx="1">
                  <c:v>5.0000000000000001E-3</c:v>
                </c:pt>
              </c:numCache>
            </c:numRef>
          </c:val>
          <c:extLst>
            <c:ext xmlns:c16="http://schemas.microsoft.com/office/drawing/2014/chart" uri="{C3380CC4-5D6E-409C-BE32-E72D297353CC}">
              <c16:uniqueId val="{00000004-EA1E-42B6-B1EA-F99FAFC089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7!PivotTable1</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Over 90%</a:t>
            </a:r>
            <a:r>
              <a:rPr lang="en-US" baseline="0">
                <a:latin typeface="Arial Black" panose="020B0A04020102020204" pitchFamily="34" charset="0"/>
              </a:rPr>
              <a:t> Attendance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'KPI 7'!$B$3</c:f>
              <c:strCache>
                <c:ptCount val="1"/>
                <c:pt idx="0">
                  <c:v>Total</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8E77-4436-A1BD-508A04A3681C}"/>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8E77-4436-A1BD-508A04A3681C}"/>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8E77-4436-A1BD-508A04A3681C}"/>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77-4436-A1BD-508A04A3681C}"/>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77-4436-A1BD-508A04A368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'KPI 7'!$A$4:$A$6</c:f>
              <c:strCache>
                <c:ptCount val="2"/>
                <c:pt idx="0">
                  <c:v>No</c:v>
                </c:pt>
                <c:pt idx="1">
                  <c:v>Yes</c:v>
                </c:pt>
              </c:strCache>
            </c:strRef>
          </c:cat>
          <c:val>
            <c:numRef>
              <c:f>'KPI 7'!$B$4:$B$6</c:f>
              <c:numCache>
                <c:formatCode>General</c:formatCode>
                <c:ptCount val="2"/>
                <c:pt idx="0">
                  <c:v>165</c:v>
                </c:pt>
                <c:pt idx="1">
                  <c:v>35</c:v>
                </c:pt>
              </c:numCache>
            </c:numRef>
          </c:val>
          <c:extLst>
            <c:ext xmlns:c16="http://schemas.microsoft.com/office/drawing/2014/chart" uri="{C3380CC4-5D6E-409C-BE32-E72D297353CC}">
              <c16:uniqueId val="{00000006-8E77-4436-A1BD-508A04A3681C}"/>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8!PivotTable2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Attendance</a:t>
            </a:r>
            <a:r>
              <a:rPr lang="en-US" baseline="0">
                <a:latin typeface="Arial Black" panose="020B0A04020102020204" pitchFamily="34" charset="0"/>
              </a:rPr>
              <a:t> Vs Exam Score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8'!$B$3</c:f>
              <c:strCache>
                <c:ptCount val="1"/>
                <c:pt idx="0">
                  <c:v>Total</c:v>
                </c:pt>
              </c:strCache>
            </c:strRef>
          </c:tx>
          <c:spPr>
            <a:ln w="28575" cap="rnd">
              <a:solidFill>
                <a:schemeClr val="accent6"/>
              </a:solidFill>
              <a:round/>
            </a:ln>
            <a:effectLst/>
          </c:spPr>
          <c:marker>
            <c:symbol val="none"/>
          </c:marker>
          <c:dPt>
            <c:idx val="0"/>
            <c:marker>
              <c:symbol val="none"/>
            </c:marker>
            <c:bubble3D val="0"/>
            <c:extLst>
              <c:ext xmlns:c16="http://schemas.microsoft.com/office/drawing/2014/chart" uri="{C3380CC4-5D6E-409C-BE32-E72D297353CC}">
                <c16:uniqueId val="{00000000-88D4-4F08-AA71-DC55349D8651}"/>
              </c:ext>
            </c:extLst>
          </c:dPt>
          <c:dPt>
            <c:idx val="2"/>
            <c:marker>
              <c:symbol val="none"/>
            </c:marker>
            <c:bubble3D val="0"/>
            <c:extLst>
              <c:ext xmlns:c16="http://schemas.microsoft.com/office/drawing/2014/chart" uri="{C3380CC4-5D6E-409C-BE32-E72D297353CC}">
                <c16:uniqueId val="{00000001-88D4-4F08-AA71-DC55349D8651}"/>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88D4-4F08-AA71-DC55349D8651}"/>
                </c:ext>
              </c:extLst>
            </c:dLbl>
            <c:dLbl>
              <c:idx val="2"/>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88D4-4F08-AA71-DC55349D86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8'!$A$4:$A$7</c:f>
              <c:strCache>
                <c:ptCount val="3"/>
                <c:pt idx="0">
                  <c:v>&lt;70%</c:v>
                </c:pt>
                <c:pt idx="1">
                  <c:v>&gt;90%</c:v>
                </c:pt>
                <c:pt idx="2">
                  <c:v>70-90%</c:v>
                </c:pt>
              </c:strCache>
            </c:strRef>
          </c:cat>
          <c:val>
            <c:numRef>
              <c:f>'KPI 8'!$B$4:$B$7</c:f>
              <c:numCache>
                <c:formatCode>General</c:formatCode>
                <c:ptCount val="3"/>
                <c:pt idx="0">
                  <c:v>32.108974358974358</c:v>
                </c:pt>
                <c:pt idx="1">
                  <c:v>35.36</c:v>
                </c:pt>
                <c:pt idx="2">
                  <c:v>35.0448275862069</c:v>
                </c:pt>
              </c:numCache>
            </c:numRef>
          </c:val>
          <c:smooth val="0"/>
          <c:extLst>
            <c:ext xmlns:c16="http://schemas.microsoft.com/office/drawing/2014/chart" uri="{C3380CC4-5D6E-409C-BE32-E72D297353CC}">
              <c16:uniqueId val="{00000002-37AB-486F-9FD3-E81EB46336E9}"/>
            </c:ext>
          </c:extLst>
        </c:ser>
        <c:dLbls>
          <c:showLegendKey val="0"/>
          <c:showVal val="0"/>
          <c:showCatName val="0"/>
          <c:showSerName val="0"/>
          <c:showPercent val="0"/>
          <c:showBubbleSize val="0"/>
        </c:dLbls>
        <c:smooth val="0"/>
        <c:axId val="1148047935"/>
        <c:axId val="1148052735"/>
      </c:lineChart>
      <c:catAx>
        <c:axId val="114804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52735"/>
        <c:crosses val="autoZero"/>
        <c:auto val="1"/>
        <c:lblAlgn val="ctr"/>
        <c:lblOffset val="100"/>
        <c:noMultiLvlLbl val="0"/>
      </c:catAx>
      <c:valAx>
        <c:axId val="1148052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47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9!PivotTable3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Low</a:t>
            </a:r>
            <a:r>
              <a:rPr lang="en-US" baseline="0">
                <a:latin typeface="Arial Black" panose="020B0A04020102020204" pitchFamily="34" charset="0"/>
              </a:rPr>
              <a:t> Attendance &amp; Low Score  %</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9'!$B$3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9'!$A$4:$A$6</c:f>
              <c:strCache>
                <c:ptCount val="2"/>
                <c:pt idx="0">
                  <c:v>No</c:v>
                </c:pt>
                <c:pt idx="1">
                  <c:v>Yes</c:v>
                </c:pt>
              </c:strCache>
            </c:strRef>
          </c:cat>
          <c:val>
            <c:numRef>
              <c:f>'KPI 9'!$B$4:$B$6</c:f>
              <c:numCache>
                <c:formatCode>0%</c:formatCode>
                <c:ptCount val="2"/>
                <c:pt idx="0">
                  <c:v>0.61</c:v>
                </c:pt>
                <c:pt idx="1">
                  <c:v>0.39</c:v>
                </c:pt>
              </c:numCache>
            </c:numRef>
          </c:val>
          <c:extLst>
            <c:ext xmlns:c16="http://schemas.microsoft.com/office/drawing/2014/chart" uri="{C3380CC4-5D6E-409C-BE32-E72D297353CC}">
              <c16:uniqueId val="{00000000-EFCC-42FF-9FF1-D7584D5401B1}"/>
            </c:ext>
          </c:extLst>
        </c:ser>
        <c:dLbls>
          <c:showLegendKey val="0"/>
          <c:showVal val="0"/>
          <c:showCatName val="0"/>
          <c:showSerName val="0"/>
          <c:showPercent val="0"/>
          <c:showBubbleSize val="0"/>
        </c:dLbls>
        <c:gapWidth val="219"/>
        <c:overlap val="-27"/>
        <c:axId val="1153976015"/>
        <c:axId val="1153976495"/>
      </c:barChart>
      <c:catAx>
        <c:axId val="115397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76495"/>
        <c:crosses val="autoZero"/>
        <c:auto val="1"/>
        <c:lblAlgn val="ctr"/>
        <c:lblOffset val="100"/>
        <c:noMultiLvlLbl val="0"/>
      </c:catAx>
      <c:valAx>
        <c:axId val="11539764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76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3!PivotTable9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Top</a:t>
            </a:r>
            <a:r>
              <a:rPr lang="en-US" b="1" baseline="0">
                <a:latin typeface="Arial Black" panose="020B0A04020102020204" pitchFamily="34" charset="0"/>
              </a:rPr>
              <a:t> 10 % Average Score</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w="19050">
            <a:solidFill>
              <a:schemeClr val="lt1"/>
            </a:solidFill>
          </a:ln>
          <a:effectLst/>
        </c:spPr>
      </c:pivotFmt>
    </c:pivotFmts>
    <c:plotArea>
      <c:layout/>
      <c:pieChart>
        <c:varyColors val="1"/>
        <c:ser>
          <c:idx val="0"/>
          <c:order val="0"/>
          <c:tx>
            <c:strRef>
              <c:f>'KPI 3'!$B$3</c:f>
              <c:strCache>
                <c:ptCount val="1"/>
                <c:pt idx="0">
                  <c:v>Total</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8316-43CA-9E4A-C0AA3EA750F4}"/>
              </c:ext>
            </c:extLst>
          </c:dPt>
          <c:dPt>
            <c:idx val="1"/>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3-7E3F-41B5-AB7B-D44DD06740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3'!$A$4:$A$6</c:f>
              <c:strCache>
                <c:ptCount val="2"/>
                <c:pt idx="0">
                  <c:v>Others</c:v>
                </c:pt>
                <c:pt idx="1">
                  <c:v>Top10%</c:v>
                </c:pt>
              </c:strCache>
            </c:strRef>
          </c:cat>
          <c:val>
            <c:numRef>
              <c:f>'KPI 3'!$B$4:$B$6</c:f>
              <c:numCache>
                <c:formatCode>0.00</c:formatCode>
                <c:ptCount val="2"/>
                <c:pt idx="0">
                  <c:v>32.515730337078651</c:v>
                </c:pt>
                <c:pt idx="1">
                  <c:v>45.6</c:v>
                </c:pt>
              </c:numCache>
            </c:numRef>
          </c:val>
          <c:extLst>
            <c:ext xmlns:c16="http://schemas.microsoft.com/office/drawing/2014/chart" uri="{C3380CC4-5D6E-409C-BE32-E72D297353CC}">
              <c16:uniqueId val="{00000000-8316-43CA-9E4A-C0AA3EA750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5!PivotTable12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Sleep</a:t>
            </a:r>
            <a:r>
              <a:rPr lang="en-US" baseline="0">
                <a:latin typeface="Arial Black" panose="020B0A04020102020204" pitchFamily="34" charset="0"/>
              </a:rPr>
              <a:t> Vs Performance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5'!$B$3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5'!$A$4:$A$7</c:f>
              <c:strCache>
                <c:ptCount val="3"/>
                <c:pt idx="0">
                  <c:v>&lt;6 hrs</c:v>
                </c:pt>
                <c:pt idx="1">
                  <c:v>6-8 hrs</c:v>
                </c:pt>
                <c:pt idx="2">
                  <c:v>&gt;8 hrs</c:v>
                </c:pt>
              </c:strCache>
            </c:strRef>
          </c:cat>
          <c:val>
            <c:numRef>
              <c:f>'KPI 5'!$B$4:$B$7</c:f>
              <c:numCache>
                <c:formatCode>0.00</c:formatCode>
                <c:ptCount val="3"/>
                <c:pt idx="0">
                  <c:v>32.569333333333333</c:v>
                </c:pt>
                <c:pt idx="1">
                  <c:v>34.262666666666661</c:v>
                </c:pt>
                <c:pt idx="2">
                  <c:v>35.571999999999996</c:v>
                </c:pt>
              </c:numCache>
            </c:numRef>
          </c:val>
          <c:extLst>
            <c:ext xmlns:c16="http://schemas.microsoft.com/office/drawing/2014/chart" uri="{C3380CC4-5D6E-409C-BE32-E72D297353CC}">
              <c16:uniqueId val="{00000000-7021-420B-999B-C31BA3F24FC0}"/>
            </c:ext>
          </c:extLst>
        </c:ser>
        <c:dLbls>
          <c:showLegendKey val="0"/>
          <c:showVal val="0"/>
          <c:showCatName val="0"/>
          <c:showSerName val="0"/>
          <c:showPercent val="0"/>
          <c:showBubbleSize val="0"/>
        </c:dLbls>
        <c:gapWidth val="182"/>
        <c:axId val="847771616"/>
        <c:axId val="847758176"/>
      </c:barChart>
      <c:catAx>
        <c:axId val="84777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58176"/>
        <c:crosses val="autoZero"/>
        <c:auto val="1"/>
        <c:lblAlgn val="ctr"/>
        <c:lblOffset val="100"/>
        <c:noMultiLvlLbl val="0"/>
      </c:catAx>
      <c:valAx>
        <c:axId val="8477581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71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7!PivotTable1</c:name>
    <c:fmtId val="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Over 90%</a:t>
            </a:r>
            <a:r>
              <a:rPr lang="en-US" baseline="0">
                <a:latin typeface="Arial Black" panose="020B0A04020102020204" pitchFamily="34" charset="0"/>
              </a:rPr>
              <a:t> Attendance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'KPI 7'!$B$3</c:f>
              <c:strCache>
                <c:ptCount val="1"/>
                <c:pt idx="0">
                  <c:v>Total</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3-4D92-46E2-A746-5BB4DA18BB31}"/>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4D92-46E2-A746-5BB4DA18BB31}"/>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0CB2-40A7-871B-3D5E451D4CA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92-46E2-A746-5BB4DA18BB3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92-46E2-A746-5BB4DA18BB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'KPI 7'!$A$4:$A$6</c:f>
              <c:strCache>
                <c:ptCount val="2"/>
                <c:pt idx="0">
                  <c:v>No</c:v>
                </c:pt>
                <c:pt idx="1">
                  <c:v>Yes</c:v>
                </c:pt>
              </c:strCache>
            </c:strRef>
          </c:cat>
          <c:val>
            <c:numRef>
              <c:f>'KPI 7'!$B$4:$B$6</c:f>
              <c:numCache>
                <c:formatCode>General</c:formatCode>
                <c:ptCount val="2"/>
                <c:pt idx="0">
                  <c:v>165</c:v>
                </c:pt>
                <c:pt idx="1">
                  <c:v>35</c:v>
                </c:pt>
              </c:numCache>
            </c:numRef>
          </c:val>
          <c:extLst>
            <c:ext xmlns:c16="http://schemas.microsoft.com/office/drawing/2014/chart" uri="{C3380CC4-5D6E-409C-BE32-E72D297353CC}">
              <c16:uniqueId val="{00000000-4D92-46E2-A746-5BB4DA18BB3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8!PivotTable2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Attendance</a:t>
            </a:r>
            <a:r>
              <a:rPr lang="en-US" baseline="0">
                <a:latin typeface="Arial Black" panose="020B0A04020102020204" pitchFamily="34" charset="0"/>
              </a:rPr>
              <a:t> Vs Exam Score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'KPI 8'!$B$3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8'!$A$4:$A$7</c:f>
              <c:strCache>
                <c:ptCount val="3"/>
                <c:pt idx="0">
                  <c:v>&lt;70%</c:v>
                </c:pt>
                <c:pt idx="1">
                  <c:v>&gt;90%</c:v>
                </c:pt>
                <c:pt idx="2">
                  <c:v>70-90%</c:v>
                </c:pt>
              </c:strCache>
            </c:strRef>
          </c:cat>
          <c:val>
            <c:numRef>
              <c:f>'KPI 8'!$B$4:$B$7</c:f>
              <c:numCache>
                <c:formatCode>General</c:formatCode>
                <c:ptCount val="3"/>
                <c:pt idx="0">
                  <c:v>32.108974358974358</c:v>
                </c:pt>
                <c:pt idx="1">
                  <c:v>35.36</c:v>
                </c:pt>
                <c:pt idx="2">
                  <c:v>35.0448275862069</c:v>
                </c:pt>
              </c:numCache>
            </c:numRef>
          </c:val>
          <c:smooth val="0"/>
          <c:extLst>
            <c:ext xmlns:c16="http://schemas.microsoft.com/office/drawing/2014/chart" uri="{C3380CC4-5D6E-409C-BE32-E72D297353CC}">
              <c16:uniqueId val="{00000000-6985-42EC-96ED-D9140AA7C234}"/>
            </c:ext>
          </c:extLst>
        </c:ser>
        <c:dLbls>
          <c:showLegendKey val="0"/>
          <c:showVal val="0"/>
          <c:showCatName val="0"/>
          <c:showSerName val="0"/>
          <c:showPercent val="0"/>
          <c:showBubbleSize val="0"/>
        </c:dLbls>
        <c:smooth val="0"/>
        <c:axId val="1148047935"/>
        <c:axId val="1148052735"/>
      </c:lineChart>
      <c:catAx>
        <c:axId val="114804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52735"/>
        <c:crosses val="autoZero"/>
        <c:auto val="1"/>
        <c:lblAlgn val="ctr"/>
        <c:lblOffset val="100"/>
        <c:noMultiLvlLbl val="0"/>
      </c:catAx>
      <c:valAx>
        <c:axId val="1148052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47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9!PivotTable3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Low</a:t>
            </a:r>
            <a:r>
              <a:rPr lang="en-US" baseline="0">
                <a:latin typeface="Arial Black" panose="020B0A04020102020204" pitchFamily="34" charset="0"/>
              </a:rPr>
              <a:t> Attendance &amp; Low Score Overlap %</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9'!$B$3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9'!$A$4:$A$6</c:f>
              <c:strCache>
                <c:ptCount val="2"/>
                <c:pt idx="0">
                  <c:v>No</c:v>
                </c:pt>
                <c:pt idx="1">
                  <c:v>Yes</c:v>
                </c:pt>
              </c:strCache>
            </c:strRef>
          </c:cat>
          <c:val>
            <c:numRef>
              <c:f>'KPI 9'!$B$4:$B$6</c:f>
              <c:numCache>
                <c:formatCode>0%</c:formatCode>
                <c:ptCount val="2"/>
                <c:pt idx="0">
                  <c:v>0.61</c:v>
                </c:pt>
                <c:pt idx="1">
                  <c:v>0.39</c:v>
                </c:pt>
              </c:numCache>
            </c:numRef>
          </c:val>
          <c:extLst>
            <c:ext xmlns:c16="http://schemas.microsoft.com/office/drawing/2014/chart" uri="{C3380CC4-5D6E-409C-BE32-E72D297353CC}">
              <c16:uniqueId val="{00000000-5BE1-4FFE-B21D-AB1723FD4E4E}"/>
            </c:ext>
          </c:extLst>
        </c:ser>
        <c:dLbls>
          <c:showLegendKey val="0"/>
          <c:showVal val="0"/>
          <c:showCatName val="0"/>
          <c:showSerName val="0"/>
          <c:showPercent val="0"/>
          <c:showBubbleSize val="0"/>
        </c:dLbls>
        <c:gapWidth val="219"/>
        <c:overlap val="-27"/>
        <c:axId val="1153976015"/>
        <c:axId val="1153976495"/>
      </c:barChart>
      <c:catAx>
        <c:axId val="115397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76495"/>
        <c:crosses val="autoZero"/>
        <c:auto val="1"/>
        <c:lblAlgn val="ctr"/>
        <c:lblOffset val="100"/>
        <c:noMultiLvlLbl val="0"/>
      </c:catAx>
      <c:valAx>
        <c:axId val="11539764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76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2!PivotTable3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Pass</a:t>
            </a:r>
            <a:r>
              <a:rPr lang="en-US" b="1" baseline="0">
                <a:latin typeface="Arial Black" panose="020B0A04020102020204" pitchFamily="34" charset="0"/>
              </a:rPr>
              <a:t> Rate %</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lt1"/>
            </a:solidFill>
          </a:ln>
          <a:effectLst/>
        </c:spPr>
      </c:pivotFmt>
      <c:pivotFmt>
        <c:idx val="4"/>
        <c:spPr>
          <a:solidFill>
            <a:srgbClr val="00B050"/>
          </a:solidFill>
          <a:ln w="19050">
            <a:solidFill>
              <a:schemeClr val="lt1"/>
            </a:solidFill>
          </a:ln>
          <a:effectLst/>
        </c:spPr>
      </c:pivotFmt>
      <c:pivotFmt>
        <c:idx val="5"/>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pivotFmt>
      <c:pivotFmt>
        <c:idx val="7"/>
        <c:spPr>
          <a:solidFill>
            <a:srgbClr val="00B050"/>
          </a:solidFill>
          <a:ln w="19050">
            <a:solidFill>
              <a:schemeClr val="lt1"/>
            </a:solidFill>
          </a:ln>
          <a:effectLst/>
        </c:spPr>
      </c:pivotFmt>
      <c:pivotFmt>
        <c:idx val="8"/>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lt1"/>
            </a:solidFill>
          </a:ln>
          <a:effectLst/>
        </c:spPr>
      </c:pivotFmt>
      <c:pivotFmt>
        <c:idx val="10"/>
        <c:spPr>
          <a:solidFill>
            <a:srgbClr val="00B050"/>
          </a:solidFill>
          <a:ln w="19050">
            <a:solidFill>
              <a:schemeClr val="lt1"/>
            </a:solidFill>
          </a:ln>
          <a:effectLst/>
        </c:spPr>
      </c:pivotFmt>
    </c:pivotFmts>
    <c:plotArea>
      <c:layout/>
      <c:doughnutChart>
        <c:varyColors val="1"/>
        <c:ser>
          <c:idx val="0"/>
          <c:order val="0"/>
          <c:tx>
            <c:strRef>
              <c:f>'KPI 2'!$B$3</c:f>
              <c:strCache>
                <c:ptCount val="1"/>
                <c:pt idx="0">
                  <c:v>Total</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20A1-403C-8D0A-571654EFAD19}"/>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20A1-403C-8D0A-571654EFAD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2'!$A$4:$A$6</c:f>
              <c:strCache>
                <c:ptCount val="2"/>
                <c:pt idx="0">
                  <c:v>Fail</c:v>
                </c:pt>
                <c:pt idx="1">
                  <c:v>Pass</c:v>
                </c:pt>
              </c:strCache>
            </c:strRef>
          </c:cat>
          <c:val>
            <c:numRef>
              <c:f>'KPI 2'!$B$4:$B$6</c:f>
              <c:numCache>
                <c:formatCode>0.0%</c:formatCode>
                <c:ptCount val="2"/>
                <c:pt idx="0">
                  <c:v>0.995</c:v>
                </c:pt>
                <c:pt idx="1">
                  <c:v>5.0000000000000001E-3</c:v>
                </c:pt>
              </c:numCache>
            </c:numRef>
          </c:val>
          <c:extLst>
            <c:ext xmlns:c16="http://schemas.microsoft.com/office/drawing/2014/chart" uri="{C3380CC4-5D6E-409C-BE32-E72D297353CC}">
              <c16:uniqueId val="{00000004-20A1-403C-8D0A-571654EFAD1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3!PivotTable9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Top</a:t>
            </a:r>
            <a:r>
              <a:rPr lang="en-US" b="1" baseline="0">
                <a:latin typeface="Arial Black" panose="020B0A04020102020204" pitchFamily="34" charset="0"/>
              </a:rPr>
              <a:t> 10 % Average Score</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lt1"/>
            </a:solidFill>
          </a:ln>
          <a:effectLst/>
        </c:spPr>
      </c:pivotFmt>
      <c:pivotFmt>
        <c:idx val="4"/>
        <c:spPr>
          <a:solidFill>
            <a:schemeClr val="bg1">
              <a:lumMod val="75000"/>
            </a:schemeClr>
          </a:solidFill>
          <a:ln w="19050">
            <a:solidFill>
              <a:schemeClr val="lt1"/>
            </a:solidFill>
          </a:ln>
          <a:effectLst/>
        </c:spPr>
      </c:pivotFmt>
      <c:pivotFmt>
        <c:idx val="5"/>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pivotFmt>
      <c:pivotFmt>
        <c:idx val="7"/>
        <c:spPr>
          <a:solidFill>
            <a:schemeClr val="bg1">
              <a:lumMod val="85000"/>
            </a:schemeClr>
          </a:solidFill>
          <a:ln w="19050">
            <a:solidFill>
              <a:schemeClr val="lt1"/>
            </a:solidFill>
          </a:ln>
          <a:effectLst/>
        </c:spPr>
      </c:pivotFmt>
    </c:pivotFmts>
    <c:plotArea>
      <c:layout/>
      <c:pieChart>
        <c:varyColors val="1"/>
        <c:ser>
          <c:idx val="0"/>
          <c:order val="0"/>
          <c:tx>
            <c:strRef>
              <c:f>'KPI 3'!$B$3</c:f>
              <c:strCache>
                <c:ptCount val="1"/>
                <c:pt idx="0">
                  <c:v>Total</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2928-49E1-85AE-85EE0BEC5B9E}"/>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928-49E1-85AE-85EE0BEC5B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3'!$A$4:$A$6</c:f>
              <c:strCache>
                <c:ptCount val="2"/>
                <c:pt idx="0">
                  <c:v>Others</c:v>
                </c:pt>
                <c:pt idx="1">
                  <c:v>Top10%</c:v>
                </c:pt>
              </c:strCache>
            </c:strRef>
          </c:cat>
          <c:val>
            <c:numRef>
              <c:f>'KPI 3'!$B$4:$B$6</c:f>
              <c:numCache>
                <c:formatCode>0.00</c:formatCode>
                <c:ptCount val="2"/>
                <c:pt idx="0">
                  <c:v>32.515730337078651</c:v>
                </c:pt>
                <c:pt idx="1">
                  <c:v>45.6</c:v>
                </c:pt>
              </c:numCache>
            </c:numRef>
          </c:val>
          <c:extLst>
            <c:ext xmlns:c16="http://schemas.microsoft.com/office/drawing/2014/chart" uri="{C3380CC4-5D6E-409C-BE32-E72D297353CC}">
              <c16:uniqueId val="{00000004-2928-49E1-85AE-85EE0BEC5B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[Academic Trends Data Excel Project.xlsx]KPI 5!PivotTable12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Sleep</a:t>
            </a:r>
            <a:r>
              <a:rPr lang="en-US" baseline="0">
                <a:latin typeface="Arial Black" panose="020B0A04020102020204" pitchFamily="34" charset="0"/>
              </a:rPr>
              <a:t> Vs Performance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5'!$B$3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5'!$A$4:$A$7</c:f>
              <c:strCache>
                <c:ptCount val="3"/>
                <c:pt idx="0">
                  <c:v>&lt;6 hrs</c:v>
                </c:pt>
                <c:pt idx="1">
                  <c:v>6-8 hrs</c:v>
                </c:pt>
                <c:pt idx="2">
                  <c:v>&gt;8 hrs</c:v>
                </c:pt>
              </c:strCache>
            </c:strRef>
          </c:cat>
          <c:val>
            <c:numRef>
              <c:f>'KPI 5'!$B$4:$B$7</c:f>
              <c:numCache>
                <c:formatCode>0.00</c:formatCode>
                <c:ptCount val="3"/>
                <c:pt idx="0">
                  <c:v>32.569333333333333</c:v>
                </c:pt>
                <c:pt idx="1">
                  <c:v>34.262666666666661</c:v>
                </c:pt>
                <c:pt idx="2">
                  <c:v>35.571999999999996</c:v>
                </c:pt>
              </c:numCache>
            </c:numRef>
          </c:val>
          <c:extLst>
            <c:ext xmlns:c16="http://schemas.microsoft.com/office/drawing/2014/chart" uri="{C3380CC4-5D6E-409C-BE32-E72D297353CC}">
              <c16:uniqueId val="{00000000-A7D6-407E-BB6A-7B7D20301BD4}"/>
            </c:ext>
          </c:extLst>
        </c:ser>
        <c:dLbls>
          <c:showLegendKey val="0"/>
          <c:showVal val="0"/>
          <c:showCatName val="0"/>
          <c:showSerName val="0"/>
          <c:showPercent val="0"/>
          <c:showBubbleSize val="0"/>
        </c:dLbls>
        <c:gapWidth val="182"/>
        <c:axId val="847771616"/>
        <c:axId val="847758176"/>
      </c:barChart>
      <c:catAx>
        <c:axId val="84777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58176"/>
        <c:crosses val="autoZero"/>
        <c:auto val="1"/>
        <c:lblAlgn val="ctr"/>
        <c:lblOffset val="100"/>
        <c:noMultiLvlLbl val="0"/>
      </c:catAx>
      <c:valAx>
        <c:axId val="8477581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71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11.xml"/><Relationship Id="rId2" Type="http://schemas.openxmlformats.org/officeDocument/2006/relationships/image" Target="../media/image2.sv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167640</xdr:colOff>
      <xdr:row>7</xdr:row>
      <xdr:rowOff>41910</xdr:rowOff>
    </xdr:from>
    <xdr:to>
      <xdr:col>10</xdr:col>
      <xdr:colOff>472440</xdr:colOff>
      <xdr:row>22</xdr:row>
      <xdr:rowOff>41910</xdr:rowOff>
    </xdr:to>
    <xdr:graphicFrame macro="">
      <xdr:nvGraphicFramePr>
        <xdr:cNvPr id="2" name="Chart 1">
          <a:extLst>
            <a:ext uri="{FF2B5EF4-FFF2-40B4-BE49-F238E27FC236}">
              <a16:creationId xmlns:a16="http://schemas.microsoft.com/office/drawing/2014/main" id="{5C1A275D-5106-F084-76A6-470FC7490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7</xdr:row>
      <xdr:rowOff>41910</xdr:rowOff>
    </xdr:from>
    <xdr:to>
      <xdr:col>10</xdr:col>
      <xdr:colOff>350520</xdr:colOff>
      <xdr:row>22</xdr:row>
      <xdr:rowOff>41910</xdr:rowOff>
    </xdr:to>
    <xdr:graphicFrame macro="">
      <xdr:nvGraphicFramePr>
        <xdr:cNvPr id="2" name="Chart 1">
          <a:extLst>
            <a:ext uri="{FF2B5EF4-FFF2-40B4-BE49-F238E27FC236}">
              <a16:creationId xmlns:a16="http://schemas.microsoft.com/office/drawing/2014/main" id="{BDE768A2-C068-A493-8499-925399E51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xdr:colOff>
      <xdr:row>7</xdr:row>
      <xdr:rowOff>41910</xdr:rowOff>
    </xdr:from>
    <xdr:to>
      <xdr:col>10</xdr:col>
      <xdr:colOff>350520</xdr:colOff>
      <xdr:row>22</xdr:row>
      <xdr:rowOff>41910</xdr:rowOff>
    </xdr:to>
    <xdr:graphicFrame macro="">
      <xdr:nvGraphicFramePr>
        <xdr:cNvPr id="2" name="Chart 1">
          <a:extLst>
            <a:ext uri="{FF2B5EF4-FFF2-40B4-BE49-F238E27FC236}">
              <a16:creationId xmlns:a16="http://schemas.microsoft.com/office/drawing/2014/main" id="{BC5AFEE5-A47F-6013-C407-9F172EEEB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426720</xdr:colOff>
      <xdr:row>7</xdr:row>
      <xdr:rowOff>41910</xdr:rowOff>
    </xdr:from>
    <xdr:to>
      <xdr:col>11</xdr:col>
      <xdr:colOff>121920</xdr:colOff>
      <xdr:row>22</xdr:row>
      <xdr:rowOff>41910</xdr:rowOff>
    </xdr:to>
    <xdr:graphicFrame macro="">
      <xdr:nvGraphicFramePr>
        <xdr:cNvPr id="2" name="Chart 1">
          <a:extLst>
            <a:ext uri="{FF2B5EF4-FFF2-40B4-BE49-F238E27FC236}">
              <a16:creationId xmlns:a16="http://schemas.microsoft.com/office/drawing/2014/main" id="{78D67654-2712-33F0-5A9E-32AB6CD9E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335280</xdr:colOff>
      <xdr:row>13</xdr:row>
      <xdr:rowOff>22861</xdr:rowOff>
    </xdr:from>
    <xdr:to>
      <xdr:col>2</xdr:col>
      <xdr:colOff>396240</xdr:colOff>
      <xdr:row>16</xdr:row>
      <xdr:rowOff>167640</xdr:rowOff>
    </xdr:to>
    <mc:AlternateContent xmlns:mc="http://schemas.openxmlformats.org/markup-compatibility/2006" xmlns:a14="http://schemas.microsoft.com/office/drawing/2010/main">
      <mc:Choice Requires="a14">
        <xdr:graphicFrame macro="">
          <xdr:nvGraphicFramePr>
            <xdr:cNvPr id="3" name="Pass/Fail">
              <a:extLst>
                <a:ext uri="{FF2B5EF4-FFF2-40B4-BE49-F238E27FC236}">
                  <a16:creationId xmlns:a16="http://schemas.microsoft.com/office/drawing/2014/main" id="{1C69FE5F-7A2B-7608-2ADB-F1B160DFDC7C}"/>
                </a:ext>
              </a:extLst>
            </xdr:cNvPr>
            <xdr:cNvGraphicFramePr/>
          </xdr:nvGraphicFramePr>
          <xdr:xfrm>
            <a:off x="0" y="0"/>
            <a:ext cx="0" cy="0"/>
          </xdr:xfrm>
          <a:graphic>
            <a:graphicData uri="http://schemas.microsoft.com/office/drawing/2010/slicer">
              <sle:slicer xmlns:sle="http://schemas.microsoft.com/office/drawing/2010/slicer" name="Pass/Fail"/>
            </a:graphicData>
          </a:graphic>
        </xdr:graphicFrame>
      </mc:Choice>
      <mc:Fallback xmlns="">
        <xdr:sp macro="" textlink="">
          <xdr:nvSpPr>
            <xdr:cNvPr id="0" name=""/>
            <xdr:cNvSpPr>
              <a:spLocks noTextEdit="1"/>
            </xdr:cNvSpPr>
          </xdr:nvSpPr>
          <xdr:spPr>
            <a:xfrm>
              <a:off x="335280" y="2400301"/>
              <a:ext cx="215646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17</xdr:row>
      <xdr:rowOff>106681</xdr:rowOff>
    </xdr:from>
    <xdr:to>
      <xdr:col>2</xdr:col>
      <xdr:colOff>396240</xdr:colOff>
      <xdr:row>21</xdr:row>
      <xdr:rowOff>53340</xdr:rowOff>
    </xdr:to>
    <mc:AlternateContent xmlns:mc="http://schemas.openxmlformats.org/markup-compatibility/2006" xmlns:a14="http://schemas.microsoft.com/office/drawing/2010/main">
      <mc:Choice Requires="a14">
        <xdr:graphicFrame macro="">
          <xdr:nvGraphicFramePr>
            <xdr:cNvPr id="4" name="Attendance Bracket">
              <a:extLst>
                <a:ext uri="{FF2B5EF4-FFF2-40B4-BE49-F238E27FC236}">
                  <a16:creationId xmlns:a16="http://schemas.microsoft.com/office/drawing/2014/main" id="{E4B7857D-7BAD-7664-12D1-0B9303A54894}"/>
                </a:ext>
              </a:extLst>
            </xdr:cNvPr>
            <xdr:cNvGraphicFramePr/>
          </xdr:nvGraphicFramePr>
          <xdr:xfrm>
            <a:off x="0" y="0"/>
            <a:ext cx="0" cy="0"/>
          </xdr:xfrm>
          <a:graphic>
            <a:graphicData uri="http://schemas.microsoft.com/office/drawing/2010/slicer">
              <sle:slicer xmlns:sle="http://schemas.microsoft.com/office/drawing/2010/slicer" name="Attendance Bracket"/>
            </a:graphicData>
          </a:graphic>
        </xdr:graphicFrame>
      </mc:Choice>
      <mc:Fallback xmlns="">
        <xdr:sp macro="" textlink="">
          <xdr:nvSpPr>
            <xdr:cNvPr id="0" name=""/>
            <xdr:cNvSpPr>
              <a:spLocks noTextEdit="1"/>
            </xdr:cNvSpPr>
          </xdr:nvSpPr>
          <xdr:spPr>
            <a:xfrm>
              <a:off x="335280" y="3215641"/>
              <a:ext cx="215646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358140</xdr:colOff>
      <xdr:row>21</xdr:row>
      <xdr:rowOff>91441</xdr:rowOff>
    </xdr:from>
    <xdr:to>
      <xdr:col>2</xdr:col>
      <xdr:colOff>388620</xdr:colOff>
      <xdr:row>25</xdr:row>
      <xdr:rowOff>15240</xdr:rowOff>
    </xdr:to>
    <mc:AlternateContent xmlns:mc="http://schemas.openxmlformats.org/markup-compatibility/2006" xmlns:a14="http://schemas.microsoft.com/office/drawing/2010/main">
      <mc:Choice Requires="a14">
        <xdr:graphicFrame macro="">
          <xdr:nvGraphicFramePr>
            <xdr:cNvPr id="5" name="Sleep Bracket">
              <a:extLst>
                <a:ext uri="{FF2B5EF4-FFF2-40B4-BE49-F238E27FC236}">
                  <a16:creationId xmlns:a16="http://schemas.microsoft.com/office/drawing/2014/main" id="{DA8CD782-1043-FCEB-DC8C-F6A2EB5A7317}"/>
                </a:ext>
              </a:extLst>
            </xdr:cNvPr>
            <xdr:cNvGraphicFramePr/>
          </xdr:nvGraphicFramePr>
          <xdr:xfrm>
            <a:off x="0" y="0"/>
            <a:ext cx="0" cy="0"/>
          </xdr:xfrm>
          <a:graphic>
            <a:graphicData uri="http://schemas.microsoft.com/office/drawing/2010/slicer">
              <sle:slicer xmlns:sle="http://schemas.microsoft.com/office/drawing/2010/slicer" name="Sleep Bracket"/>
            </a:graphicData>
          </a:graphic>
        </xdr:graphicFrame>
      </mc:Choice>
      <mc:Fallback xmlns="">
        <xdr:sp macro="" textlink="">
          <xdr:nvSpPr>
            <xdr:cNvPr id="0" name=""/>
            <xdr:cNvSpPr>
              <a:spLocks noTextEdit="1"/>
            </xdr:cNvSpPr>
          </xdr:nvSpPr>
          <xdr:spPr>
            <a:xfrm>
              <a:off x="358140" y="3931921"/>
              <a:ext cx="212598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236220</xdr:colOff>
      <xdr:row>7</xdr:row>
      <xdr:rowOff>41910</xdr:rowOff>
    </xdr:from>
    <xdr:to>
      <xdr:col>10</xdr:col>
      <xdr:colOff>541020</xdr:colOff>
      <xdr:row>22</xdr:row>
      <xdr:rowOff>41910</xdr:rowOff>
    </xdr:to>
    <xdr:graphicFrame macro="">
      <xdr:nvGraphicFramePr>
        <xdr:cNvPr id="3" name="Chart 2">
          <a:extLst>
            <a:ext uri="{FF2B5EF4-FFF2-40B4-BE49-F238E27FC236}">
              <a16:creationId xmlns:a16="http://schemas.microsoft.com/office/drawing/2014/main" id="{E1F42F72-093A-A4B5-B5BF-36FDF8A6D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358140</xdr:colOff>
      <xdr:row>7</xdr:row>
      <xdr:rowOff>41910</xdr:rowOff>
    </xdr:from>
    <xdr:to>
      <xdr:col>10</xdr:col>
      <xdr:colOff>68580</xdr:colOff>
      <xdr:row>20</xdr:row>
      <xdr:rowOff>30480</xdr:rowOff>
    </xdr:to>
    <xdr:graphicFrame macro="">
      <xdr:nvGraphicFramePr>
        <xdr:cNvPr id="2" name="Chart 1">
          <a:extLst>
            <a:ext uri="{FF2B5EF4-FFF2-40B4-BE49-F238E27FC236}">
              <a16:creationId xmlns:a16="http://schemas.microsoft.com/office/drawing/2014/main" id="{84155724-2EA5-F891-4151-DD08BCA7A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495300</xdr:colOff>
      <xdr:row>3</xdr:row>
      <xdr:rowOff>121920</xdr:rowOff>
    </xdr:from>
    <xdr:to>
      <xdr:col>2</xdr:col>
      <xdr:colOff>190500</xdr:colOff>
      <xdr:row>8</xdr:row>
      <xdr:rowOff>38100</xdr:rowOff>
    </xdr:to>
    <xdr:pic>
      <xdr:nvPicPr>
        <xdr:cNvPr id="3" name="Graphic 2" descr="Open book with solid fill">
          <a:extLst>
            <a:ext uri="{FF2B5EF4-FFF2-40B4-BE49-F238E27FC236}">
              <a16:creationId xmlns:a16="http://schemas.microsoft.com/office/drawing/2014/main" id="{6DCE6E84-329F-53FA-49C5-48C2FB5200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95300" y="670560"/>
          <a:ext cx="914400" cy="830580"/>
        </a:xfrm>
        <a:prstGeom prst="rect">
          <a:avLst/>
        </a:prstGeom>
      </xdr:spPr>
    </xdr:pic>
    <xdr:clientData/>
  </xdr:twoCellAnchor>
  <xdr:twoCellAnchor>
    <xdr:from>
      <xdr:col>0</xdr:col>
      <xdr:colOff>76200</xdr:colOff>
      <xdr:row>2</xdr:row>
      <xdr:rowOff>106680</xdr:rowOff>
    </xdr:from>
    <xdr:to>
      <xdr:col>3</xdr:col>
      <xdr:colOff>137160</xdr:colOff>
      <xdr:row>10</xdr:row>
      <xdr:rowOff>30480</xdr:rowOff>
    </xdr:to>
    <xdr:sp macro="" textlink="">
      <xdr:nvSpPr>
        <xdr:cNvPr id="4" name="Rectangle: Rounded Corners 3">
          <a:extLst>
            <a:ext uri="{FF2B5EF4-FFF2-40B4-BE49-F238E27FC236}">
              <a16:creationId xmlns:a16="http://schemas.microsoft.com/office/drawing/2014/main" id="{6724C4CA-F597-BCB7-1A40-C57E8664BD8B}"/>
            </a:ext>
          </a:extLst>
        </xdr:cNvPr>
        <xdr:cNvSpPr/>
      </xdr:nvSpPr>
      <xdr:spPr>
        <a:xfrm>
          <a:off x="76200" y="472440"/>
          <a:ext cx="1889760" cy="1386840"/>
        </a:xfrm>
        <a:prstGeom prst="roundRect">
          <a:avLst/>
        </a:prstGeom>
        <a:solidFill>
          <a:schemeClr val="accent6">
            <a:alpha val="3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800">
              <a:solidFill>
                <a:sysClr val="windowText" lastClr="000000"/>
              </a:solidFill>
              <a:latin typeface="Arial Black" panose="020B0A04020102020204" pitchFamily="34" charset="0"/>
            </a:rPr>
            <a:t>Average Exam Score</a:t>
          </a:r>
        </a:p>
      </xdr:txBody>
    </xdr:sp>
    <xdr:clientData/>
  </xdr:twoCellAnchor>
  <xdr:twoCellAnchor>
    <xdr:from>
      <xdr:col>0</xdr:col>
      <xdr:colOff>76200</xdr:colOff>
      <xdr:row>12</xdr:row>
      <xdr:rowOff>25400</xdr:rowOff>
    </xdr:from>
    <xdr:to>
      <xdr:col>3</xdr:col>
      <xdr:colOff>137160</xdr:colOff>
      <xdr:row>19</xdr:row>
      <xdr:rowOff>132080</xdr:rowOff>
    </xdr:to>
    <xdr:sp macro="" textlink="">
      <xdr:nvSpPr>
        <xdr:cNvPr id="5" name="Rectangle: Rounded Corners 4">
          <a:extLst>
            <a:ext uri="{FF2B5EF4-FFF2-40B4-BE49-F238E27FC236}">
              <a16:creationId xmlns:a16="http://schemas.microsoft.com/office/drawing/2014/main" id="{83F51197-AD17-849A-51BC-EEA8E5DA7989}"/>
            </a:ext>
          </a:extLst>
        </xdr:cNvPr>
        <xdr:cNvSpPr/>
      </xdr:nvSpPr>
      <xdr:spPr>
        <a:xfrm>
          <a:off x="76200" y="2219960"/>
          <a:ext cx="1889760" cy="1386840"/>
        </a:xfrm>
        <a:prstGeom prst="roundRect">
          <a:avLst/>
        </a:prstGeom>
        <a:solidFill>
          <a:schemeClr val="accent6">
            <a:alpha val="3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solidFill>
                <a:sysClr val="windowText" lastClr="000000"/>
              </a:solidFill>
              <a:latin typeface="Arial Black" panose="020B0A04020102020204" pitchFamily="34" charset="0"/>
            </a:rPr>
            <a:t>Correlation</a:t>
          </a:r>
          <a:r>
            <a:rPr lang="en-IN" sz="800" baseline="0">
              <a:solidFill>
                <a:sysClr val="windowText" lastClr="000000"/>
              </a:solidFill>
              <a:latin typeface="Arial Black" panose="020B0A04020102020204" pitchFamily="34" charset="0"/>
            </a:rPr>
            <a:t> (Study Hours                  Vs Exam Score)</a:t>
          </a:r>
          <a:endParaRPr lang="en-IN" sz="800">
            <a:solidFill>
              <a:sysClr val="windowText" lastClr="000000"/>
            </a:solidFill>
            <a:latin typeface="Arial Black" panose="020B0A04020102020204" pitchFamily="34" charset="0"/>
          </a:endParaRPr>
        </a:p>
      </xdr:txBody>
    </xdr:sp>
    <xdr:clientData/>
  </xdr:twoCellAnchor>
  <xdr:twoCellAnchor editAs="oneCell">
    <xdr:from>
      <xdr:col>0</xdr:col>
      <xdr:colOff>411480</xdr:colOff>
      <xdr:row>13</xdr:row>
      <xdr:rowOff>152400</xdr:rowOff>
    </xdr:from>
    <xdr:to>
      <xdr:col>2</xdr:col>
      <xdr:colOff>426720</xdr:colOff>
      <xdr:row>18</xdr:row>
      <xdr:rowOff>0</xdr:rowOff>
    </xdr:to>
    <xdr:pic>
      <xdr:nvPicPr>
        <xdr:cNvPr id="7" name="Graphic 6" descr="Clock with solid fill">
          <a:extLst>
            <a:ext uri="{FF2B5EF4-FFF2-40B4-BE49-F238E27FC236}">
              <a16:creationId xmlns:a16="http://schemas.microsoft.com/office/drawing/2014/main" id="{F461F603-7E10-4A50-0165-1CBCFC24D54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11480" y="2529840"/>
          <a:ext cx="1234440" cy="762000"/>
        </a:xfrm>
        <a:prstGeom prst="rect">
          <a:avLst/>
        </a:prstGeom>
      </xdr:spPr>
    </xdr:pic>
    <xdr:clientData/>
  </xdr:twoCellAnchor>
  <xdr:twoCellAnchor>
    <xdr:from>
      <xdr:col>0</xdr:col>
      <xdr:colOff>76200</xdr:colOff>
      <xdr:row>21</xdr:row>
      <xdr:rowOff>127000</xdr:rowOff>
    </xdr:from>
    <xdr:to>
      <xdr:col>3</xdr:col>
      <xdr:colOff>137160</xdr:colOff>
      <xdr:row>29</xdr:row>
      <xdr:rowOff>50800</xdr:rowOff>
    </xdr:to>
    <xdr:sp macro="" textlink="">
      <xdr:nvSpPr>
        <xdr:cNvPr id="8" name="Rectangle: Rounded Corners 7">
          <a:extLst>
            <a:ext uri="{FF2B5EF4-FFF2-40B4-BE49-F238E27FC236}">
              <a16:creationId xmlns:a16="http://schemas.microsoft.com/office/drawing/2014/main" id="{6940CA5E-C9BC-9CBC-7E95-71D20B870C60}"/>
            </a:ext>
          </a:extLst>
        </xdr:cNvPr>
        <xdr:cNvSpPr/>
      </xdr:nvSpPr>
      <xdr:spPr>
        <a:xfrm>
          <a:off x="76200" y="3967480"/>
          <a:ext cx="1889760" cy="1386840"/>
        </a:xfrm>
        <a:prstGeom prst="roundRect">
          <a:avLst/>
        </a:prstGeom>
        <a:solidFill>
          <a:schemeClr val="accent6">
            <a:alpha val="3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solidFill>
                <a:sysClr val="windowText" lastClr="000000"/>
              </a:solidFill>
              <a:latin typeface="Arial Black" panose="020B0A04020102020204" pitchFamily="34" charset="0"/>
            </a:rPr>
            <a:t>     Average</a:t>
          </a:r>
          <a:r>
            <a:rPr lang="en-IN" sz="800" baseline="0">
              <a:solidFill>
                <a:sysClr val="windowText" lastClr="000000"/>
              </a:solidFill>
              <a:latin typeface="Arial Black" panose="020B0A04020102020204" pitchFamily="34" charset="0"/>
            </a:rPr>
            <a:t> Study Hours</a:t>
          </a:r>
          <a:endParaRPr lang="en-IN" sz="800">
            <a:solidFill>
              <a:sysClr val="windowText" lastClr="000000"/>
            </a:solidFill>
            <a:latin typeface="Arial Black" panose="020B0A04020102020204" pitchFamily="34" charset="0"/>
          </a:endParaRPr>
        </a:p>
      </xdr:txBody>
    </xdr:sp>
    <xdr:clientData/>
  </xdr:twoCellAnchor>
  <xdr:twoCellAnchor editAs="oneCell">
    <xdr:from>
      <xdr:col>0</xdr:col>
      <xdr:colOff>518160</xdr:colOff>
      <xdr:row>23</xdr:row>
      <xdr:rowOff>121920</xdr:rowOff>
    </xdr:from>
    <xdr:to>
      <xdr:col>2</xdr:col>
      <xdr:colOff>320040</xdr:colOff>
      <xdr:row>28</xdr:row>
      <xdr:rowOff>38100</xdr:rowOff>
    </xdr:to>
    <xdr:pic>
      <xdr:nvPicPr>
        <xdr:cNvPr id="10" name="Graphic 9" descr="Classroom with solid fill">
          <a:extLst>
            <a:ext uri="{FF2B5EF4-FFF2-40B4-BE49-F238E27FC236}">
              <a16:creationId xmlns:a16="http://schemas.microsoft.com/office/drawing/2014/main" id="{4159CD2D-F77B-DF2E-66B7-B1FD41870A7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18160" y="4328160"/>
          <a:ext cx="1021080" cy="830580"/>
        </a:xfrm>
        <a:prstGeom prst="rect">
          <a:avLst/>
        </a:prstGeom>
      </xdr:spPr>
    </xdr:pic>
    <xdr:clientData/>
  </xdr:twoCellAnchor>
  <xdr:twoCellAnchor>
    <xdr:from>
      <xdr:col>0</xdr:col>
      <xdr:colOff>76200</xdr:colOff>
      <xdr:row>31</xdr:row>
      <xdr:rowOff>45720</xdr:rowOff>
    </xdr:from>
    <xdr:to>
      <xdr:col>3</xdr:col>
      <xdr:colOff>137160</xdr:colOff>
      <xdr:row>38</xdr:row>
      <xdr:rowOff>152400</xdr:rowOff>
    </xdr:to>
    <xdr:sp macro="" textlink="">
      <xdr:nvSpPr>
        <xdr:cNvPr id="11" name="Rectangle: Rounded Corners 10">
          <a:extLst>
            <a:ext uri="{FF2B5EF4-FFF2-40B4-BE49-F238E27FC236}">
              <a16:creationId xmlns:a16="http://schemas.microsoft.com/office/drawing/2014/main" id="{882B66B8-1885-6AE9-C955-C06A7A9CE8F3}"/>
            </a:ext>
          </a:extLst>
        </xdr:cNvPr>
        <xdr:cNvSpPr/>
      </xdr:nvSpPr>
      <xdr:spPr>
        <a:xfrm>
          <a:off x="76200" y="5715000"/>
          <a:ext cx="1889760" cy="1386840"/>
        </a:xfrm>
        <a:prstGeom prst="roundRect">
          <a:avLst/>
        </a:prstGeom>
        <a:solidFill>
          <a:schemeClr val="accent6">
            <a:alpha val="3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solidFill>
                <a:sysClr val="windowText" lastClr="000000"/>
              </a:solidFill>
              <a:latin typeface="Arial Black" panose="020B0A04020102020204" pitchFamily="34" charset="0"/>
            </a:rPr>
            <a:t>     Average</a:t>
          </a:r>
          <a:r>
            <a:rPr lang="en-IN" sz="800" baseline="0">
              <a:solidFill>
                <a:sysClr val="windowText" lastClr="000000"/>
              </a:solidFill>
              <a:latin typeface="Arial Black" panose="020B0A04020102020204" pitchFamily="34" charset="0"/>
            </a:rPr>
            <a:t> Attendance %</a:t>
          </a:r>
          <a:endParaRPr lang="en-IN" sz="800">
            <a:solidFill>
              <a:sysClr val="windowText" lastClr="000000"/>
            </a:solidFill>
            <a:latin typeface="Arial Black" panose="020B0A04020102020204" pitchFamily="34" charset="0"/>
          </a:endParaRPr>
        </a:p>
      </xdr:txBody>
    </xdr:sp>
    <xdr:clientData/>
  </xdr:twoCellAnchor>
  <xdr:twoCellAnchor editAs="oneCell">
    <xdr:from>
      <xdr:col>0</xdr:col>
      <xdr:colOff>525780</xdr:colOff>
      <xdr:row>32</xdr:row>
      <xdr:rowOff>91440</xdr:rowOff>
    </xdr:from>
    <xdr:to>
      <xdr:col>2</xdr:col>
      <xdr:colOff>381000</xdr:colOff>
      <xdr:row>37</xdr:row>
      <xdr:rowOff>91440</xdr:rowOff>
    </xdr:to>
    <xdr:pic>
      <xdr:nvPicPr>
        <xdr:cNvPr id="13" name="Graphic 12" descr="Mathematics with solid fill">
          <a:extLst>
            <a:ext uri="{FF2B5EF4-FFF2-40B4-BE49-F238E27FC236}">
              <a16:creationId xmlns:a16="http://schemas.microsoft.com/office/drawing/2014/main" id="{07B61BDA-5350-C950-BC86-E2BF913FAB9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25780" y="5943600"/>
          <a:ext cx="1074420" cy="914400"/>
        </a:xfrm>
        <a:prstGeom prst="rect">
          <a:avLst/>
        </a:prstGeom>
      </xdr:spPr>
    </xdr:pic>
    <xdr:clientData/>
  </xdr:twoCellAnchor>
  <xdr:twoCellAnchor editAs="oneCell">
    <xdr:from>
      <xdr:col>4</xdr:col>
      <xdr:colOff>571500</xdr:colOff>
      <xdr:row>2</xdr:row>
      <xdr:rowOff>106681</xdr:rowOff>
    </xdr:from>
    <xdr:to>
      <xdr:col>8</xdr:col>
      <xdr:colOff>289560</xdr:colOff>
      <xdr:row>6</xdr:row>
      <xdr:rowOff>106680</xdr:rowOff>
    </xdr:to>
    <mc:AlternateContent xmlns:mc="http://schemas.openxmlformats.org/markup-compatibility/2006" xmlns:a14="http://schemas.microsoft.com/office/drawing/2010/main">
      <mc:Choice Requires="a14">
        <xdr:graphicFrame macro="">
          <xdr:nvGraphicFramePr>
            <xdr:cNvPr id="14" name="Pass/Fail 1">
              <a:extLst>
                <a:ext uri="{FF2B5EF4-FFF2-40B4-BE49-F238E27FC236}">
                  <a16:creationId xmlns:a16="http://schemas.microsoft.com/office/drawing/2014/main" id="{10E2BC75-8555-414A-8B18-C46A72B22D44}"/>
                </a:ext>
              </a:extLst>
            </xdr:cNvPr>
            <xdr:cNvGraphicFramePr/>
          </xdr:nvGraphicFramePr>
          <xdr:xfrm>
            <a:off x="0" y="0"/>
            <a:ext cx="0" cy="0"/>
          </xdr:xfrm>
          <a:graphic>
            <a:graphicData uri="http://schemas.microsoft.com/office/drawing/2010/slicer">
              <sle:slicer xmlns:sle="http://schemas.microsoft.com/office/drawing/2010/slicer" name="Pass/Fail 1"/>
            </a:graphicData>
          </a:graphic>
        </xdr:graphicFrame>
      </mc:Choice>
      <mc:Fallback xmlns="">
        <xdr:sp macro="" textlink="">
          <xdr:nvSpPr>
            <xdr:cNvPr id="0" name=""/>
            <xdr:cNvSpPr>
              <a:spLocks noTextEdit="1"/>
            </xdr:cNvSpPr>
          </xdr:nvSpPr>
          <xdr:spPr>
            <a:xfrm>
              <a:off x="3009900" y="472441"/>
              <a:ext cx="215646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2</xdr:row>
      <xdr:rowOff>106680</xdr:rowOff>
    </xdr:from>
    <xdr:to>
      <xdr:col>12</xdr:col>
      <xdr:colOff>22860</xdr:colOff>
      <xdr:row>6</xdr:row>
      <xdr:rowOff>106680</xdr:rowOff>
    </xdr:to>
    <mc:AlternateContent xmlns:mc="http://schemas.openxmlformats.org/markup-compatibility/2006" xmlns:a14="http://schemas.microsoft.com/office/drawing/2010/main">
      <mc:Choice Requires="a14">
        <xdr:graphicFrame macro="">
          <xdr:nvGraphicFramePr>
            <xdr:cNvPr id="15" name="Attendance Bracket 1">
              <a:extLst>
                <a:ext uri="{FF2B5EF4-FFF2-40B4-BE49-F238E27FC236}">
                  <a16:creationId xmlns:a16="http://schemas.microsoft.com/office/drawing/2014/main" id="{F78A2DA3-4489-4361-ADAB-DE939A4D6E9A}"/>
                </a:ext>
              </a:extLst>
            </xdr:cNvPr>
            <xdr:cNvGraphicFramePr/>
          </xdr:nvGraphicFramePr>
          <xdr:xfrm>
            <a:off x="0" y="0"/>
            <a:ext cx="0" cy="0"/>
          </xdr:xfrm>
          <a:graphic>
            <a:graphicData uri="http://schemas.microsoft.com/office/drawing/2010/slicer">
              <sle:slicer xmlns:sle="http://schemas.microsoft.com/office/drawing/2010/slicer" name="Attendance Bracket 1"/>
            </a:graphicData>
          </a:graphic>
        </xdr:graphicFrame>
      </mc:Choice>
      <mc:Fallback xmlns="">
        <xdr:sp macro="" textlink="">
          <xdr:nvSpPr>
            <xdr:cNvPr id="0" name=""/>
            <xdr:cNvSpPr>
              <a:spLocks noTextEdit="1"/>
            </xdr:cNvSpPr>
          </xdr:nvSpPr>
          <xdr:spPr>
            <a:xfrm>
              <a:off x="5181600" y="472440"/>
              <a:ext cx="215646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2</xdr:row>
      <xdr:rowOff>99060</xdr:rowOff>
    </xdr:from>
    <xdr:to>
      <xdr:col>15</xdr:col>
      <xdr:colOff>426720</xdr:colOff>
      <xdr:row>6</xdr:row>
      <xdr:rowOff>106680</xdr:rowOff>
    </xdr:to>
    <mc:AlternateContent xmlns:mc="http://schemas.openxmlformats.org/markup-compatibility/2006" xmlns:a14="http://schemas.microsoft.com/office/drawing/2010/main">
      <mc:Choice Requires="a14">
        <xdr:graphicFrame macro="">
          <xdr:nvGraphicFramePr>
            <xdr:cNvPr id="16" name="Sleep Bracket 1">
              <a:extLst>
                <a:ext uri="{FF2B5EF4-FFF2-40B4-BE49-F238E27FC236}">
                  <a16:creationId xmlns:a16="http://schemas.microsoft.com/office/drawing/2014/main" id="{A2ECC6F0-3865-42A9-9BDF-C1239491B65B}"/>
                </a:ext>
              </a:extLst>
            </xdr:cNvPr>
            <xdr:cNvGraphicFramePr/>
          </xdr:nvGraphicFramePr>
          <xdr:xfrm>
            <a:off x="0" y="0"/>
            <a:ext cx="0" cy="0"/>
          </xdr:xfrm>
          <a:graphic>
            <a:graphicData uri="http://schemas.microsoft.com/office/drawing/2010/slicer">
              <sle:slicer xmlns:sle="http://schemas.microsoft.com/office/drawing/2010/slicer" name="Sleep Bracket 1"/>
            </a:graphicData>
          </a:graphic>
        </xdr:graphicFrame>
      </mc:Choice>
      <mc:Fallback xmlns="">
        <xdr:sp macro="" textlink="">
          <xdr:nvSpPr>
            <xdr:cNvPr id="0" name=""/>
            <xdr:cNvSpPr>
              <a:spLocks noTextEdit="1"/>
            </xdr:cNvSpPr>
          </xdr:nvSpPr>
          <xdr:spPr>
            <a:xfrm>
              <a:off x="7353300" y="464820"/>
              <a:ext cx="2217420" cy="739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2</xdr:row>
      <xdr:rowOff>22860</xdr:rowOff>
    </xdr:from>
    <xdr:to>
      <xdr:col>18</xdr:col>
      <xdr:colOff>144780</xdr:colOff>
      <xdr:row>7</xdr:row>
      <xdr:rowOff>22860</xdr:rowOff>
    </xdr:to>
    <xdr:pic>
      <xdr:nvPicPr>
        <xdr:cNvPr id="18" name="Graphic 17" descr="Books with solid fill">
          <a:extLst>
            <a:ext uri="{FF2B5EF4-FFF2-40B4-BE49-F238E27FC236}">
              <a16:creationId xmlns:a16="http://schemas.microsoft.com/office/drawing/2014/main" id="{5A3E01B9-3E08-FD6D-2ED3-0583ECD49AC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203180" y="388620"/>
          <a:ext cx="914400" cy="914400"/>
        </a:xfrm>
        <a:prstGeom prst="rect">
          <a:avLst/>
        </a:prstGeom>
      </xdr:spPr>
    </xdr:pic>
    <xdr:clientData/>
  </xdr:twoCellAnchor>
  <xdr:twoCellAnchor>
    <xdr:from>
      <xdr:col>3</xdr:col>
      <xdr:colOff>502920</xdr:colOff>
      <xdr:row>9</xdr:row>
      <xdr:rowOff>60960</xdr:rowOff>
    </xdr:from>
    <xdr:to>
      <xdr:col>10</xdr:col>
      <xdr:colOff>297180</xdr:colOff>
      <xdr:row>21</xdr:row>
      <xdr:rowOff>121920</xdr:rowOff>
    </xdr:to>
    <xdr:graphicFrame macro="">
      <xdr:nvGraphicFramePr>
        <xdr:cNvPr id="19" name="Chart 18">
          <a:extLst>
            <a:ext uri="{FF2B5EF4-FFF2-40B4-BE49-F238E27FC236}">
              <a16:creationId xmlns:a16="http://schemas.microsoft.com/office/drawing/2014/main" id="{0A892B63-3B6F-4378-A360-88FDE2C9D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541020</xdr:colOff>
      <xdr:row>1</xdr:row>
      <xdr:rowOff>137160</xdr:rowOff>
    </xdr:from>
    <xdr:to>
      <xdr:col>21</xdr:col>
      <xdr:colOff>236220</xdr:colOff>
      <xdr:row>6</xdr:row>
      <xdr:rowOff>137160</xdr:rowOff>
    </xdr:to>
    <xdr:pic>
      <xdr:nvPicPr>
        <xdr:cNvPr id="21" name="Graphic 20" descr="Group brainstorm with solid fill">
          <a:extLst>
            <a:ext uri="{FF2B5EF4-FFF2-40B4-BE49-F238E27FC236}">
              <a16:creationId xmlns:a16="http://schemas.microsoft.com/office/drawing/2014/main" id="{D5124350-5125-1F71-59B3-8CEAEE1C160C}"/>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2123420" y="320040"/>
          <a:ext cx="914400" cy="914400"/>
        </a:xfrm>
        <a:prstGeom prst="rect">
          <a:avLst/>
        </a:prstGeom>
      </xdr:spPr>
    </xdr:pic>
    <xdr:clientData/>
  </xdr:twoCellAnchor>
  <xdr:twoCellAnchor>
    <xdr:from>
      <xdr:col>10</xdr:col>
      <xdr:colOff>297180</xdr:colOff>
      <xdr:row>9</xdr:row>
      <xdr:rowOff>60960</xdr:rowOff>
    </xdr:from>
    <xdr:to>
      <xdr:col>16</xdr:col>
      <xdr:colOff>541020</xdr:colOff>
      <xdr:row>21</xdr:row>
      <xdr:rowOff>121920</xdr:rowOff>
    </xdr:to>
    <xdr:graphicFrame macro="">
      <xdr:nvGraphicFramePr>
        <xdr:cNvPr id="22" name="Chart 21">
          <a:extLst>
            <a:ext uri="{FF2B5EF4-FFF2-40B4-BE49-F238E27FC236}">
              <a16:creationId xmlns:a16="http://schemas.microsoft.com/office/drawing/2014/main" id="{5D41BF52-37C0-46DA-A9FF-B3294827F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495300</xdr:colOff>
      <xdr:row>22</xdr:row>
      <xdr:rowOff>137160</xdr:rowOff>
    </xdr:from>
    <xdr:to>
      <xdr:col>10</xdr:col>
      <xdr:colOff>274320</xdr:colOff>
      <xdr:row>37</xdr:row>
      <xdr:rowOff>137160</xdr:rowOff>
    </xdr:to>
    <xdr:graphicFrame macro="">
      <xdr:nvGraphicFramePr>
        <xdr:cNvPr id="23" name="Chart 22">
          <a:extLst>
            <a:ext uri="{FF2B5EF4-FFF2-40B4-BE49-F238E27FC236}">
              <a16:creationId xmlns:a16="http://schemas.microsoft.com/office/drawing/2014/main" id="{05757460-FB77-4B39-9DF8-BB93A417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274275</xdr:colOff>
      <xdr:row>22</xdr:row>
      <xdr:rowOff>129540</xdr:rowOff>
    </xdr:from>
    <xdr:to>
      <xdr:col>16</xdr:col>
      <xdr:colOff>541020</xdr:colOff>
      <xdr:row>37</xdr:row>
      <xdr:rowOff>129540</xdr:rowOff>
    </xdr:to>
    <xdr:graphicFrame macro="">
      <xdr:nvGraphicFramePr>
        <xdr:cNvPr id="24" name="Chart 23">
          <a:extLst>
            <a:ext uri="{FF2B5EF4-FFF2-40B4-BE49-F238E27FC236}">
              <a16:creationId xmlns:a16="http://schemas.microsoft.com/office/drawing/2014/main" id="{BCF8CB79-6E9E-403F-921F-AD42D6FFC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541020</xdr:colOff>
      <xdr:row>22</xdr:row>
      <xdr:rowOff>129540</xdr:rowOff>
    </xdr:from>
    <xdr:to>
      <xdr:col>23</xdr:col>
      <xdr:colOff>22860</xdr:colOff>
      <xdr:row>37</xdr:row>
      <xdr:rowOff>129540</xdr:rowOff>
    </xdr:to>
    <xdr:graphicFrame macro="">
      <xdr:nvGraphicFramePr>
        <xdr:cNvPr id="25" name="Chart 24">
          <a:extLst>
            <a:ext uri="{FF2B5EF4-FFF2-40B4-BE49-F238E27FC236}">
              <a16:creationId xmlns:a16="http://schemas.microsoft.com/office/drawing/2014/main" id="{4D3D9613-8A7F-4FDF-983F-9035FA568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541020</xdr:colOff>
      <xdr:row>9</xdr:row>
      <xdr:rowOff>53340</xdr:rowOff>
    </xdr:from>
    <xdr:to>
      <xdr:col>23</xdr:col>
      <xdr:colOff>22860</xdr:colOff>
      <xdr:row>21</xdr:row>
      <xdr:rowOff>121920</xdr:rowOff>
    </xdr:to>
    <xdr:graphicFrame macro="">
      <xdr:nvGraphicFramePr>
        <xdr:cNvPr id="26" name="Chart 25">
          <a:extLst>
            <a:ext uri="{FF2B5EF4-FFF2-40B4-BE49-F238E27FC236}">
              <a16:creationId xmlns:a16="http://schemas.microsoft.com/office/drawing/2014/main" id="{9AF18308-9B8B-4EE3-8795-D7FB32C22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5092596" backgroundQuery="1" createdVersion="8" refreshedVersion="8" minRefreshableVersion="3" recordCount="0" supportSubquery="1" supportAdvancedDrill="1" xr:uid="{D0F17EB0-E560-4ADA-AB1C-9BEC7EE805CD}">
  <cacheSource type="external" connectionId="3"/>
  <cacheFields count="3">
    <cacheField name="[student_exam_scores 1].[High Attendance].[High Attendance]" caption="High Attendance" numFmtId="0" hierarchy="15" level="1">
      <sharedItems count="2">
        <s v="No"/>
        <s v="Yes"/>
      </sharedItems>
    </cacheField>
    <cacheField name="[Measures].[Count of student_id]" caption="Count of student_id" numFmtId="0" hierarchy="26" level="32767"/>
    <cacheField name="[student_exam_scores 1].[Pass/Fail].[Pass/Fail]" caption="Pass/Fail" numFmtId="0" hierarchy="12" level="1">
      <sharedItems containsSemiMixedTypes="0" containsNonDate="0" containsString="0"/>
    </cacheField>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2"/>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2" memberValueDatatype="130" unbalanced="0">
      <fieldsUsage count="2">
        <fieldUsage x="-1"/>
        <fieldUsage x="0"/>
      </fieldsUsage>
    </cacheHierarchy>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44330439814" backgroundQuery="1" createdVersion="3" refreshedVersion="8" minRefreshableVersion="3" recordCount="0" supportSubquery="1" supportAdvancedDrill="1" xr:uid="{63F94B7A-44F5-40DD-97E4-C0835BB4A101}">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hidden="1">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4891363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5092596" backgroundQuery="1" createdVersion="8" refreshedVersion="8" minRefreshableVersion="3" recordCount="0" supportSubquery="1" supportAdvancedDrill="1" xr:uid="{4E95B9C3-1514-4E47-B6E3-D59901490705}">
  <cacheSource type="external" connectionId="3"/>
  <cacheFields count="2">
    <cacheField name="[Measures].[Average of exam_score 2]" caption="Average of exam_score 2" numFmtId="0" hierarchy="25" level="32767"/>
    <cacheField name="[student_exam_scores 1].[Pass/Fail].[Pass/Fail]" caption="Pass/Fail" numFmtId="0" hierarchy="12" level="1">
      <sharedItems containsSemiMixedTypes="0" containsNonDate="0" containsString="0"/>
    </cacheField>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1"/>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hidden="1">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5671297" backgroundQuery="1" createdVersion="8" refreshedVersion="8" minRefreshableVersion="3" recordCount="0" supportSubquery="1" supportAdvancedDrill="1" xr:uid="{11B25C10-2ADA-483A-B985-3D2A8A7A1341}">
  <cacheSource type="external" connectionId="3"/>
  <cacheFields count="2">
    <cacheField name="[student_exam_scores 1].[Pass/Fail].[Pass/Fail]" caption="Pass/Fail" numFmtId="0" hierarchy="12" level="1">
      <sharedItems count="2">
        <s v="Fail"/>
        <s v="Pass"/>
      </sharedItems>
    </cacheField>
    <cacheField name="[Measures].[Count of student_id]" caption="Count of student_id" numFmtId="0" hierarchy="26" level="32767"/>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0"/>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601852" backgroundQuery="1" createdVersion="8" refreshedVersion="8" minRefreshableVersion="3" recordCount="0" supportSubquery="1" supportAdvancedDrill="1" xr:uid="{4575A9F1-272B-41DA-B0AF-420D185CE8CB}">
  <cacheSource type="external" connectionId="3"/>
  <cacheFields count="3">
    <cacheField name="[student_exam_scores 1].[Top10% Flag].[Top10% Flag]" caption="Top10% Flag" numFmtId="0" hierarchy="13" level="1">
      <sharedItems count="2">
        <s v="Others"/>
        <s v="Top10%"/>
      </sharedItems>
    </cacheField>
    <cacheField name="[Measures].[Average of exam_score 2]" caption="Average of exam_score 2" numFmtId="0" hierarchy="25" level="32767"/>
    <cacheField name="[student_exam_scores 1].[Pass/Fail].[Pass/Fail]" caption="Pass/Fail" numFmtId="0" hierarchy="12" level="1">
      <sharedItems containsSemiMixedTypes="0" containsNonDate="0" containsString="0"/>
    </cacheField>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2"/>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2" memberValueDatatype="130" unbalanced="0">
      <fieldsUsage count="2">
        <fieldUsage x="-1"/>
        <fieldUsage x="0"/>
      </fieldsUsage>
    </cacheHierarchy>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hidden="1">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601852" backgroundQuery="1" createdVersion="8" refreshedVersion="8" minRefreshableVersion="3" recordCount="0" supportSubquery="1" supportAdvancedDrill="1" xr:uid="{61B12A8A-B3F1-4DB1-85E0-AFF3D73E1588}">
  <cacheSource type="external" connectionId="3"/>
  <cacheFields count="2">
    <cacheField name="[Measures].[Average of hours_studied 2]" caption="Average of hours_studied 2" numFmtId="0" hierarchy="33" level="32767"/>
    <cacheField name="[student_exam_scores 1].[Pass/Fail].[Pass/Fail]" caption="Pass/Fail" numFmtId="0" hierarchy="12" level="1">
      <sharedItems containsSemiMixedTypes="0" containsNonDate="0" containsString="0"/>
    </cacheField>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1"/>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hidden="1">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6597221" backgroundQuery="1" createdVersion="8" refreshedVersion="8" minRefreshableVersion="3" recordCount="0" supportSubquery="1" supportAdvancedDrill="1" xr:uid="{E07EFE35-88AE-4942-8701-527B57DDBB52}">
  <cacheSource type="external" connectionId="3"/>
  <cacheFields count="3">
    <cacheField name="[student_exam_scores 1].[Sleep Bracket].[Sleep Bracket]" caption="Sleep Bracket" numFmtId="0" hierarchy="14" level="1">
      <sharedItems count="3">
        <s v="&lt;6 hrs"/>
        <s v="&gt;8 hrs"/>
        <s v="6-8 hrs"/>
      </sharedItems>
    </cacheField>
    <cacheField name="[Measures].[Average of exam_score 2]" caption="Average of exam_score 2" numFmtId="0" hierarchy="25" level="32767"/>
    <cacheField name="[student_exam_scores 1].[Pass/Fail].[Pass/Fail]" caption="Pass/Fail" numFmtId="0" hierarchy="12" level="1">
      <sharedItems containsSemiMixedTypes="0" containsNonDate="0" containsString="0"/>
    </cacheField>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2"/>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fieldsUsage count="2">
        <fieldUsage x="-1"/>
        <fieldUsage x="0"/>
      </fieldsUsage>
    </cacheHierarchy>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hidden="1">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6597221" backgroundQuery="1" createdVersion="8" refreshedVersion="8" minRefreshableVersion="3" recordCount="0" supportSubquery="1" supportAdvancedDrill="1" xr:uid="{0961A7B8-15A9-4B37-B5B3-411139188286}">
  <cacheSource type="external" connectionId="3"/>
  <cacheFields count="2">
    <cacheField name="[Measures].[Average of attendance_percent]" caption="Average of attendance_percent" numFmtId="0" hierarchy="31" level="32767"/>
    <cacheField name="[student_exam_scores 1].[Pass/Fail].[Pass/Fail]" caption="Pass/Fail" numFmtId="0" hierarchy="12" level="1">
      <sharedItems containsSemiMixedTypes="0" containsNonDate="0" containsString="0"/>
    </cacheField>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1"/>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hidden="1">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7060182" backgroundQuery="1" createdVersion="8" refreshedVersion="8" minRefreshableVersion="3" recordCount="0" supportSubquery="1" supportAdvancedDrill="1" xr:uid="{D33B84C8-64F7-48D3-8A76-951B33E4538F}">
  <cacheSource type="external" connectionId="3"/>
  <cacheFields count="3">
    <cacheField name="[student_exam_scores 1].[Attendance Bracket].[Attendance Bracket]" caption="Attendance Bracket" numFmtId="0" hierarchy="16" level="1">
      <sharedItems count="3">
        <s v="&lt;70%"/>
        <s v="&gt;90%"/>
        <s v="70-90%"/>
      </sharedItems>
    </cacheField>
    <cacheField name="[Measures].[Average of exam_score 2]" caption="Average of exam_score 2" numFmtId="0" hierarchy="25" level="32767"/>
    <cacheField name="[student_exam_scores 1].[Pass/Fail].[Pass/Fail]" caption="Pass/Fail" numFmtId="0" hierarchy="12" level="1">
      <sharedItems containsSemiMixedTypes="0" containsNonDate="0" containsString="0"/>
    </cacheField>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2"/>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fieldsUsage count="2">
        <fieldUsage x="-1"/>
        <fieldUsage x="0"/>
      </fieldsUsage>
    </cacheHierarchy>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0" memberValueDatatype="130" unbalanced="0"/>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hidden="1">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hidden="1">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 refreshedDate="45923.585957523152" backgroundQuery="1" createdVersion="8" refreshedVersion="8" minRefreshableVersion="3" recordCount="0" supportSubquery="1" supportAdvancedDrill="1" xr:uid="{FD0563B2-7734-41FB-AD00-8EFC04D02B56}">
  <cacheSource type="external" connectionId="3"/>
  <cacheFields count="3">
    <cacheField name="[student_exam_scores 1].[Low Attendance Bracket].[Low Attendance Bracket]" caption="Low Attendance Bracket" numFmtId="0" hierarchy="17" level="1">
      <sharedItems count="2">
        <s v="No"/>
        <s v="Yes"/>
      </sharedItems>
    </cacheField>
    <cacheField name="[Measures].[Count of exam_score]" caption="Count of exam_score" numFmtId="0" hierarchy="24" level="32767"/>
    <cacheField name="[student_exam_scores 1].[Pass/Fail].[Pass/Fail]" caption="Pass/Fail" numFmtId="0" hierarchy="12" level="1">
      <sharedItems containsSemiMixedTypes="0" containsNonDate="0" containsString="0"/>
    </cacheField>
  </cacheFields>
  <cacheHierarchies count="34">
    <cacheHierarchy uniqueName="[student_exam_scores].[student_id]" caption="student_id" attribute="1" defaultMemberUniqueName="[student_exam_scores].[student_id].[All]" allUniqueName="[student_exam_scores].[student_id].[All]" dimensionUniqueName="[student_exam_scores]" displayFolder="" count="0" memberValueDatatype="130" unbalanced="0"/>
    <cacheHierarchy uniqueName="[student_exam_scores].[hours_studied]" caption="hours_studied" attribute="1" defaultMemberUniqueName="[student_exam_scores].[hours_studied].[All]" allUniqueName="[student_exam_scores].[hours_studied].[All]" dimensionUniqueName="[student_exam_scores]" displayFolder="" count="0" memberValueDatatype="5" unbalanced="0"/>
    <cacheHierarchy uniqueName="[student_exam_scores].[sleep_hours]" caption="sleep_hours" attribute="1" defaultMemberUniqueName="[student_exam_scores].[sleep_hours].[All]" allUniqueName="[student_exam_scores].[sleep_hours].[All]" dimensionUniqueName="[student_exam_scores]" displayFolder="" count="0" memberValueDatatype="5" unbalanced="0"/>
    <cacheHierarchy uniqueName="[student_exam_scores].[attendance_percent]" caption="attendance_percent" attribute="1" defaultMemberUniqueName="[student_exam_scores].[attendance_percent].[All]" allUniqueName="[student_exam_scores].[attendance_percent].[All]" dimensionUniqueName="[student_exam_scores]" displayFolder="" count="0" memberValueDatatype="5" unbalanced="0"/>
    <cacheHierarchy uniqueName="[student_exam_scores].[previous_scores]" caption="previous_scores" attribute="1" defaultMemberUniqueName="[student_exam_scores].[previous_scores].[All]" allUniqueName="[student_exam_scores].[previous_scores].[All]" dimensionUniqueName="[student_exam_scores]" displayFolder="" count="0" memberValueDatatype="20" unbalanced="0"/>
    <cacheHierarchy uniqueName="[student_exam_scores].[exam_score]" caption="exam_score" attribute="1" defaultMemberUniqueName="[student_exam_scores].[exam_score].[All]" allUniqueName="[student_exam_scores].[exam_score].[All]" dimensionUniqueName="[student_exam_scores]" displayFolder="" count="0" memberValueDatatype="5" unbalanced="0"/>
    <cacheHierarchy uniqueName="[student_exam_scores 1].[student_id]" caption="student_id" attribute="1" defaultMemberUniqueName="[student_exam_scores 1].[student_id].[All]" allUniqueName="[student_exam_scores 1].[student_id].[All]" dimensionUniqueName="[student_exam_scores 1]" displayFolder="" count="0" memberValueDatatype="130" unbalanced="0"/>
    <cacheHierarchy uniqueName="[student_exam_scores 1].[hours_studied]" caption="hours_studied" attribute="1" defaultMemberUniqueName="[student_exam_scores 1].[hours_studied].[All]" allUniqueName="[student_exam_scores 1].[hours_studied].[All]" dimensionUniqueName="[student_exam_scores 1]" displayFolder="" count="0" memberValueDatatype="5" unbalanced="0"/>
    <cacheHierarchy uniqueName="[student_exam_scores 1].[sleep_hours]" caption="sleep_hours" attribute="1" defaultMemberUniqueName="[student_exam_scores 1].[sleep_hours].[All]" allUniqueName="[student_exam_scores 1].[sleep_hours].[All]" dimensionUniqueName="[student_exam_scores 1]" displayFolder="" count="0" memberValueDatatype="5" unbalanced="0"/>
    <cacheHierarchy uniqueName="[student_exam_scores 1].[attendance_percent]" caption="attendance_percent" attribute="1" defaultMemberUniqueName="[student_exam_scores 1].[attendance_percent].[All]" allUniqueName="[student_exam_scores 1].[attendance_percent].[All]" dimensionUniqueName="[student_exam_scores 1]" displayFolder="" count="0" memberValueDatatype="5" unbalanced="0"/>
    <cacheHierarchy uniqueName="[student_exam_scores 1].[previous_scores]" caption="previous_scores" attribute="1" defaultMemberUniqueName="[student_exam_scores 1].[previous_scores].[All]" allUniqueName="[student_exam_scores 1].[previous_scores].[All]" dimensionUniqueName="[student_exam_scores 1]" displayFolder="" count="0" memberValueDatatype="20" unbalanced="0"/>
    <cacheHierarchy uniqueName="[student_exam_scores 1].[exam_score]" caption="exam_score" attribute="1" defaultMemberUniqueName="[student_exam_scores 1].[exam_score].[All]" allUniqueName="[student_exam_scores 1].[exam_score].[All]" dimensionUniqueName="[student_exam_scores 1]" displayFolder="" count="0" memberValueDatatype="5" unbalanced="0"/>
    <cacheHierarchy uniqueName="[student_exam_scores 1].[Pass/Fail]" caption="Pass/Fail" attribute="1" defaultMemberUniqueName="[student_exam_scores 1].[Pass/Fail].[All]" allUniqueName="[student_exam_scores 1].[Pass/Fail].[All]" dimensionUniqueName="[student_exam_scores 1]" displayFolder="" count="2" memberValueDatatype="130" unbalanced="0">
      <fieldsUsage count="2">
        <fieldUsage x="-1"/>
        <fieldUsage x="2"/>
      </fieldsUsage>
    </cacheHierarchy>
    <cacheHierarchy uniqueName="[student_exam_scores 1].[Top10% Flag]" caption="Top10% Flag" attribute="1" defaultMemberUniqueName="[student_exam_scores 1].[Top10% Flag].[All]" allUniqueName="[student_exam_scores 1].[Top10% Flag].[All]" dimensionUniqueName="[student_exam_scores 1]" displayFolder="" count="0" memberValueDatatype="130" unbalanced="0"/>
    <cacheHierarchy uniqueName="[student_exam_scores 1].[Sleep Bracket]" caption="Sleep Bracket" attribute="1" defaultMemberUniqueName="[student_exam_scores 1].[Sleep Bracket].[All]" allUniqueName="[student_exam_scores 1].[Sleep Bracket].[All]" dimensionUniqueName="[student_exam_scores 1]" displayFolder="" count="2" memberValueDatatype="130" unbalanced="0"/>
    <cacheHierarchy uniqueName="[student_exam_scores 1].[High Attendance]" caption="High Attendance" attribute="1" defaultMemberUniqueName="[student_exam_scores 1].[High Attendance].[All]" allUniqueName="[student_exam_scores 1].[High Attendance].[All]" dimensionUniqueName="[student_exam_scores 1]" displayFolder="" count="0" memberValueDatatype="130" unbalanced="0"/>
    <cacheHierarchy uniqueName="[student_exam_scores 1].[Attendance Bracket]" caption="Attendance Bracket" attribute="1" defaultMemberUniqueName="[student_exam_scores 1].[Attendance Bracket].[All]" allUniqueName="[student_exam_scores 1].[Attendance Bracket].[All]" dimensionUniqueName="[student_exam_scores 1]" displayFolder="" count="2" memberValueDatatype="130" unbalanced="0"/>
    <cacheHierarchy uniqueName="[student_exam_scores 1].[Low Attendance Bracket]" caption="Low Attendance Bracket" attribute="1" defaultMemberUniqueName="[student_exam_scores 1].[Low Attendance Bracket].[All]" allUniqueName="[student_exam_scores 1].[Low Attendance Bracket].[All]" dimensionUniqueName="[student_exam_scores 1]" displayFolder="" count="2" memberValueDatatype="130" unbalanced="0">
      <fieldsUsage count="2">
        <fieldUsage x="-1"/>
        <fieldUsage x="0"/>
      </fieldsUsage>
    </cacheHierarchy>
    <cacheHierarchy uniqueName="[Measures].[__XL_Count student_exam_scores]" caption="__XL_Count student_exam_scores" measure="1" displayFolder="" measureGroup="student_exam_scores" count="0" hidden="1"/>
    <cacheHierarchy uniqueName="[Measures].[__XL_Count student_exam_scores 1]" caption="__XL_Count student_exam_scores 1" measure="1" displayFolder="" measureGroup="student_exam_scores 1" count="0" hidden="1"/>
    <cacheHierarchy uniqueName="[Measures].[__No measures defined]" caption="__No measures defined" measure="1" displayFolder="" count="0" hidden="1"/>
    <cacheHierarchy uniqueName="[Measures].[Sum of exam_score]" caption="Sum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Average of exam_score]" caption="Average of exam_score" measure="1" displayFolder="" measureGroup="student_exam_scores" count="0" hidden="1">
      <extLst>
        <ext xmlns:x15="http://schemas.microsoft.com/office/spreadsheetml/2010/11/main" uri="{B97F6D7D-B522-45F9-BDA1-12C45D357490}">
          <x15:cacheHierarchy aggregatedColumn="5"/>
        </ext>
      </extLst>
    </cacheHierarchy>
    <cacheHierarchy uniqueName="[Measures].[Sum of exam_score 2]" caption="Sum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exam_score]" caption="Count of exam_score" measure="1" displayFolder="" measureGroup="student_exam_scores 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exam_score 2]" caption="Average of exam_score 2" measure="1" displayFolder="" measureGroup="student_exam_scores 1" count="0" hidden="1">
      <extLst>
        <ext xmlns:x15="http://schemas.microsoft.com/office/spreadsheetml/2010/11/main" uri="{B97F6D7D-B522-45F9-BDA1-12C45D357490}">
          <x15:cacheHierarchy aggregatedColumn="11"/>
        </ext>
      </extLst>
    </cacheHierarchy>
    <cacheHierarchy uniqueName="[Measures].[Count of student_id]" caption="Count of student_id" measure="1" displayFolder="" measureGroup="student_exam_scores 1" count="0" hidden="1">
      <extLst>
        <ext xmlns:x15="http://schemas.microsoft.com/office/spreadsheetml/2010/11/main" uri="{B97F6D7D-B522-45F9-BDA1-12C45D357490}">
          <x15:cacheHierarchy aggregatedColumn="6"/>
        </ext>
      </extLst>
    </cacheHierarchy>
    <cacheHierarchy uniqueName="[Measures].[Count of Top10% Flag]" caption="Count of Top10% Flag" measure="1" displayFolder="" measureGroup="student_exam_scores 1" count="0" hidden="1">
      <extLst>
        <ext xmlns:x15="http://schemas.microsoft.com/office/spreadsheetml/2010/11/main" uri="{B97F6D7D-B522-45F9-BDA1-12C45D357490}">
          <x15:cacheHierarchy aggregatedColumn="13"/>
        </ext>
      </extLst>
    </cacheHierarchy>
    <cacheHierarchy uniqueName="[Measures].[Sum of hours_studied]" caption="Sum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Average of hours_studied]" caption="Average of hours_studied" measure="1" displayFolder="" measureGroup="student_exam_scores" count="0" hidden="1">
      <extLst>
        <ext xmlns:x15="http://schemas.microsoft.com/office/spreadsheetml/2010/11/main" uri="{B97F6D7D-B522-45F9-BDA1-12C45D357490}">
          <x15:cacheHierarchy aggregatedColumn="1"/>
        </ext>
      </extLst>
    </cacheHierarchy>
    <cacheHierarchy uniqueName="[Measures].[Sum of attendance_percent]" caption="Sum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Average of attendance_percent]" caption="Average of attendance_percent" measure="1" displayFolder="" measureGroup="student_exam_scores 1" count="0" hidden="1">
      <extLst>
        <ext xmlns:x15="http://schemas.microsoft.com/office/spreadsheetml/2010/11/main" uri="{B97F6D7D-B522-45F9-BDA1-12C45D357490}">
          <x15:cacheHierarchy aggregatedColumn="9"/>
        </ext>
      </extLst>
    </cacheHierarchy>
    <cacheHierarchy uniqueName="[Measures].[Sum of hours_studied 2]" caption="Sum of hours_studied 2" measure="1" displayFolder="" measureGroup="student_exam_scores 1" count="0" hidden="1">
      <extLst>
        <ext xmlns:x15="http://schemas.microsoft.com/office/spreadsheetml/2010/11/main" uri="{B97F6D7D-B522-45F9-BDA1-12C45D357490}">
          <x15:cacheHierarchy aggregatedColumn="7"/>
        </ext>
      </extLst>
    </cacheHierarchy>
    <cacheHierarchy uniqueName="[Measures].[Average of hours_studied 2]" caption="Average of hours_studied 2" measure="1" displayFolder="" measureGroup="student_exam_scores 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tudent_exam_scores" uniqueName="[student_exam_scores]" caption="student_exam_scores"/>
    <dimension name="student_exam_scores 1" uniqueName="[student_exam_scores 1]" caption="student_exam_scores 1"/>
  </dimensions>
  <measureGroups count="2">
    <measureGroup name="student_exam_scores" caption="student_exam_scores"/>
    <measureGroup name="student_exam_scores 1" caption="student_exam_score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CCB010-4ED7-4DB3-97E9-671D906E1F3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xam_score" fld="0" subtotal="average" baseField="0" baseItem="0"/>
  </dataFields>
  <formats count="1">
    <format dxfId="11">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exam_score"/>
    <pivotHierarchy dragToData="1"/>
    <pivotHierarchy dragToData="1"/>
    <pivotHierarchy dragToData="1" caption="Average of exam_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67411F-16F9-49BC-9D23-3FDBA2639AE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student_id" fld="1" subtotal="count" showDataAs="percentOfTotal" baseField="0" baseItem="0" numFmtId="164"/>
  </dataField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exam_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33A2D-B19A-4A2E-B0A0-8D15755614DD}"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exam_score" fld="1" subtotal="average" baseField="0" baseItem="0" numFmtId="2"/>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exam_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126FC0-007E-4F58-B33C-FCCA60B32DCB}"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hours_studied" fld="0" subtotal="average" baseField="0" baseItem="0" numFmtId="165"/>
  </dataFields>
  <formats count="1">
    <format dxfId="10">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hours_studied"/>
    <pivotHierarchy dragToData="1"/>
    <pivotHierarchy dragToData="1"/>
    <pivotHierarchy dragToData="1"/>
    <pivotHierarchy dragToData="1" caption="Average of hours_studi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D61E4E-B22C-4288-9996-8E56CFA9629C}"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Average of exam_score" fld="1" subtotal="average" baseField="0" baseItem="0"/>
  </dataFields>
  <formats count="4">
    <format dxfId="9">
      <pivotArea collapsedLevelsAreSubtotals="1" fieldPosition="0">
        <references count="1">
          <reference field="0" count="1">
            <x v="0"/>
          </reference>
        </references>
      </pivotArea>
    </format>
    <format dxfId="8">
      <pivotArea collapsedLevelsAreSubtotals="1" fieldPosition="0">
        <references count="1">
          <reference field="0" count="1">
            <x v="1"/>
          </reference>
        </references>
      </pivotArea>
    </format>
    <format dxfId="7">
      <pivotArea collapsedLevelsAreSubtotals="1" fieldPosition="0">
        <references count="1">
          <reference field="0" count="1">
            <x v="2"/>
          </reference>
        </references>
      </pivotArea>
    </format>
    <format dxfId="6">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exam_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9A914D-1762-428C-AE43-782C4F48205A}" name="PivotTable1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ttendance_percent" fld="0" subtotal="average"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dance_perce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CCE15D-FA27-48EC-AF50-4D2C5B5217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_id" fld="1" subtotal="count" baseField="0" baseItem="0"/>
  </dataField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1"/>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0B40D5-D910-4BD7-AC62-7D7CEEDB945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exam_score" fld="1" subtotal="average" baseField="0" baseItem="0"/>
  </dataFields>
  <formats count="3">
    <format dxfId="5">
      <pivotArea collapsedLevelsAreSubtotals="1" fieldPosition="0">
        <references count="1">
          <reference field="0" count="1">
            <x v="0"/>
          </reference>
        </references>
      </pivotArea>
    </format>
    <format dxfId="4">
      <pivotArea collapsedLevelsAreSubtotals="1" fieldPosition="0">
        <references count="1">
          <reference field="0" count="1">
            <x v="2"/>
          </reference>
        </references>
      </pivotArea>
    </format>
    <format dxfId="3">
      <pivotArea grandRow="1"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exam_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45156E-2456-4750-8798-CE76CB1510E0}" name="PivotTable3"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xam_score" fld="1" subtotal="count" showDataAs="percentOfCol" baseField="0" baseItem="0" numFmtId="10"/>
  </dataFields>
  <formats count="3">
    <format dxfId="2">
      <pivotArea grandRow="1" outline="0" collapsedLevelsAreSubtotals="1" fieldPosition="0"/>
    </format>
    <format dxfId="1">
      <pivotArea collapsedLevelsAreSubtotals="1" fieldPosition="0">
        <references count="1">
          <reference field="0" count="1">
            <x v="1"/>
          </reference>
        </references>
      </pivotArea>
    </format>
    <format dxfId="0">
      <pivotArea collapsedLevelsAreSubtotals="1" fieldPosition="0">
        <references count="1">
          <reference field="0" count="1">
            <x v="0"/>
          </reference>
        </references>
      </pivotArea>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exam_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exam_score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29BC014-0A1A-4898-808F-5CECF796298B}" autoFormatId="16" applyNumberFormats="0" applyBorderFormats="0" applyFontFormats="0" applyPatternFormats="0" applyAlignmentFormats="0" applyWidthHeightFormats="0">
  <queryTableRefresh nextId="13" unboundColumnsRight="6">
    <queryTableFields count="12">
      <queryTableField id="1" name="student_id" tableColumnId="1"/>
      <queryTableField id="2" name="hours_studied" tableColumnId="2"/>
      <queryTableField id="3" name="sleep_hours" tableColumnId="3"/>
      <queryTableField id="4" name="attendance_percent" tableColumnId="4"/>
      <queryTableField id="5" name="previous_scores" tableColumnId="5"/>
      <queryTableField id="6" name="exam_score"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s>
  </queryTableRefresh>
  <extLst>
    <ext xmlns:x15="http://schemas.microsoft.com/office/spreadsheetml/2010/11/main" uri="{883FBD77-0823-4a55-B5E3-86C4891E6966}">
      <x15:queryTable sourceDataName="Query - student_exam_scor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_Fail" xr10:uid="{AD496641-4889-484B-9B0C-74EFE8ACDC34}" sourceName="[student_exam_scores 1].[Pass/Fail]">
  <pivotTables>
    <pivotTable tabId="15" name="PivotTable1"/>
    <pivotTable tabId="3" name="PivotTable1"/>
    <pivotTable tabId="5" name="PivotTable3"/>
    <pivotTable tabId="10" name="PivotTable9"/>
    <pivotTable tabId="11" name="PivotTable10"/>
    <pivotTable tabId="13" name="PivotTable12"/>
    <pivotTable tabId="14" name="PivotTable13"/>
    <pivotTable tabId="16" name="PivotTable2"/>
    <pivotTable tabId="17" name="PivotTable3"/>
  </pivotTables>
  <data>
    <olap pivotCacheId="1489136311">
      <levels count="2">
        <level uniqueName="[student_exam_scores 1].[Pass/Fail].[(All)]" sourceCaption="(All)" count="0"/>
        <level uniqueName="[student_exam_scores 1].[Pass/Fail].[Pass/Fail]" sourceCaption="Pass/Fail" count="2">
          <ranges>
            <range startItem="0">
              <i n="[student_exam_scores 1].[Pass/Fail].&amp;[Fail]" c="Fail"/>
              <i n="[student_exam_scores 1].[Pass/Fail].&amp;[Pass]" c="Pass"/>
            </range>
          </ranges>
        </level>
      </levels>
      <selections count="1">
        <selection n="[student_exam_scores 1].[Pass/Fai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_Bracket" xr10:uid="{39C14ECF-62CB-4913-A74A-D1A057D5D39B}" sourceName="[student_exam_scores 1].[Attendance Bracket]">
  <pivotTables>
    <pivotTable tabId="15" name="PivotTable1"/>
    <pivotTable tabId="3" name="PivotTable1"/>
    <pivotTable tabId="5" name="PivotTable3"/>
    <pivotTable tabId="10" name="PivotTable9"/>
    <pivotTable tabId="11" name="PivotTable10"/>
    <pivotTable tabId="13" name="PivotTable12"/>
    <pivotTable tabId="14" name="PivotTable13"/>
    <pivotTable tabId="16" name="PivotTable2"/>
    <pivotTable tabId="17" name="PivotTable3"/>
  </pivotTables>
  <data>
    <olap pivotCacheId="1489136311">
      <levels count="2">
        <level uniqueName="[student_exam_scores 1].[Attendance Bracket].[(All)]" sourceCaption="(All)" count="0"/>
        <level uniqueName="[student_exam_scores 1].[Attendance Bracket].[Attendance Bracket]" sourceCaption="Attendance Bracket" count="3">
          <ranges>
            <range startItem="0">
              <i n="[student_exam_scores 1].[Attendance Bracket].&amp;[&lt;70%]" c="&lt;70%"/>
              <i n="[student_exam_scores 1].[Attendance Bracket].&amp;[&gt;90%]" c="&gt;90%"/>
              <i n="[student_exam_scores 1].[Attendance Bracket].&amp;[70-90%]" c="70-90%"/>
            </range>
          </ranges>
        </level>
      </levels>
      <selections count="1">
        <selection n="[student_exam_scores 1].[Attendance Bracke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Bracket" xr10:uid="{784EF682-6663-44A0-BC19-92CC56FDB5DE}" sourceName="[student_exam_scores 1].[Sleep Bracket]">
  <pivotTables>
    <pivotTable tabId="15" name="PivotTable1"/>
    <pivotTable tabId="3" name="PivotTable1"/>
    <pivotTable tabId="5" name="PivotTable3"/>
    <pivotTable tabId="10" name="PivotTable9"/>
    <pivotTable tabId="11" name="PivotTable10"/>
    <pivotTable tabId="13" name="PivotTable12"/>
    <pivotTable tabId="14" name="PivotTable13"/>
    <pivotTable tabId="16" name="PivotTable2"/>
    <pivotTable tabId="17" name="PivotTable3"/>
  </pivotTables>
  <data>
    <olap pivotCacheId="1489136311">
      <levels count="2">
        <level uniqueName="[student_exam_scores 1].[Sleep Bracket].[(All)]" sourceCaption="(All)" count="0"/>
        <level uniqueName="[student_exam_scores 1].[Sleep Bracket].[Sleep Bracket]" sourceCaption="Sleep Bracket" count="3">
          <ranges>
            <range startItem="0">
              <i n="[student_exam_scores 1].[Sleep Bracket].&amp;[&lt;6 hrs]" c="&lt;6 hrs"/>
              <i n="[student_exam_scores 1].[Sleep Bracket].&amp;[&gt;8 hrs]" c="&gt;8 hrs"/>
              <i n="[student_exam_scores 1].[Sleep Bracket].&amp;[6-8 hrs]" c="6-8 hrs"/>
            </range>
          </ranges>
        </level>
      </levels>
      <selections count="1">
        <selection n="[student_exam_scores 1].[Sleep Brack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Fail" xr10:uid="{C719E841-F737-4C66-94D2-B95A9607E726}" cache="Slicer_Pass_Fail" caption="Pass/Fail" columnCount="2" level="1" style="SlicerStyleLight6" rowHeight="234950"/>
  <slicer name="Attendance Bracket" xr10:uid="{2A8B9BB0-1EB5-4A24-8D55-54585C81B464}" cache="Slicer_Attendance_Bracket" caption="Attendance Bracket" columnCount="3" level="1" style="SlicerStyleLight6" rowHeight="234950"/>
  <slicer name="Sleep Bracket" xr10:uid="{2521EF95-4D92-47B8-9C11-2D21AF824270}" cache="Slicer_Sleep_Bracket" caption="Sleep Bracket" columnCount="3"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Fail 1" xr10:uid="{9DED4147-247B-47BD-92A9-F4A097D2B892}" cache="Slicer_Pass_Fail" caption="Pass/Fail" columnCount="2" level="1" style="SlicerStyleLight6" rowHeight="234950"/>
  <slicer name="Attendance Bracket 1" xr10:uid="{097A3CD5-3109-492D-820F-C985E38986F6}" cache="Slicer_Attendance_Bracket" caption="Attendance Bracket" columnCount="3" level="1" style="SlicerStyleLight6" rowHeight="234950"/>
  <slicer name="Sleep Bracket 1" xr10:uid="{0500CE3D-486C-43F8-A518-9A116E6E9472}" cache="Slicer_Sleep_Bracket" caption="Sleep Bracket" columnCount="3"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803331-C043-4C4D-8823-06FD87FE8E8D}" name="student_exam_scores" displayName="student_exam_scores" ref="A1:L201" tableType="queryTable" totalsRowShown="0">
  <autoFilter ref="A1:L201" xr:uid="{31803331-C043-4C4D-8823-06FD87FE8E8D}"/>
  <tableColumns count="12">
    <tableColumn id="1" xr3:uid="{1BA4DBDD-CBD7-4891-AED4-ED959F5D2436}" uniqueName="1" name="student_id" queryTableFieldId="1" dataDxfId="18"/>
    <tableColumn id="2" xr3:uid="{04AB3A7C-AE8A-401A-A3C5-9EBE1B5060A7}" uniqueName="2" name="hours_studied" queryTableFieldId="2"/>
    <tableColumn id="3" xr3:uid="{6C4F6327-59F0-41C9-A26B-55DEADA1E08D}" uniqueName="3" name="sleep_hours" queryTableFieldId="3"/>
    <tableColumn id="4" xr3:uid="{08AA3401-058C-4FBE-B2A0-EA6EB3F0545F}" uniqueName="4" name="attendance_percent" queryTableFieldId="4"/>
    <tableColumn id="5" xr3:uid="{7EA530C6-0FA7-41A1-85A6-F915A64BD7A1}" uniqueName="5" name="previous_scores" queryTableFieldId="5"/>
    <tableColumn id="6" xr3:uid="{9494E4E0-32C3-4371-9670-7E1C5293400D}" uniqueName="6" name="exam_score" queryTableFieldId="6"/>
    <tableColumn id="7" xr3:uid="{A3353466-5060-4F9E-9EEA-B769D126A016}" uniqueName="7" name="Pass/Fail" queryTableFieldId="7" dataDxfId="17">
      <calculatedColumnFormula>IF(student_exam_scores[[#This Row],[exam_score]]&gt;=50,"Pass","Fail")</calculatedColumnFormula>
    </tableColumn>
    <tableColumn id="8" xr3:uid="{A38BB85D-882E-43F6-A935-E2E1BE8A31C1}" uniqueName="8" name="Top10% Flag" queryTableFieldId="8" dataDxfId="16">
      <calculatedColumnFormula>IF(student_exam_scores[[#This Row],[exam_score]]&gt;=$M$9,"Top10%","Others")</calculatedColumnFormula>
    </tableColumn>
    <tableColumn id="9" xr3:uid="{C2FFA1F3-9CBB-4211-A5DB-6E7EB367497A}" uniqueName="9" name="Sleep Bracket" queryTableFieldId="9" dataDxfId="15">
      <calculatedColumnFormula>IF(student_exam_scores[[#This Row],[sleep_hours]]&lt;6,"&lt;6 hrs",IF(student_exam_scores[[#This Row],[sleep_hours]]&lt;=8,"6-8 hrs","&gt;8 hrs"))</calculatedColumnFormula>
    </tableColumn>
    <tableColumn id="10" xr3:uid="{2B1EF59A-C017-411D-B1F7-CB834703F4E7}" uniqueName="10" name="High Attendance" queryTableFieldId="10" dataDxfId="14">
      <calculatedColumnFormula>IF(student_exam_scores[[#This Row],[attendance_percent]]&gt;90,"Yes","No")</calculatedColumnFormula>
    </tableColumn>
    <tableColumn id="11" xr3:uid="{EE0D1198-B9F8-4A3D-BAEB-7743A88D9BB4}" uniqueName="11" name="Attendance Bracket" queryTableFieldId="11" dataDxfId="13">
      <calculatedColumnFormula>IF(student_exam_scores[[#This Row],[attendance_percent]]&lt;70,"&lt;70%",IF(student_exam_scores[[#This Row],[attendance_percent]]&lt;=90,"70-90%","&gt;90%"))</calculatedColumnFormula>
    </tableColumn>
    <tableColumn id="12" xr3:uid="{5A79AB7D-C7FC-44B0-81CD-D82F2AD9A94A}" uniqueName="12" name="Low Attendance Bracket" queryTableFieldId="12" dataDxfId="12">
      <calculatedColumnFormula>IF(AND(student_exam_scores[[#This Row],[attendance_percent]]&lt;70,student_exam_scores[[#This Row],[exam_score]]&lt;50),"Yes","No")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2A8E9-C8A0-4E5A-9C54-CE4EAA135A44}">
  <dimension ref="A1:M201"/>
  <sheetViews>
    <sheetView workbookViewId="0">
      <selection activeCell="M11" sqref="M11"/>
    </sheetView>
  </sheetViews>
  <sheetFormatPr defaultRowHeight="14.4" x14ac:dyDescent="0.3"/>
  <cols>
    <col min="1" max="1" width="12.21875" bestFit="1" customWidth="1"/>
    <col min="2" max="2" width="15.33203125" bestFit="1" customWidth="1"/>
    <col min="3" max="3" width="13.33203125" bestFit="1" customWidth="1"/>
    <col min="4" max="4" width="20.44140625" bestFit="1" customWidth="1"/>
    <col min="5" max="5" width="16.77734375" bestFit="1" customWidth="1"/>
    <col min="6" max="6" width="13.21875" bestFit="1" customWidth="1"/>
    <col min="7" max="7" width="10.5546875" bestFit="1" customWidth="1"/>
    <col min="8" max="8" width="13.6640625" bestFit="1" customWidth="1"/>
    <col min="9" max="9" width="14.5546875" bestFit="1" customWidth="1"/>
    <col min="10" max="10" width="17.33203125" bestFit="1" customWidth="1"/>
    <col min="11" max="11" width="20" bestFit="1" customWidth="1"/>
    <col min="12" max="12" width="24" bestFit="1" customWidth="1"/>
  </cols>
  <sheetData>
    <row r="1" spans="1:13" x14ac:dyDescent="0.3">
      <c r="A1" t="s">
        <v>0</v>
      </c>
      <c r="B1" t="s">
        <v>1</v>
      </c>
      <c r="C1" t="s">
        <v>2</v>
      </c>
      <c r="D1" t="s">
        <v>3</v>
      </c>
      <c r="E1" t="s">
        <v>4</v>
      </c>
      <c r="F1" t="s">
        <v>5</v>
      </c>
      <c r="G1" t="s">
        <v>209</v>
      </c>
      <c r="H1" t="s">
        <v>213</v>
      </c>
      <c r="I1" t="s">
        <v>217</v>
      </c>
      <c r="J1" t="s">
        <v>222</v>
      </c>
      <c r="K1" t="s">
        <v>225</v>
      </c>
      <c r="L1" t="s">
        <v>229</v>
      </c>
    </row>
    <row r="2" spans="1:13" x14ac:dyDescent="0.3">
      <c r="A2" t="s">
        <v>6</v>
      </c>
      <c r="B2">
        <v>8</v>
      </c>
      <c r="C2">
        <v>8.8000000000000007</v>
      </c>
      <c r="D2">
        <v>72.099999999999994</v>
      </c>
      <c r="E2">
        <v>45</v>
      </c>
      <c r="F2">
        <v>30.2</v>
      </c>
      <c r="G2" t="str">
        <f>IF(student_exam_scores[[#This Row],[exam_score]]&gt;=50,"Pass","Fail")</f>
        <v>Fail</v>
      </c>
      <c r="H2" t="str">
        <f>IF(student_exam_scores[[#This Row],[exam_score]]&gt;=$M$9,"Top10%","Others")</f>
        <v>Others</v>
      </c>
      <c r="I2" t="str">
        <f>IF(student_exam_scores[[#This Row],[sleep_hours]]&lt;6,"&lt;6 hrs",IF(student_exam_scores[[#This Row],[sleep_hours]]&lt;=8,"6-8 hrs","&gt;8 hrs"))</f>
        <v>&gt;8 hrs</v>
      </c>
      <c r="J2" t="str">
        <f>IF(student_exam_scores[[#This Row],[attendance_percent]]&gt;90,"Yes","No")</f>
        <v>No</v>
      </c>
      <c r="K2" t="str">
        <f>IF(student_exam_scores[[#This Row],[attendance_percent]]&lt;70,"&lt;70%",IF(student_exam_scores[[#This Row],[attendance_percent]]&lt;=90,"70-90%","&gt;90%"))</f>
        <v>70-90%</v>
      </c>
      <c r="L2" t="str">
        <f>IF(AND(student_exam_scores[[#This Row],[attendance_percent]]&lt;70,student_exam_scores[[#This Row],[exam_score]]&lt;50),"Yes","No")</f>
        <v>No</v>
      </c>
    </row>
    <row r="3" spans="1:13" x14ac:dyDescent="0.3">
      <c r="A3" t="s">
        <v>7</v>
      </c>
      <c r="B3">
        <v>1.3</v>
      </c>
      <c r="C3">
        <v>8.6</v>
      </c>
      <c r="D3">
        <v>60.7</v>
      </c>
      <c r="E3">
        <v>55</v>
      </c>
      <c r="F3">
        <v>25</v>
      </c>
      <c r="G3" t="str">
        <f>IF(student_exam_scores[[#This Row],[exam_score]]&gt;=50,"Pass","Fail")</f>
        <v>Fail</v>
      </c>
      <c r="H3" t="str">
        <f>IF(student_exam_scores[[#This Row],[exam_score]]&gt;=$M$9,"Top10%","Others")</f>
        <v>Others</v>
      </c>
      <c r="I3" t="str">
        <f>IF(student_exam_scores[[#This Row],[sleep_hours]]&lt;6,"&lt;6 hrs",IF(student_exam_scores[[#This Row],[sleep_hours]]&lt;=8,"6-8 hrs","&gt;8 hrs"))</f>
        <v>&gt;8 hrs</v>
      </c>
      <c r="J3" t="str">
        <f>IF(student_exam_scores[[#This Row],[attendance_percent]]&gt;90,"Yes","No")</f>
        <v>No</v>
      </c>
      <c r="K3" t="str">
        <f>IF(student_exam_scores[[#This Row],[attendance_percent]]&lt;70,"&lt;70%",IF(student_exam_scores[[#This Row],[attendance_percent]]&lt;=90,"70-90%","&gt;90%"))</f>
        <v>&lt;70%</v>
      </c>
      <c r="L3" t="str">
        <f>IF(AND(student_exam_scores[[#This Row],[attendance_percent]]&lt;70,student_exam_scores[[#This Row],[exam_score]]&lt;50),"Yes","No")</f>
        <v>Yes</v>
      </c>
    </row>
    <row r="4" spans="1:13" x14ac:dyDescent="0.3">
      <c r="A4" t="s">
        <v>8</v>
      </c>
      <c r="B4">
        <v>4</v>
      </c>
      <c r="C4">
        <v>8.1999999999999993</v>
      </c>
      <c r="D4">
        <v>73.7</v>
      </c>
      <c r="E4">
        <v>86</v>
      </c>
      <c r="F4">
        <v>35.799999999999997</v>
      </c>
      <c r="G4" t="str">
        <f>IF(student_exam_scores[[#This Row],[exam_score]]&gt;=50,"Pass","Fail")</f>
        <v>Fail</v>
      </c>
      <c r="H4" t="str">
        <f>IF(student_exam_scores[[#This Row],[exam_score]]&gt;=$M$9,"Top10%","Others")</f>
        <v>Others</v>
      </c>
      <c r="I4" t="str">
        <f>IF(student_exam_scores[[#This Row],[sleep_hours]]&lt;6,"&lt;6 hrs",IF(student_exam_scores[[#This Row],[sleep_hours]]&lt;=8,"6-8 hrs","&gt;8 hrs"))</f>
        <v>&gt;8 hrs</v>
      </c>
      <c r="J4" t="str">
        <f>IF(student_exam_scores[[#This Row],[attendance_percent]]&gt;90,"Yes","No")</f>
        <v>No</v>
      </c>
      <c r="K4" t="str">
        <f>IF(student_exam_scores[[#This Row],[attendance_percent]]&lt;70,"&lt;70%",IF(student_exam_scores[[#This Row],[attendance_percent]]&lt;=90,"70-90%","&gt;90%"))</f>
        <v>70-90%</v>
      </c>
      <c r="L4" t="str">
        <f>IF(AND(student_exam_scores[[#This Row],[attendance_percent]]&lt;70,student_exam_scores[[#This Row],[exam_score]]&lt;50),"Yes","No")</f>
        <v>No</v>
      </c>
    </row>
    <row r="5" spans="1:13" x14ac:dyDescent="0.3">
      <c r="A5" t="s">
        <v>9</v>
      </c>
      <c r="B5">
        <v>3.5</v>
      </c>
      <c r="C5">
        <v>4.8</v>
      </c>
      <c r="D5">
        <v>95.1</v>
      </c>
      <c r="E5">
        <v>66</v>
      </c>
      <c r="F5">
        <v>34</v>
      </c>
      <c r="G5" t="str">
        <f>IF(student_exam_scores[[#This Row],[exam_score]]&gt;=50,"Pass","Fail")</f>
        <v>Fail</v>
      </c>
      <c r="H5" t="str">
        <f>IF(student_exam_scores[[#This Row],[exam_score]]&gt;=$M$9,"Top10%","Others")</f>
        <v>Others</v>
      </c>
      <c r="I5" t="str">
        <f>IF(student_exam_scores[[#This Row],[sleep_hours]]&lt;6,"&lt;6 hrs",IF(student_exam_scores[[#This Row],[sleep_hours]]&lt;=8,"6-8 hrs","&gt;8 hrs"))</f>
        <v>&lt;6 hrs</v>
      </c>
      <c r="J5" t="str">
        <f>IF(student_exam_scores[[#This Row],[attendance_percent]]&gt;90,"Yes","No")</f>
        <v>Yes</v>
      </c>
      <c r="K5" t="str">
        <f>IF(student_exam_scores[[#This Row],[attendance_percent]]&lt;70,"&lt;70%",IF(student_exam_scores[[#This Row],[attendance_percent]]&lt;=90,"70-90%","&gt;90%"))</f>
        <v>&gt;90%</v>
      </c>
      <c r="L5" t="str">
        <f>IF(AND(student_exam_scores[[#This Row],[attendance_percent]]&lt;70,student_exam_scores[[#This Row],[exam_score]]&lt;50),"Yes","No")</f>
        <v>No</v>
      </c>
    </row>
    <row r="6" spans="1:13" x14ac:dyDescent="0.3">
      <c r="A6" t="s">
        <v>10</v>
      </c>
      <c r="B6">
        <v>9.1</v>
      </c>
      <c r="C6">
        <v>6.4</v>
      </c>
      <c r="D6">
        <v>89.8</v>
      </c>
      <c r="E6">
        <v>71</v>
      </c>
      <c r="F6">
        <v>40.299999999999997</v>
      </c>
      <c r="G6" t="str">
        <f>IF(student_exam_scores[[#This Row],[exam_score]]&gt;=50,"Pass","Fail")</f>
        <v>Fail</v>
      </c>
      <c r="H6" t="str">
        <f>IF(student_exam_scores[[#This Row],[exam_score]]&gt;=$M$9,"Top10%","Others")</f>
        <v>Others</v>
      </c>
      <c r="I6" t="str">
        <f>IF(student_exam_scores[[#This Row],[sleep_hours]]&lt;6,"&lt;6 hrs",IF(student_exam_scores[[#This Row],[sleep_hours]]&lt;=8,"6-8 hrs","&gt;8 hrs"))</f>
        <v>6-8 hrs</v>
      </c>
      <c r="J6" t="str">
        <f>IF(student_exam_scores[[#This Row],[attendance_percent]]&gt;90,"Yes","No")</f>
        <v>No</v>
      </c>
      <c r="K6" t="str">
        <f>IF(student_exam_scores[[#This Row],[attendance_percent]]&lt;70,"&lt;70%",IF(student_exam_scores[[#This Row],[attendance_percent]]&lt;=90,"70-90%","&gt;90%"))</f>
        <v>70-90%</v>
      </c>
      <c r="L6" t="str">
        <f>IF(AND(student_exam_scores[[#This Row],[attendance_percent]]&lt;70,student_exam_scores[[#This Row],[exam_score]]&lt;50),"Yes","No")</f>
        <v>No</v>
      </c>
    </row>
    <row r="7" spans="1:13" x14ac:dyDescent="0.3">
      <c r="A7" t="s">
        <v>11</v>
      </c>
      <c r="B7">
        <v>8.4</v>
      </c>
      <c r="C7">
        <v>5.0999999999999996</v>
      </c>
      <c r="D7">
        <v>58.5</v>
      </c>
      <c r="E7">
        <v>75</v>
      </c>
      <c r="F7">
        <v>35.700000000000003</v>
      </c>
      <c r="G7" t="str">
        <f>IF(student_exam_scores[[#This Row],[exam_score]]&gt;=50,"Pass","Fail")</f>
        <v>Fail</v>
      </c>
      <c r="H7" t="str">
        <f>IF(student_exam_scores[[#This Row],[exam_score]]&gt;=$M$9,"Top10%","Others")</f>
        <v>Others</v>
      </c>
      <c r="I7" t="str">
        <f>IF(student_exam_scores[[#This Row],[sleep_hours]]&lt;6,"&lt;6 hrs",IF(student_exam_scores[[#This Row],[sleep_hours]]&lt;=8,"6-8 hrs","&gt;8 hrs"))</f>
        <v>&lt;6 hrs</v>
      </c>
      <c r="J7" t="str">
        <f>IF(student_exam_scores[[#This Row],[attendance_percent]]&gt;90,"Yes","No")</f>
        <v>No</v>
      </c>
      <c r="K7" t="str">
        <f>IF(student_exam_scores[[#This Row],[attendance_percent]]&lt;70,"&lt;70%",IF(student_exam_scores[[#This Row],[attendance_percent]]&lt;=90,"70-90%","&gt;90%"))</f>
        <v>&lt;70%</v>
      </c>
      <c r="L7" t="str">
        <f>IF(AND(student_exam_scores[[#This Row],[attendance_percent]]&lt;70,student_exam_scores[[#This Row],[exam_score]]&lt;50),"Yes","No")</f>
        <v>Yes</v>
      </c>
    </row>
    <row r="8" spans="1:13" x14ac:dyDescent="0.3">
      <c r="A8" t="s">
        <v>12</v>
      </c>
      <c r="B8">
        <v>10.8</v>
      </c>
      <c r="C8">
        <v>6</v>
      </c>
      <c r="D8">
        <v>54.2</v>
      </c>
      <c r="E8">
        <v>88</v>
      </c>
      <c r="F8">
        <v>37.9</v>
      </c>
      <c r="G8" t="str">
        <f>IF(student_exam_scores[[#This Row],[exam_score]]&gt;=50,"Pass","Fail")</f>
        <v>Fail</v>
      </c>
      <c r="H8" t="str">
        <f>IF(student_exam_scores[[#This Row],[exam_score]]&gt;=$M$9,"Top10%","Others")</f>
        <v>Others</v>
      </c>
      <c r="I8" t="str">
        <f>IF(student_exam_scores[[#This Row],[sleep_hours]]&lt;6,"&lt;6 hrs",IF(student_exam_scores[[#This Row],[sleep_hours]]&lt;=8,"6-8 hrs","&gt;8 hrs"))</f>
        <v>6-8 hrs</v>
      </c>
      <c r="J8" t="str">
        <f>IF(student_exam_scores[[#This Row],[attendance_percent]]&gt;90,"Yes","No")</f>
        <v>No</v>
      </c>
      <c r="K8" t="str">
        <f>IF(student_exam_scores[[#This Row],[attendance_percent]]&lt;70,"&lt;70%",IF(student_exam_scores[[#This Row],[attendance_percent]]&lt;=90,"70-90%","&gt;90%"))</f>
        <v>&lt;70%</v>
      </c>
      <c r="L8" t="str">
        <f>IF(AND(student_exam_scores[[#This Row],[attendance_percent]]&lt;70,student_exam_scores[[#This Row],[exam_score]]&lt;50),"Yes","No")</f>
        <v>Yes</v>
      </c>
    </row>
    <row r="9" spans="1:13" x14ac:dyDescent="0.3">
      <c r="A9" t="s">
        <v>13</v>
      </c>
      <c r="B9">
        <v>2</v>
      </c>
      <c r="C9">
        <v>4.3</v>
      </c>
      <c r="D9">
        <v>75.8</v>
      </c>
      <c r="E9">
        <v>55</v>
      </c>
      <c r="F9">
        <v>18.3</v>
      </c>
      <c r="G9" t="str">
        <f>IF(student_exam_scores[[#This Row],[exam_score]]&gt;=50,"Pass","Fail")</f>
        <v>Fail</v>
      </c>
      <c r="H9" t="str">
        <f>IF(student_exam_scores[[#This Row],[exam_score]]&gt;=$M$9,"Top10%","Others")</f>
        <v>Others</v>
      </c>
      <c r="I9" t="str">
        <f>IF(student_exam_scores[[#This Row],[sleep_hours]]&lt;6,"&lt;6 hrs",IF(student_exam_scores[[#This Row],[sleep_hours]]&lt;=8,"6-8 hrs","&gt;8 hrs"))</f>
        <v>&lt;6 hrs</v>
      </c>
      <c r="J9" t="str">
        <f>IF(student_exam_scores[[#This Row],[attendance_percent]]&gt;90,"Yes","No")</f>
        <v>No</v>
      </c>
      <c r="K9" t="str">
        <f>IF(student_exam_scores[[#This Row],[attendance_percent]]&lt;70,"&lt;70%",IF(student_exam_scores[[#This Row],[attendance_percent]]&lt;=90,"70-90%","&gt;90%"))</f>
        <v>70-90%</v>
      </c>
      <c r="L9" t="str">
        <f>IF(AND(student_exam_scores[[#This Row],[attendance_percent]]&lt;70,student_exam_scores[[#This Row],[exam_score]]&lt;50),"Yes","No")</f>
        <v>No</v>
      </c>
      <c r="M9">
        <f>_xlfn.PERCENTILE.EXC(student_exam_scores[exam_score],0.9)</f>
        <v>42.7</v>
      </c>
    </row>
    <row r="10" spans="1:13" x14ac:dyDescent="0.3">
      <c r="A10" t="s">
        <v>14</v>
      </c>
      <c r="B10">
        <v>5.6</v>
      </c>
      <c r="C10">
        <v>5.9</v>
      </c>
      <c r="D10">
        <v>81.599999999999994</v>
      </c>
      <c r="E10">
        <v>84</v>
      </c>
      <c r="F10">
        <v>34.700000000000003</v>
      </c>
      <c r="G10" t="str">
        <f>IF(student_exam_scores[[#This Row],[exam_score]]&gt;=50,"Pass","Fail")</f>
        <v>Fail</v>
      </c>
      <c r="H10" t="str">
        <f>IF(student_exam_scores[[#This Row],[exam_score]]&gt;=$M$9,"Top10%","Others")</f>
        <v>Others</v>
      </c>
      <c r="I10" t="str">
        <f>IF(student_exam_scores[[#This Row],[sleep_hours]]&lt;6,"&lt;6 hrs",IF(student_exam_scores[[#This Row],[sleep_hours]]&lt;=8,"6-8 hrs","&gt;8 hrs"))</f>
        <v>&lt;6 hrs</v>
      </c>
      <c r="J10" t="str">
        <f>IF(student_exam_scores[[#This Row],[attendance_percent]]&gt;90,"Yes","No")</f>
        <v>No</v>
      </c>
      <c r="K10" t="str">
        <f>IF(student_exam_scores[[#This Row],[attendance_percent]]&lt;70,"&lt;70%",IF(student_exam_scores[[#This Row],[attendance_percent]]&lt;=90,"70-90%","&gt;90%"))</f>
        <v>70-90%</v>
      </c>
      <c r="L10" t="str">
        <f>IF(AND(student_exam_scores[[#This Row],[attendance_percent]]&lt;70,student_exam_scores[[#This Row],[exam_score]]&lt;50),"Yes","No")</f>
        <v>No</v>
      </c>
    </row>
    <row r="11" spans="1:13" x14ac:dyDescent="0.3">
      <c r="A11" t="s">
        <v>15</v>
      </c>
      <c r="B11">
        <v>1.3</v>
      </c>
      <c r="C11">
        <v>8.9</v>
      </c>
      <c r="D11">
        <v>66.8</v>
      </c>
      <c r="E11">
        <v>70</v>
      </c>
      <c r="F11">
        <v>24.7</v>
      </c>
      <c r="G11" t="str">
        <f>IF(student_exam_scores[[#This Row],[exam_score]]&gt;=50,"Pass","Fail")</f>
        <v>Fail</v>
      </c>
      <c r="H11" t="str">
        <f>IF(student_exam_scores[[#This Row],[exam_score]]&gt;=$M$9,"Top10%","Others")</f>
        <v>Others</v>
      </c>
      <c r="I11" t="str">
        <f>IF(student_exam_scores[[#This Row],[sleep_hours]]&lt;6,"&lt;6 hrs",IF(student_exam_scores[[#This Row],[sleep_hours]]&lt;=8,"6-8 hrs","&gt;8 hrs"))</f>
        <v>&gt;8 hrs</v>
      </c>
      <c r="J11" t="str">
        <f>IF(student_exam_scores[[#This Row],[attendance_percent]]&gt;90,"Yes","No")</f>
        <v>No</v>
      </c>
      <c r="K11" t="str">
        <f>IF(student_exam_scores[[#This Row],[attendance_percent]]&lt;70,"&lt;70%",IF(student_exam_scores[[#This Row],[attendance_percent]]&lt;=90,"70-90%","&gt;90%"))</f>
        <v>&lt;70%</v>
      </c>
      <c r="L11" t="str">
        <f>IF(AND(student_exam_scores[[#This Row],[attendance_percent]]&lt;70,student_exam_scores[[#This Row],[exam_score]]&lt;50),"Yes","No")</f>
        <v>Yes</v>
      </c>
      <c r="M11" s="4">
        <f>CORREL(student_exam_scores[hours_studied],student_exam_scores[exam_score])</f>
        <v>0.7767514349789606</v>
      </c>
    </row>
    <row r="12" spans="1:13" x14ac:dyDescent="0.3">
      <c r="A12" t="s">
        <v>16</v>
      </c>
      <c r="B12">
        <v>3.4</v>
      </c>
      <c r="C12">
        <v>5.3</v>
      </c>
      <c r="D12">
        <v>90.9</v>
      </c>
      <c r="E12">
        <v>81</v>
      </c>
      <c r="F12">
        <v>29.3</v>
      </c>
      <c r="G12" t="str">
        <f>IF(student_exam_scores[[#This Row],[exam_score]]&gt;=50,"Pass","Fail")</f>
        <v>Fail</v>
      </c>
      <c r="H12" t="str">
        <f>IF(student_exam_scores[[#This Row],[exam_score]]&gt;=$M$9,"Top10%","Others")</f>
        <v>Others</v>
      </c>
      <c r="I12" t="str">
        <f>IF(student_exam_scores[[#This Row],[sleep_hours]]&lt;6,"&lt;6 hrs",IF(student_exam_scores[[#This Row],[sleep_hours]]&lt;=8,"6-8 hrs","&gt;8 hrs"))</f>
        <v>&lt;6 hrs</v>
      </c>
      <c r="J12" t="str">
        <f>IF(student_exam_scores[[#This Row],[attendance_percent]]&gt;90,"Yes","No")</f>
        <v>Yes</v>
      </c>
      <c r="K12" t="str">
        <f>IF(student_exam_scores[[#This Row],[attendance_percent]]&lt;70,"&lt;70%",IF(student_exam_scores[[#This Row],[attendance_percent]]&lt;=90,"70-90%","&gt;90%"))</f>
        <v>&gt;90%</v>
      </c>
      <c r="L12" t="str">
        <f>IF(AND(student_exam_scores[[#This Row],[attendance_percent]]&lt;70,student_exam_scores[[#This Row],[exam_score]]&lt;50),"Yes","No")</f>
        <v>No</v>
      </c>
    </row>
    <row r="13" spans="1:13" x14ac:dyDescent="0.3">
      <c r="A13" t="s">
        <v>17</v>
      </c>
      <c r="B13">
        <v>6.6</v>
      </c>
      <c r="C13">
        <v>7.9</v>
      </c>
      <c r="D13">
        <v>87.6</v>
      </c>
      <c r="E13">
        <v>85</v>
      </c>
      <c r="F13">
        <v>35.1</v>
      </c>
      <c r="G13" t="str">
        <f>IF(student_exam_scores[[#This Row],[exam_score]]&gt;=50,"Pass","Fail")</f>
        <v>Fail</v>
      </c>
      <c r="H13" t="str">
        <f>IF(student_exam_scores[[#This Row],[exam_score]]&gt;=$M$9,"Top10%","Others")</f>
        <v>Others</v>
      </c>
      <c r="I13" t="str">
        <f>IF(student_exam_scores[[#This Row],[sleep_hours]]&lt;6,"&lt;6 hrs",IF(student_exam_scores[[#This Row],[sleep_hours]]&lt;=8,"6-8 hrs","&gt;8 hrs"))</f>
        <v>6-8 hrs</v>
      </c>
      <c r="J13" t="str">
        <f>IF(student_exam_scores[[#This Row],[attendance_percent]]&gt;90,"Yes","No")</f>
        <v>No</v>
      </c>
      <c r="K13" t="str">
        <f>IF(student_exam_scores[[#This Row],[attendance_percent]]&lt;70,"&lt;70%",IF(student_exam_scores[[#This Row],[attendance_percent]]&lt;=90,"70-90%","&gt;90%"))</f>
        <v>70-90%</v>
      </c>
      <c r="L13" t="str">
        <f>IF(AND(student_exam_scores[[#This Row],[attendance_percent]]&lt;70,student_exam_scores[[#This Row],[exam_score]]&lt;50),"Yes","No")</f>
        <v>No</v>
      </c>
    </row>
    <row r="14" spans="1:13" x14ac:dyDescent="0.3">
      <c r="A14" t="s">
        <v>18</v>
      </c>
      <c r="B14">
        <v>1.3</v>
      </c>
      <c r="C14">
        <v>6.3</v>
      </c>
      <c r="D14">
        <v>83.6</v>
      </c>
      <c r="E14">
        <v>71</v>
      </c>
      <c r="F14">
        <v>31.2</v>
      </c>
      <c r="G14" t="str">
        <f>IF(student_exam_scores[[#This Row],[exam_score]]&gt;=50,"Pass","Fail")</f>
        <v>Fail</v>
      </c>
      <c r="H14" t="str">
        <f>IF(student_exam_scores[[#This Row],[exam_score]]&gt;=$M$9,"Top10%","Others")</f>
        <v>Others</v>
      </c>
      <c r="I14" t="str">
        <f>IF(student_exam_scores[[#This Row],[sleep_hours]]&lt;6,"&lt;6 hrs",IF(student_exam_scores[[#This Row],[sleep_hours]]&lt;=8,"6-8 hrs","&gt;8 hrs"))</f>
        <v>6-8 hrs</v>
      </c>
      <c r="J14" t="str">
        <f>IF(student_exam_scores[[#This Row],[attendance_percent]]&gt;90,"Yes","No")</f>
        <v>No</v>
      </c>
      <c r="K14" t="str">
        <f>IF(student_exam_scores[[#This Row],[attendance_percent]]&lt;70,"&lt;70%",IF(student_exam_scores[[#This Row],[attendance_percent]]&lt;=90,"70-90%","&gt;90%"))</f>
        <v>70-90%</v>
      </c>
      <c r="L14" t="str">
        <f>IF(AND(student_exam_scores[[#This Row],[attendance_percent]]&lt;70,student_exam_scores[[#This Row],[exam_score]]&lt;50),"Yes","No")</f>
        <v>No</v>
      </c>
    </row>
    <row r="15" spans="1:13" x14ac:dyDescent="0.3">
      <c r="A15" t="s">
        <v>19</v>
      </c>
      <c r="B15">
        <v>3.2</v>
      </c>
      <c r="C15">
        <v>6.1</v>
      </c>
      <c r="D15">
        <v>61.2</v>
      </c>
      <c r="E15">
        <v>68</v>
      </c>
      <c r="F15">
        <v>30.2</v>
      </c>
      <c r="G15" t="str">
        <f>IF(student_exam_scores[[#This Row],[exam_score]]&gt;=50,"Pass","Fail")</f>
        <v>Fail</v>
      </c>
      <c r="H15" t="str">
        <f>IF(student_exam_scores[[#This Row],[exam_score]]&gt;=$M$9,"Top10%","Others")</f>
        <v>Others</v>
      </c>
      <c r="I15" t="str">
        <f>IF(student_exam_scores[[#This Row],[sleep_hours]]&lt;6,"&lt;6 hrs",IF(student_exam_scores[[#This Row],[sleep_hours]]&lt;=8,"6-8 hrs","&gt;8 hrs"))</f>
        <v>6-8 hrs</v>
      </c>
      <c r="J15" t="str">
        <f>IF(student_exam_scores[[#This Row],[attendance_percent]]&gt;90,"Yes","No")</f>
        <v>No</v>
      </c>
      <c r="K15" t="str">
        <f>IF(student_exam_scores[[#This Row],[attendance_percent]]&lt;70,"&lt;70%",IF(student_exam_scores[[#This Row],[attendance_percent]]&lt;=90,"70-90%","&gt;90%"))</f>
        <v>&lt;70%</v>
      </c>
      <c r="L15" t="str">
        <f>IF(AND(student_exam_scores[[#This Row],[attendance_percent]]&lt;70,student_exam_scores[[#This Row],[exam_score]]&lt;50),"Yes","No")</f>
        <v>Yes</v>
      </c>
    </row>
    <row r="16" spans="1:13" x14ac:dyDescent="0.3">
      <c r="A16" t="s">
        <v>20</v>
      </c>
      <c r="B16">
        <v>8.1</v>
      </c>
      <c r="C16">
        <v>8.8000000000000007</v>
      </c>
      <c r="D16">
        <v>60</v>
      </c>
      <c r="E16">
        <v>90</v>
      </c>
      <c r="F16">
        <v>41.1</v>
      </c>
      <c r="G16" t="str">
        <f>IF(student_exam_scores[[#This Row],[exam_score]]&gt;=50,"Pass","Fail")</f>
        <v>Fail</v>
      </c>
      <c r="H16" t="str">
        <f>IF(student_exam_scores[[#This Row],[exam_score]]&gt;=$M$9,"Top10%","Others")</f>
        <v>Others</v>
      </c>
      <c r="I16" t="str">
        <f>IF(student_exam_scores[[#This Row],[sleep_hours]]&lt;6,"&lt;6 hrs",IF(student_exam_scores[[#This Row],[sleep_hours]]&lt;=8,"6-8 hrs","&gt;8 hrs"))</f>
        <v>&gt;8 hrs</v>
      </c>
      <c r="J16" t="str">
        <f>IF(student_exam_scores[[#This Row],[attendance_percent]]&gt;90,"Yes","No")</f>
        <v>No</v>
      </c>
      <c r="K16" t="str">
        <f>IF(student_exam_scores[[#This Row],[attendance_percent]]&lt;70,"&lt;70%",IF(student_exam_scores[[#This Row],[attendance_percent]]&lt;=90,"70-90%","&gt;90%"))</f>
        <v>&lt;70%</v>
      </c>
      <c r="L16" t="str">
        <f>IF(AND(student_exam_scores[[#This Row],[attendance_percent]]&lt;70,student_exam_scores[[#This Row],[exam_score]]&lt;50),"Yes","No")</f>
        <v>Yes</v>
      </c>
    </row>
    <row r="17" spans="1:12" x14ac:dyDescent="0.3">
      <c r="A17" t="s">
        <v>21</v>
      </c>
      <c r="B17">
        <v>7</v>
      </c>
      <c r="C17">
        <v>9</v>
      </c>
      <c r="D17">
        <v>51.2</v>
      </c>
      <c r="E17">
        <v>41</v>
      </c>
      <c r="F17">
        <v>34.1</v>
      </c>
      <c r="G17" t="str">
        <f>IF(student_exam_scores[[#This Row],[exam_score]]&gt;=50,"Pass","Fail")</f>
        <v>Fail</v>
      </c>
      <c r="H17" t="str">
        <f>IF(student_exam_scores[[#This Row],[exam_score]]&gt;=$M$9,"Top10%","Others")</f>
        <v>Others</v>
      </c>
      <c r="I17" t="str">
        <f>IF(student_exam_scores[[#This Row],[sleep_hours]]&lt;6,"&lt;6 hrs",IF(student_exam_scores[[#This Row],[sleep_hours]]&lt;=8,"6-8 hrs","&gt;8 hrs"))</f>
        <v>&gt;8 hrs</v>
      </c>
      <c r="J17" t="str">
        <f>IF(student_exam_scores[[#This Row],[attendance_percent]]&gt;90,"Yes","No")</f>
        <v>No</v>
      </c>
      <c r="K17" t="str">
        <f>IF(student_exam_scores[[#This Row],[attendance_percent]]&lt;70,"&lt;70%",IF(student_exam_scores[[#This Row],[attendance_percent]]&lt;=90,"70-90%","&gt;90%"))</f>
        <v>&lt;70%</v>
      </c>
      <c r="L17" t="str">
        <f>IF(AND(student_exam_scores[[#This Row],[attendance_percent]]&lt;70,student_exam_scores[[#This Row],[exam_score]]&lt;50),"Yes","No")</f>
        <v>Yes</v>
      </c>
    </row>
    <row r="18" spans="1:12" x14ac:dyDescent="0.3">
      <c r="A18" t="s">
        <v>22</v>
      </c>
      <c r="B18">
        <v>3.4</v>
      </c>
      <c r="C18">
        <v>6.8</v>
      </c>
      <c r="D18">
        <v>62.2</v>
      </c>
      <c r="E18">
        <v>45</v>
      </c>
      <c r="F18">
        <v>28.9</v>
      </c>
      <c r="G18" t="str">
        <f>IF(student_exam_scores[[#This Row],[exam_score]]&gt;=50,"Pass","Fail")</f>
        <v>Fail</v>
      </c>
      <c r="H18" t="str">
        <f>IF(student_exam_scores[[#This Row],[exam_score]]&gt;=$M$9,"Top10%","Others")</f>
        <v>Others</v>
      </c>
      <c r="I18" t="str">
        <f>IF(student_exam_scores[[#This Row],[sleep_hours]]&lt;6,"&lt;6 hrs",IF(student_exam_scores[[#This Row],[sleep_hours]]&lt;=8,"6-8 hrs","&gt;8 hrs"))</f>
        <v>6-8 hrs</v>
      </c>
      <c r="J18" t="str">
        <f>IF(student_exam_scores[[#This Row],[attendance_percent]]&gt;90,"Yes","No")</f>
        <v>No</v>
      </c>
      <c r="K18" t="str">
        <f>IF(student_exam_scores[[#This Row],[attendance_percent]]&lt;70,"&lt;70%",IF(student_exam_scores[[#This Row],[attendance_percent]]&lt;=90,"70-90%","&gt;90%"))</f>
        <v>&lt;70%</v>
      </c>
      <c r="L18" t="str">
        <f>IF(AND(student_exam_scores[[#This Row],[attendance_percent]]&lt;70,student_exam_scores[[#This Row],[exam_score]]&lt;50),"Yes","No")</f>
        <v>Yes</v>
      </c>
    </row>
    <row r="19" spans="1:12" x14ac:dyDescent="0.3">
      <c r="A19" t="s">
        <v>23</v>
      </c>
      <c r="B19">
        <v>7.5</v>
      </c>
      <c r="C19">
        <v>7.6</v>
      </c>
      <c r="D19">
        <v>73.8</v>
      </c>
      <c r="E19">
        <v>58</v>
      </c>
      <c r="F19">
        <v>36.299999999999997</v>
      </c>
      <c r="G19" t="str">
        <f>IF(student_exam_scores[[#This Row],[exam_score]]&gt;=50,"Pass","Fail")</f>
        <v>Fail</v>
      </c>
      <c r="H19" t="str">
        <f>IF(student_exam_scores[[#This Row],[exam_score]]&gt;=$M$9,"Top10%","Others")</f>
        <v>Others</v>
      </c>
      <c r="I19" t="str">
        <f>IF(student_exam_scores[[#This Row],[sleep_hours]]&lt;6,"&lt;6 hrs",IF(student_exam_scores[[#This Row],[sleep_hours]]&lt;=8,"6-8 hrs","&gt;8 hrs"))</f>
        <v>6-8 hrs</v>
      </c>
      <c r="J19" t="str">
        <f>IF(student_exam_scores[[#This Row],[attendance_percent]]&gt;90,"Yes","No")</f>
        <v>No</v>
      </c>
      <c r="K19" t="str">
        <f>IF(student_exam_scores[[#This Row],[attendance_percent]]&lt;70,"&lt;70%",IF(student_exam_scores[[#This Row],[attendance_percent]]&lt;=90,"70-90%","&gt;90%"))</f>
        <v>70-90%</v>
      </c>
      <c r="L19" t="str">
        <f>IF(AND(student_exam_scores[[#This Row],[attendance_percent]]&lt;70,student_exam_scores[[#This Row],[exam_score]]&lt;50),"Yes","No")</f>
        <v>No</v>
      </c>
    </row>
    <row r="20" spans="1:12" x14ac:dyDescent="0.3">
      <c r="A20" t="s">
        <v>24</v>
      </c>
      <c r="B20">
        <v>9.9</v>
      </c>
      <c r="C20">
        <v>4.8</v>
      </c>
      <c r="D20">
        <v>92.5</v>
      </c>
      <c r="E20">
        <v>54</v>
      </c>
      <c r="F20">
        <v>35.6</v>
      </c>
      <c r="G20" t="str">
        <f>IF(student_exam_scores[[#This Row],[exam_score]]&gt;=50,"Pass","Fail")</f>
        <v>Fail</v>
      </c>
      <c r="H20" t="str">
        <f>IF(student_exam_scores[[#This Row],[exam_score]]&gt;=$M$9,"Top10%","Others")</f>
        <v>Others</v>
      </c>
      <c r="I20" t="str">
        <f>IF(student_exam_scores[[#This Row],[sleep_hours]]&lt;6,"&lt;6 hrs",IF(student_exam_scores[[#This Row],[sleep_hours]]&lt;=8,"6-8 hrs","&gt;8 hrs"))</f>
        <v>&lt;6 hrs</v>
      </c>
      <c r="J20" t="str">
        <f>IF(student_exam_scores[[#This Row],[attendance_percent]]&gt;90,"Yes","No")</f>
        <v>Yes</v>
      </c>
      <c r="K20" t="str">
        <f>IF(student_exam_scores[[#This Row],[attendance_percent]]&lt;70,"&lt;70%",IF(student_exam_scores[[#This Row],[attendance_percent]]&lt;=90,"70-90%","&gt;90%"))</f>
        <v>&gt;90%</v>
      </c>
      <c r="L20" t="str">
        <f>IF(AND(student_exam_scores[[#This Row],[attendance_percent]]&lt;70,student_exam_scores[[#This Row],[exam_score]]&lt;50),"Yes","No")</f>
        <v>No</v>
      </c>
    </row>
    <row r="21" spans="1:12" x14ac:dyDescent="0.3">
      <c r="A21" t="s">
        <v>25</v>
      </c>
      <c r="B21">
        <v>1.1000000000000001</v>
      </c>
      <c r="C21">
        <v>5.5</v>
      </c>
      <c r="D21">
        <v>53.6</v>
      </c>
      <c r="E21">
        <v>65</v>
      </c>
      <c r="F21">
        <v>17.100000000000001</v>
      </c>
      <c r="G21" t="str">
        <f>IF(student_exam_scores[[#This Row],[exam_score]]&gt;=50,"Pass","Fail")</f>
        <v>Fail</v>
      </c>
      <c r="H21" t="str">
        <f>IF(student_exam_scores[[#This Row],[exam_score]]&gt;=$M$9,"Top10%","Others")</f>
        <v>Others</v>
      </c>
      <c r="I21" t="str">
        <f>IF(student_exam_scores[[#This Row],[sleep_hours]]&lt;6,"&lt;6 hrs",IF(student_exam_scores[[#This Row],[sleep_hours]]&lt;=8,"6-8 hrs","&gt;8 hrs"))</f>
        <v>&lt;6 hrs</v>
      </c>
      <c r="J21" t="str">
        <f>IF(student_exam_scores[[#This Row],[attendance_percent]]&gt;90,"Yes","No")</f>
        <v>No</v>
      </c>
      <c r="K21" t="str">
        <f>IF(student_exam_scores[[#This Row],[attendance_percent]]&lt;70,"&lt;70%",IF(student_exam_scores[[#This Row],[attendance_percent]]&lt;=90,"70-90%","&gt;90%"))</f>
        <v>&lt;70%</v>
      </c>
      <c r="L21" t="str">
        <f>IF(AND(student_exam_scores[[#This Row],[attendance_percent]]&lt;70,student_exam_scores[[#This Row],[exam_score]]&lt;50),"Yes","No")</f>
        <v>Yes</v>
      </c>
    </row>
    <row r="22" spans="1:12" x14ac:dyDescent="0.3">
      <c r="A22" t="s">
        <v>26</v>
      </c>
      <c r="B22">
        <v>9.9</v>
      </c>
      <c r="C22">
        <v>8.8000000000000007</v>
      </c>
      <c r="D22">
        <v>70.7</v>
      </c>
      <c r="E22">
        <v>84</v>
      </c>
      <c r="F22">
        <v>46</v>
      </c>
      <c r="G22" t="str">
        <f>IF(student_exam_scores[[#This Row],[exam_score]]&gt;=50,"Pass","Fail")</f>
        <v>Fail</v>
      </c>
      <c r="H22" t="str">
        <f>IF(student_exam_scores[[#This Row],[exam_score]]&gt;=$M$9,"Top10%","Others")</f>
        <v>Top10%</v>
      </c>
      <c r="I22" t="str">
        <f>IF(student_exam_scores[[#This Row],[sleep_hours]]&lt;6,"&lt;6 hrs",IF(student_exam_scores[[#This Row],[sleep_hours]]&lt;=8,"6-8 hrs","&gt;8 hrs"))</f>
        <v>&gt;8 hrs</v>
      </c>
      <c r="J22" t="str">
        <f>IF(student_exam_scores[[#This Row],[attendance_percent]]&gt;90,"Yes","No")</f>
        <v>No</v>
      </c>
      <c r="K22" t="str">
        <f>IF(student_exam_scores[[#This Row],[attendance_percent]]&lt;70,"&lt;70%",IF(student_exam_scores[[#This Row],[attendance_percent]]&lt;=90,"70-90%","&gt;90%"))</f>
        <v>70-90%</v>
      </c>
      <c r="L22" t="str">
        <f>IF(AND(student_exam_scores[[#This Row],[attendance_percent]]&lt;70,student_exam_scores[[#This Row],[exam_score]]&lt;50),"Yes","No")</f>
        <v>No</v>
      </c>
    </row>
    <row r="23" spans="1:12" x14ac:dyDescent="0.3">
      <c r="A23" t="s">
        <v>27</v>
      </c>
      <c r="B23">
        <v>8.6999999999999993</v>
      </c>
      <c r="C23">
        <v>6.9</v>
      </c>
      <c r="D23">
        <v>81.5</v>
      </c>
      <c r="E23">
        <v>55</v>
      </c>
      <c r="F23">
        <v>36.1</v>
      </c>
      <c r="G23" t="str">
        <f>IF(student_exam_scores[[#This Row],[exam_score]]&gt;=50,"Pass","Fail")</f>
        <v>Fail</v>
      </c>
      <c r="H23" t="str">
        <f>IF(student_exam_scores[[#This Row],[exam_score]]&gt;=$M$9,"Top10%","Others")</f>
        <v>Others</v>
      </c>
      <c r="I23" t="str">
        <f>IF(student_exam_scores[[#This Row],[sleep_hours]]&lt;6,"&lt;6 hrs",IF(student_exam_scores[[#This Row],[sleep_hours]]&lt;=8,"6-8 hrs","&gt;8 hrs"))</f>
        <v>6-8 hrs</v>
      </c>
      <c r="J23" t="str">
        <f>IF(student_exam_scores[[#This Row],[attendance_percent]]&gt;90,"Yes","No")</f>
        <v>No</v>
      </c>
      <c r="K23" t="str">
        <f>IF(student_exam_scores[[#This Row],[attendance_percent]]&lt;70,"&lt;70%",IF(student_exam_scores[[#This Row],[attendance_percent]]&lt;=90,"70-90%","&gt;90%"))</f>
        <v>70-90%</v>
      </c>
      <c r="L23" t="str">
        <f>IF(AND(student_exam_scores[[#This Row],[attendance_percent]]&lt;70,student_exam_scores[[#This Row],[exam_score]]&lt;50),"Yes","No")</f>
        <v>No</v>
      </c>
    </row>
    <row r="24" spans="1:12" x14ac:dyDescent="0.3">
      <c r="A24" t="s">
        <v>28</v>
      </c>
      <c r="B24">
        <v>4.7</v>
      </c>
      <c r="C24">
        <v>6.7</v>
      </c>
      <c r="D24">
        <v>59.7</v>
      </c>
      <c r="E24">
        <v>59</v>
      </c>
      <c r="F24">
        <v>29.6</v>
      </c>
      <c r="G24" t="str">
        <f>IF(student_exam_scores[[#This Row],[exam_score]]&gt;=50,"Pass","Fail")</f>
        <v>Fail</v>
      </c>
      <c r="H24" t="str">
        <f>IF(student_exam_scores[[#This Row],[exam_score]]&gt;=$M$9,"Top10%","Others")</f>
        <v>Others</v>
      </c>
      <c r="I24" t="str">
        <f>IF(student_exam_scores[[#This Row],[sleep_hours]]&lt;6,"&lt;6 hrs",IF(student_exam_scores[[#This Row],[sleep_hours]]&lt;=8,"6-8 hrs","&gt;8 hrs"))</f>
        <v>6-8 hrs</v>
      </c>
      <c r="J24" t="str">
        <f>IF(student_exam_scores[[#This Row],[attendance_percent]]&gt;90,"Yes","No")</f>
        <v>No</v>
      </c>
      <c r="K24" t="str">
        <f>IF(student_exam_scores[[#This Row],[attendance_percent]]&lt;70,"&lt;70%",IF(student_exam_scores[[#This Row],[attendance_percent]]&lt;=90,"70-90%","&gt;90%"))</f>
        <v>&lt;70%</v>
      </c>
      <c r="L24" t="str">
        <f>IF(AND(student_exam_scores[[#This Row],[attendance_percent]]&lt;70,student_exam_scores[[#This Row],[exam_score]]&lt;50),"Yes","No")</f>
        <v>Yes</v>
      </c>
    </row>
    <row r="25" spans="1:12" x14ac:dyDescent="0.3">
      <c r="A25" t="s">
        <v>29</v>
      </c>
      <c r="B25">
        <v>2.7</v>
      </c>
      <c r="C25">
        <v>7.7</v>
      </c>
      <c r="D25">
        <v>84.8</v>
      </c>
      <c r="E25">
        <v>82</v>
      </c>
      <c r="F25">
        <v>35.9</v>
      </c>
      <c r="G25" t="str">
        <f>IF(student_exam_scores[[#This Row],[exam_score]]&gt;=50,"Pass","Fail")</f>
        <v>Fail</v>
      </c>
      <c r="H25" t="str">
        <f>IF(student_exam_scores[[#This Row],[exam_score]]&gt;=$M$9,"Top10%","Others")</f>
        <v>Others</v>
      </c>
      <c r="I25" t="str">
        <f>IF(student_exam_scores[[#This Row],[sleep_hours]]&lt;6,"&lt;6 hrs",IF(student_exam_scores[[#This Row],[sleep_hours]]&lt;=8,"6-8 hrs","&gt;8 hrs"))</f>
        <v>6-8 hrs</v>
      </c>
      <c r="J25" t="str">
        <f>IF(student_exam_scores[[#This Row],[attendance_percent]]&gt;90,"Yes","No")</f>
        <v>No</v>
      </c>
      <c r="K25" t="str">
        <f>IF(student_exam_scores[[#This Row],[attendance_percent]]&lt;70,"&lt;70%",IF(student_exam_scores[[#This Row],[attendance_percent]]&lt;=90,"70-90%","&gt;90%"))</f>
        <v>70-90%</v>
      </c>
      <c r="L25" t="str">
        <f>IF(AND(student_exam_scores[[#This Row],[attendance_percent]]&lt;70,student_exam_scores[[#This Row],[exam_score]]&lt;50),"Yes","No")</f>
        <v>No</v>
      </c>
    </row>
    <row r="26" spans="1:12" x14ac:dyDescent="0.3">
      <c r="A26" t="s">
        <v>30</v>
      </c>
      <c r="B26">
        <v>11.5</v>
      </c>
      <c r="C26">
        <v>4.3</v>
      </c>
      <c r="D26">
        <v>74.7</v>
      </c>
      <c r="E26">
        <v>77</v>
      </c>
      <c r="F26">
        <v>39.200000000000003</v>
      </c>
      <c r="G26" t="str">
        <f>IF(student_exam_scores[[#This Row],[exam_score]]&gt;=50,"Pass","Fail")</f>
        <v>Fail</v>
      </c>
      <c r="H26" t="str">
        <f>IF(student_exam_scores[[#This Row],[exam_score]]&gt;=$M$9,"Top10%","Others")</f>
        <v>Others</v>
      </c>
      <c r="I26" t="str">
        <f>IF(student_exam_scores[[#This Row],[sleep_hours]]&lt;6,"&lt;6 hrs",IF(student_exam_scores[[#This Row],[sleep_hours]]&lt;=8,"6-8 hrs","&gt;8 hrs"))</f>
        <v>&lt;6 hrs</v>
      </c>
      <c r="J26" t="str">
        <f>IF(student_exam_scores[[#This Row],[attendance_percent]]&gt;90,"Yes","No")</f>
        <v>No</v>
      </c>
      <c r="K26" t="str">
        <f>IF(student_exam_scores[[#This Row],[attendance_percent]]&lt;70,"&lt;70%",IF(student_exam_scores[[#This Row],[attendance_percent]]&lt;=90,"70-90%","&gt;90%"))</f>
        <v>70-90%</v>
      </c>
      <c r="L26" t="str">
        <f>IF(AND(student_exam_scores[[#This Row],[attendance_percent]]&lt;70,student_exam_scores[[#This Row],[exam_score]]&lt;50),"Yes","No")</f>
        <v>No</v>
      </c>
    </row>
    <row r="27" spans="1:12" x14ac:dyDescent="0.3">
      <c r="A27" t="s">
        <v>31</v>
      </c>
      <c r="B27">
        <v>4.7</v>
      </c>
      <c r="C27">
        <v>6.9</v>
      </c>
      <c r="D27">
        <v>62.2</v>
      </c>
      <c r="E27">
        <v>63</v>
      </c>
      <c r="F27">
        <v>30</v>
      </c>
      <c r="G27" t="str">
        <f>IF(student_exam_scores[[#This Row],[exam_score]]&gt;=50,"Pass","Fail")</f>
        <v>Fail</v>
      </c>
      <c r="H27" t="str">
        <f>IF(student_exam_scores[[#This Row],[exam_score]]&gt;=$M$9,"Top10%","Others")</f>
        <v>Others</v>
      </c>
      <c r="I27" t="str">
        <f>IF(student_exam_scores[[#This Row],[sleep_hours]]&lt;6,"&lt;6 hrs",IF(student_exam_scores[[#This Row],[sleep_hours]]&lt;=8,"6-8 hrs","&gt;8 hrs"))</f>
        <v>6-8 hrs</v>
      </c>
      <c r="J27" t="str">
        <f>IF(student_exam_scores[[#This Row],[attendance_percent]]&gt;90,"Yes","No")</f>
        <v>No</v>
      </c>
      <c r="K27" t="str">
        <f>IF(student_exam_scores[[#This Row],[attendance_percent]]&lt;70,"&lt;70%",IF(student_exam_scores[[#This Row],[attendance_percent]]&lt;=90,"70-90%","&gt;90%"))</f>
        <v>&lt;70%</v>
      </c>
      <c r="L27" t="str">
        <f>IF(AND(student_exam_scores[[#This Row],[attendance_percent]]&lt;70,student_exam_scores[[#This Row],[exam_score]]&lt;50),"Yes","No")</f>
        <v>Yes</v>
      </c>
    </row>
    <row r="28" spans="1:12" x14ac:dyDescent="0.3">
      <c r="A28" t="s">
        <v>32</v>
      </c>
      <c r="B28">
        <v>2</v>
      </c>
      <c r="C28">
        <v>6.5</v>
      </c>
      <c r="D28">
        <v>82.8</v>
      </c>
      <c r="E28">
        <v>70</v>
      </c>
      <c r="F28">
        <v>29</v>
      </c>
      <c r="G28" t="str">
        <f>IF(student_exam_scores[[#This Row],[exam_score]]&gt;=50,"Pass","Fail")</f>
        <v>Fail</v>
      </c>
      <c r="H28" t="str">
        <f>IF(student_exam_scores[[#This Row],[exam_score]]&gt;=$M$9,"Top10%","Others")</f>
        <v>Others</v>
      </c>
      <c r="I28" t="str">
        <f>IF(student_exam_scores[[#This Row],[sleep_hours]]&lt;6,"&lt;6 hrs",IF(student_exam_scores[[#This Row],[sleep_hours]]&lt;=8,"6-8 hrs","&gt;8 hrs"))</f>
        <v>6-8 hrs</v>
      </c>
      <c r="J28" t="str">
        <f>IF(student_exam_scores[[#This Row],[attendance_percent]]&gt;90,"Yes","No")</f>
        <v>No</v>
      </c>
      <c r="K28" t="str">
        <f>IF(student_exam_scores[[#This Row],[attendance_percent]]&lt;70,"&lt;70%",IF(student_exam_scores[[#This Row],[attendance_percent]]&lt;=90,"70-90%","&gt;90%"))</f>
        <v>70-90%</v>
      </c>
      <c r="L28" t="str">
        <f>IF(AND(student_exam_scores[[#This Row],[attendance_percent]]&lt;70,student_exam_scores[[#This Row],[exam_score]]&lt;50),"Yes","No")</f>
        <v>No</v>
      </c>
    </row>
    <row r="29" spans="1:12" x14ac:dyDescent="0.3">
      <c r="A29" t="s">
        <v>33</v>
      </c>
      <c r="B29">
        <v>2.1</v>
      </c>
      <c r="C29">
        <v>8.3000000000000007</v>
      </c>
      <c r="D29">
        <v>50.3</v>
      </c>
      <c r="E29">
        <v>75</v>
      </c>
      <c r="F29">
        <v>26.5</v>
      </c>
      <c r="G29" t="str">
        <f>IF(student_exam_scores[[#This Row],[exam_score]]&gt;=50,"Pass","Fail")</f>
        <v>Fail</v>
      </c>
      <c r="H29" t="str">
        <f>IF(student_exam_scores[[#This Row],[exam_score]]&gt;=$M$9,"Top10%","Others")</f>
        <v>Others</v>
      </c>
      <c r="I29" t="str">
        <f>IF(student_exam_scores[[#This Row],[sleep_hours]]&lt;6,"&lt;6 hrs",IF(student_exam_scores[[#This Row],[sleep_hours]]&lt;=8,"6-8 hrs","&gt;8 hrs"))</f>
        <v>&gt;8 hrs</v>
      </c>
      <c r="J29" t="str">
        <f>IF(student_exam_scores[[#This Row],[attendance_percent]]&gt;90,"Yes","No")</f>
        <v>No</v>
      </c>
      <c r="K29" t="str">
        <f>IF(student_exam_scores[[#This Row],[attendance_percent]]&lt;70,"&lt;70%",IF(student_exam_scores[[#This Row],[attendance_percent]]&lt;=90,"70-90%","&gt;90%"))</f>
        <v>&lt;70%</v>
      </c>
      <c r="L29" t="str">
        <f>IF(AND(student_exam_scores[[#This Row],[attendance_percent]]&lt;70,student_exam_scores[[#This Row],[exam_score]]&lt;50),"Yes","No")</f>
        <v>Yes</v>
      </c>
    </row>
    <row r="30" spans="1:12" x14ac:dyDescent="0.3">
      <c r="A30" t="s">
        <v>34</v>
      </c>
      <c r="B30">
        <v>10.3</v>
      </c>
      <c r="C30">
        <v>4.8</v>
      </c>
      <c r="D30">
        <v>87.5</v>
      </c>
      <c r="E30">
        <v>73</v>
      </c>
      <c r="F30">
        <v>37.200000000000003</v>
      </c>
      <c r="G30" t="str">
        <f>IF(student_exam_scores[[#This Row],[exam_score]]&gt;=50,"Pass","Fail")</f>
        <v>Fail</v>
      </c>
      <c r="H30" t="str">
        <f>IF(student_exam_scores[[#This Row],[exam_score]]&gt;=$M$9,"Top10%","Others")</f>
        <v>Others</v>
      </c>
      <c r="I30" t="str">
        <f>IF(student_exam_scores[[#This Row],[sleep_hours]]&lt;6,"&lt;6 hrs",IF(student_exam_scores[[#This Row],[sleep_hours]]&lt;=8,"6-8 hrs","&gt;8 hrs"))</f>
        <v>&lt;6 hrs</v>
      </c>
      <c r="J30" t="str">
        <f>IF(student_exam_scores[[#This Row],[attendance_percent]]&gt;90,"Yes","No")</f>
        <v>No</v>
      </c>
      <c r="K30" t="str">
        <f>IF(student_exam_scores[[#This Row],[attendance_percent]]&lt;70,"&lt;70%",IF(student_exam_scores[[#This Row],[attendance_percent]]&lt;=90,"70-90%","&gt;90%"))</f>
        <v>70-90%</v>
      </c>
      <c r="L30" t="str">
        <f>IF(AND(student_exam_scores[[#This Row],[attendance_percent]]&lt;70,student_exam_scores[[#This Row],[exam_score]]&lt;50),"Yes","No")</f>
        <v>No</v>
      </c>
    </row>
    <row r="31" spans="1:12" x14ac:dyDescent="0.3">
      <c r="A31" t="s">
        <v>35</v>
      </c>
      <c r="B31">
        <v>7.6</v>
      </c>
      <c r="C31">
        <v>8.8000000000000007</v>
      </c>
      <c r="D31">
        <v>88.5</v>
      </c>
      <c r="E31">
        <v>62</v>
      </c>
      <c r="F31">
        <v>36.200000000000003</v>
      </c>
      <c r="G31" t="str">
        <f>IF(student_exam_scores[[#This Row],[exam_score]]&gt;=50,"Pass","Fail")</f>
        <v>Fail</v>
      </c>
      <c r="H31" t="str">
        <f>IF(student_exam_scores[[#This Row],[exam_score]]&gt;=$M$9,"Top10%","Others")</f>
        <v>Others</v>
      </c>
      <c r="I31" t="str">
        <f>IF(student_exam_scores[[#This Row],[sleep_hours]]&lt;6,"&lt;6 hrs",IF(student_exam_scores[[#This Row],[sleep_hours]]&lt;=8,"6-8 hrs","&gt;8 hrs"))</f>
        <v>&gt;8 hrs</v>
      </c>
      <c r="J31" t="str">
        <f>IF(student_exam_scores[[#This Row],[attendance_percent]]&gt;90,"Yes","No")</f>
        <v>No</v>
      </c>
      <c r="K31" t="str">
        <f>IF(student_exam_scores[[#This Row],[attendance_percent]]&lt;70,"&lt;70%",IF(student_exam_scores[[#This Row],[attendance_percent]]&lt;=90,"70-90%","&gt;90%"))</f>
        <v>70-90%</v>
      </c>
      <c r="L31" t="str">
        <f>IF(AND(student_exam_scores[[#This Row],[attendance_percent]]&lt;70,student_exam_scores[[#This Row],[exam_score]]&lt;50),"Yes","No")</f>
        <v>No</v>
      </c>
    </row>
    <row r="32" spans="1:12" x14ac:dyDescent="0.3">
      <c r="A32" t="s">
        <v>36</v>
      </c>
      <c r="B32">
        <v>9.9</v>
      </c>
      <c r="C32">
        <v>4.4000000000000004</v>
      </c>
      <c r="D32">
        <v>55.3</v>
      </c>
      <c r="E32">
        <v>67</v>
      </c>
      <c r="F32">
        <v>34.5</v>
      </c>
      <c r="G32" t="str">
        <f>IF(student_exam_scores[[#This Row],[exam_score]]&gt;=50,"Pass","Fail")</f>
        <v>Fail</v>
      </c>
      <c r="H32" t="str">
        <f>IF(student_exam_scores[[#This Row],[exam_score]]&gt;=$M$9,"Top10%","Others")</f>
        <v>Others</v>
      </c>
      <c r="I32" t="str">
        <f>IF(student_exam_scores[[#This Row],[sleep_hours]]&lt;6,"&lt;6 hrs",IF(student_exam_scores[[#This Row],[sleep_hours]]&lt;=8,"6-8 hrs","&gt;8 hrs"))</f>
        <v>&lt;6 hrs</v>
      </c>
      <c r="J32" t="str">
        <f>IF(student_exam_scores[[#This Row],[attendance_percent]]&gt;90,"Yes","No")</f>
        <v>No</v>
      </c>
      <c r="K32" t="str">
        <f>IF(student_exam_scores[[#This Row],[attendance_percent]]&lt;70,"&lt;70%",IF(student_exam_scores[[#This Row],[attendance_percent]]&lt;=90,"70-90%","&gt;90%"))</f>
        <v>&lt;70%</v>
      </c>
      <c r="L32" t="str">
        <f>IF(AND(student_exam_scores[[#This Row],[attendance_percent]]&lt;70,student_exam_scores[[#This Row],[exam_score]]&lt;50),"Yes","No")</f>
        <v>Yes</v>
      </c>
    </row>
    <row r="33" spans="1:12" x14ac:dyDescent="0.3">
      <c r="A33" t="s">
        <v>37</v>
      </c>
      <c r="B33">
        <v>9</v>
      </c>
      <c r="C33">
        <v>4.9000000000000004</v>
      </c>
      <c r="D33">
        <v>71.3</v>
      </c>
      <c r="E33">
        <v>87</v>
      </c>
      <c r="F33">
        <v>41.6</v>
      </c>
      <c r="G33" t="str">
        <f>IF(student_exam_scores[[#This Row],[exam_score]]&gt;=50,"Pass","Fail")</f>
        <v>Fail</v>
      </c>
      <c r="H33" t="str">
        <f>IF(student_exam_scores[[#This Row],[exam_score]]&gt;=$M$9,"Top10%","Others")</f>
        <v>Others</v>
      </c>
      <c r="I33" t="str">
        <f>IF(student_exam_scores[[#This Row],[sleep_hours]]&lt;6,"&lt;6 hrs",IF(student_exam_scores[[#This Row],[sleep_hours]]&lt;=8,"6-8 hrs","&gt;8 hrs"))</f>
        <v>&lt;6 hrs</v>
      </c>
      <c r="J33" t="str">
        <f>IF(student_exam_scores[[#This Row],[attendance_percent]]&gt;90,"Yes","No")</f>
        <v>No</v>
      </c>
      <c r="K33" t="str">
        <f>IF(student_exam_scores[[#This Row],[attendance_percent]]&lt;70,"&lt;70%",IF(student_exam_scores[[#This Row],[attendance_percent]]&lt;=90,"70-90%","&gt;90%"))</f>
        <v>70-90%</v>
      </c>
      <c r="L33" t="str">
        <f>IF(AND(student_exam_scores[[#This Row],[attendance_percent]]&lt;70,student_exam_scores[[#This Row],[exam_score]]&lt;50),"Yes","No")</f>
        <v>No</v>
      </c>
    </row>
    <row r="34" spans="1:12" x14ac:dyDescent="0.3">
      <c r="A34" t="s">
        <v>38</v>
      </c>
      <c r="B34">
        <v>6.9</v>
      </c>
      <c r="C34">
        <v>7</v>
      </c>
      <c r="D34">
        <v>58.8</v>
      </c>
      <c r="E34">
        <v>75</v>
      </c>
      <c r="F34">
        <v>38.1</v>
      </c>
      <c r="G34" t="str">
        <f>IF(student_exam_scores[[#This Row],[exam_score]]&gt;=50,"Pass","Fail")</f>
        <v>Fail</v>
      </c>
      <c r="H34" t="str">
        <f>IF(student_exam_scores[[#This Row],[exam_score]]&gt;=$M$9,"Top10%","Others")</f>
        <v>Others</v>
      </c>
      <c r="I34" t="str">
        <f>IF(student_exam_scores[[#This Row],[sleep_hours]]&lt;6,"&lt;6 hrs",IF(student_exam_scores[[#This Row],[sleep_hours]]&lt;=8,"6-8 hrs","&gt;8 hrs"))</f>
        <v>6-8 hrs</v>
      </c>
      <c r="J34" t="str">
        <f>IF(student_exam_scores[[#This Row],[attendance_percent]]&gt;90,"Yes","No")</f>
        <v>No</v>
      </c>
      <c r="K34" t="str">
        <f>IF(student_exam_scores[[#This Row],[attendance_percent]]&lt;70,"&lt;70%",IF(student_exam_scores[[#This Row],[attendance_percent]]&lt;=90,"70-90%","&gt;90%"))</f>
        <v>&lt;70%</v>
      </c>
      <c r="L34" t="str">
        <f>IF(AND(student_exam_scores[[#This Row],[attendance_percent]]&lt;70,student_exam_scores[[#This Row],[exam_score]]&lt;50),"Yes","No")</f>
        <v>Yes</v>
      </c>
    </row>
    <row r="35" spans="1:12" x14ac:dyDescent="0.3">
      <c r="A35" t="s">
        <v>39</v>
      </c>
      <c r="B35">
        <v>11.7</v>
      </c>
      <c r="C35">
        <v>7.4</v>
      </c>
      <c r="D35">
        <v>97.9</v>
      </c>
      <c r="E35">
        <v>61</v>
      </c>
      <c r="F35">
        <v>42.7</v>
      </c>
      <c r="G35" t="str">
        <f>IF(student_exam_scores[[#This Row],[exam_score]]&gt;=50,"Pass","Fail")</f>
        <v>Fail</v>
      </c>
      <c r="H35" t="str">
        <f>IF(student_exam_scores[[#This Row],[exam_score]]&gt;=$M$9,"Top10%","Others")</f>
        <v>Top10%</v>
      </c>
      <c r="I35" t="str">
        <f>IF(student_exam_scores[[#This Row],[sleep_hours]]&lt;6,"&lt;6 hrs",IF(student_exam_scores[[#This Row],[sleep_hours]]&lt;=8,"6-8 hrs","&gt;8 hrs"))</f>
        <v>6-8 hrs</v>
      </c>
      <c r="J35" t="str">
        <f>IF(student_exam_scores[[#This Row],[attendance_percent]]&gt;90,"Yes","No")</f>
        <v>Yes</v>
      </c>
      <c r="K35" t="str">
        <f>IF(student_exam_scores[[#This Row],[attendance_percent]]&lt;70,"&lt;70%",IF(student_exam_scores[[#This Row],[attendance_percent]]&lt;=90,"70-90%","&gt;90%"))</f>
        <v>&gt;90%</v>
      </c>
      <c r="L35" t="str">
        <f>IF(AND(student_exam_scores[[#This Row],[attendance_percent]]&lt;70,student_exam_scores[[#This Row],[exam_score]]&lt;50),"Yes","No")</f>
        <v>No</v>
      </c>
    </row>
    <row r="36" spans="1:12" x14ac:dyDescent="0.3">
      <c r="A36" t="s">
        <v>40</v>
      </c>
      <c r="B36">
        <v>5.2</v>
      </c>
      <c r="C36">
        <v>5.2</v>
      </c>
      <c r="D36">
        <v>75.900000000000006</v>
      </c>
      <c r="E36">
        <v>62</v>
      </c>
      <c r="F36">
        <v>32</v>
      </c>
      <c r="G36" t="str">
        <f>IF(student_exam_scores[[#This Row],[exam_score]]&gt;=50,"Pass","Fail")</f>
        <v>Fail</v>
      </c>
      <c r="H36" t="str">
        <f>IF(student_exam_scores[[#This Row],[exam_score]]&gt;=$M$9,"Top10%","Others")</f>
        <v>Others</v>
      </c>
      <c r="I36" t="str">
        <f>IF(student_exam_scores[[#This Row],[sleep_hours]]&lt;6,"&lt;6 hrs",IF(student_exam_scores[[#This Row],[sleep_hours]]&lt;=8,"6-8 hrs","&gt;8 hrs"))</f>
        <v>&lt;6 hrs</v>
      </c>
      <c r="J36" t="str">
        <f>IF(student_exam_scores[[#This Row],[attendance_percent]]&gt;90,"Yes","No")</f>
        <v>No</v>
      </c>
      <c r="K36" t="str">
        <f>IF(student_exam_scores[[#This Row],[attendance_percent]]&lt;70,"&lt;70%",IF(student_exam_scores[[#This Row],[attendance_percent]]&lt;=90,"70-90%","&gt;90%"))</f>
        <v>70-90%</v>
      </c>
      <c r="L36" t="str">
        <f>IF(AND(student_exam_scores[[#This Row],[attendance_percent]]&lt;70,student_exam_scores[[#This Row],[exam_score]]&lt;50),"Yes","No")</f>
        <v>No</v>
      </c>
    </row>
    <row r="37" spans="1:12" x14ac:dyDescent="0.3">
      <c r="A37" t="s">
        <v>41</v>
      </c>
      <c r="B37">
        <v>7.1</v>
      </c>
      <c r="C37">
        <v>4.5999999999999996</v>
      </c>
      <c r="D37">
        <v>52.5</v>
      </c>
      <c r="E37">
        <v>84</v>
      </c>
      <c r="F37">
        <v>32</v>
      </c>
      <c r="G37" t="str">
        <f>IF(student_exam_scores[[#This Row],[exam_score]]&gt;=50,"Pass","Fail")</f>
        <v>Fail</v>
      </c>
      <c r="H37" t="str">
        <f>IF(student_exam_scores[[#This Row],[exam_score]]&gt;=$M$9,"Top10%","Others")</f>
        <v>Others</v>
      </c>
      <c r="I37" t="str">
        <f>IF(student_exam_scores[[#This Row],[sleep_hours]]&lt;6,"&lt;6 hrs",IF(student_exam_scores[[#This Row],[sleep_hours]]&lt;=8,"6-8 hrs","&gt;8 hrs"))</f>
        <v>&lt;6 hrs</v>
      </c>
      <c r="J37" t="str">
        <f>IF(student_exam_scores[[#This Row],[attendance_percent]]&gt;90,"Yes","No")</f>
        <v>No</v>
      </c>
      <c r="K37" t="str">
        <f>IF(student_exam_scores[[#This Row],[attendance_percent]]&lt;70,"&lt;70%",IF(student_exam_scores[[#This Row],[attendance_percent]]&lt;=90,"70-90%","&gt;90%"))</f>
        <v>&lt;70%</v>
      </c>
      <c r="L37" t="str">
        <f>IF(AND(student_exam_scores[[#This Row],[attendance_percent]]&lt;70,student_exam_scores[[#This Row],[exam_score]]&lt;50),"Yes","No")</f>
        <v>Yes</v>
      </c>
    </row>
    <row r="38" spans="1:12" x14ac:dyDescent="0.3">
      <c r="A38" t="s">
        <v>42</v>
      </c>
      <c r="B38">
        <v>10.1</v>
      </c>
      <c r="C38">
        <v>8.5</v>
      </c>
      <c r="D38">
        <v>62.5</v>
      </c>
      <c r="E38">
        <v>69</v>
      </c>
      <c r="F38">
        <v>44.7</v>
      </c>
      <c r="G38" t="str">
        <f>IF(student_exam_scores[[#This Row],[exam_score]]&gt;=50,"Pass","Fail")</f>
        <v>Fail</v>
      </c>
      <c r="H38" t="str">
        <f>IF(student_exam_scores[[#This Row],[exam_score]]&gt;=$M$9,"Top10%","Others")</f>
        <v>Top10%</v>
      </c>
      <c r="I38" t="str">
        <f>IF(student_exam_scores[[#This Row],[sleep_hours]]&lt;6,"&lt;6 hrs",IF(student_exam_scores[[#This Row],[sleep_hours]]&lt;=8,"6-8 hrs","&gt;8 hrs"))</f>
        <v>&gt;8 hrs</v>
      </c>
      <c r="J38" t="str">
        <f>IF(student_exam_scores[[#This Row],[attendance_percent]]&gt;90,"Yes","No")</f>
        <v>No</v>
      </c>
      <c r="K38" t="str">
        <f>IF(student_exam_scores[[#This Row],[attendance_percent]]&lt;70,"&lt;70%",IF(student_exam_scores[[#This Row],[attendance_percent]]&lt;=90,"70-90%","&gt;90%"))</f>
        <v>&lt;70%</v>
      </c>
      <c r="L38" t="str">
        <f>IF(AND(student_exam_scores[[#This Row],[attendance_percent]]&lt;70,student_exam_scores[[#This Row],[exam_score]]&lt;50),"Yes","No")</f>
        <v>Yes</v>
      </c>
    </row>
    <row r="39" spans="1:12" x14ac:dyDescent="0.3">
      <c r="A39" t="s">
        <v>43</v>
      </c>
      <c r="B39">
        <v>7.8</v>
      </c>
      <c r="C39">
        <v>5.2</v>
      </c>
      <c r="D39">
        <v>92.4</v>
      </c>
      <c r="E39">
        <v>57</v>
      </c>
      <c r="F39">
        <v>38.299999999999997</v>
      </c>
      <c r="G39" t="str">
        <f>IF(student_exam_scores[[#This Row],[exam_score]]&gt;=50,"Pass","Fail")</f>
        <v>Fail</v>
      </c>
      <c r="H39" t="str">
        <f>IF(student_exam_scores[[#This Row],[exam_score]]&gt;=$M$9,"Top10%","Others")</f>
        <v>Others</v>
      </c>
      <c r="I39" t="str">
        <f>IF(student_exam_scores[[#This Row],[sleep_hours]]&lt;6,"&lt;6 hrs",IF(student_exam_scores[[#This Row],[sleep_hours]]&lt;=8,"6-8 hrs","&gt;8 hrs"))</f>
        <v>&lt;6 hrs</v>
      </c>
      <c r="J39" t="str">
        <f>IF(student_exam_scores[[#This Row],[attendance_percent]]&gt;90,"Yes","No")</f>
        <v>Yes</v>
      </c>
      <c r="K39" t="str">
        <f>IF(student_exam_scores[[#This Row],[attendance_percent]]&lt;70,"&lt;70%",IF(student_exam_scores[[#This Row],[attendance_percent]]&lt;=90,"70-90%","&gt;90%"))</f>
        <v>&gt;90%</v>
      </c>
      <c r="L39" t="str">
        <f>IF(AND(student_exam_scores[[#This Row],[attendance_percent]]&lt;70,student_exam_scores[[#This Row],[exam_score]]&lt;50),"Yes","No")</f>
        <v>No</v>
      </c>
    </row>
    <row r="40" spans="1:12" x14ac:dyDescent="0.3">
      <c r="A40" t="s">
        <v>44</v>
      </c>
      <c r="B40">
        <v>10.5</v>
      </c>
      <c r="C40">
        <v>7</v>
      </c>
      <c r="D40">
        <v>72.8</v>
      </c>
      <c r="E40">
        <v>59</v>
      </c>
      <c r="F40">
        <v>39.799999999999997</v>
      </c>
      <c r="G40" t="str">
        <f>IF(student_exam_scores[[#This Row],[exam_score]]&gt;=50,"Pass","Fail")</f>
        <v>Fail</v>
      </c>
      <c r="H40" t="str">
        <f>IF(student_exam_scores[[#This Row],[exam_score]]&gt;=$M$9,"Top10%","Others")</f>
        <v>Others</v>
      </c>
      <c r="I40" t="str">
        <f>IF(student_exam_scores[[#This Row],[sleep_hours]]&lt;6,"&lt;6 hrs",IF(student_exam_scores[[#This Row],[sleep_hours]]&lt;=8,"6-8 hrs","&gt;8 hrs"))</f>
        <v>6-8 hrs</v>
      </c>
      <c r="J40" t="str">
        <f>IF(student_exam_scores[[#This Row],[attendance_percent]]&gt;90,"Yes","No")</f>
        <v>No</v>
      </c>
      <c r="K40" t="str">
        <f>IF(student_exam_scores[[#This Row],[attendance_percent]]&lt;70,"&lt;70%",IF(student_exam_scores[[#This Row],[attendance_percent]]&lt;=90,"70-90%","&gt;90%"))</f>
        <v>70-90%</v>
      </c>
      <c r="L40" t="str">
        <f>IF(AND(student_exam_scores[[#This Row],[attendance_percent]]&lt;70,student_exam_scores[[#This Row],[exam_score]]&lt;50),"Yes","No")</f>
        <v>No</v>
      </c>
    </row>
    <row r="41" spans="1:12" x14ac:dyDescent="0.3">
      <c r="A41" t="s">
        <v>45</v>
      </c>
      <c r="B41">
        <v>7.4</v>
      </c>
      <c r="C41">
        <v>7.1</v>
      </c>
      <c r="D41">
        <v>90.1</v>
      </c>
      <c r="E41">
        <v>56</v>
      </c>
      <c r="F41">
        <v>35</v>
      </c>
      <c r="G41" t="str">
        <f>IF(student_exam_scores[[#This Row],[exam_score]]&gt;=50,"Pass","Fail")</f>
        <v>Fail</v>
      </c>
      <c r="H41" t="str">
        <f>IF(student_exam_scores[[#This Row],[exam_score]]&gt;=$M$9,"Top10%","Others")</f>
        <v>Others</v>
      </c>
      <c r="I41" t="str">
        <f>IF(student_exam_scores[[#This Row],[sleep_hours]]&lt;6,"&lt;6 hrs",IF(student_exam_scores[[#This Row],[sleep_hours]]&lt;=8,"6-8 hrs","&gt;8 hrs"))</f>
        <v>6-8 hrs</v>
      </c>
      <c r="J41" t="str">
        <f>IF(student_exam_scores[[#This Row],[attendance_percent]]&gt;90,"Yes","No")</f>
        <v>Yes</v>
      </c>
      <c r="K41" t="str">
        <f>IF(student_exam_scores[[#This Row],[attendance_percent]]&lt;70,"&lt;70%",IF(student_exam_scores[[#This Row],[attendance_percent]]&lt;=90,"70-90%","&gt;90%"))</f>
        <v>&gt;90%</v>
      </c>
      <c r="L41" t="str">
        <f>IF(AND(student_exam_scores[[#This Row],[attendance_percent]]&lt;70,student_exam_scores[[#This Row],[exam_score]]&lt;50),"Yes","No")</f>
        <v>No</v>
      </c>
    </row>
    <row r="42" spans="1:12" x14ac:dyDescent="0.3">
      <c r="A42" t="s">
        <v>46</v>
      </c>
      <c r="B42">
        <v>8.8000000000000007</v>
      </c>
      <c r="C42">
        <v>6.1</v>
      </c>
      <c r="D42">
        <v>83.4</v>
      </c>
      <c r="E42">
        <v>54</v>
      </c>
      <c r="F42">
        <v>34.200000000000003</v>
      </c>
      <c r="G42" t="str">
        <f>IF(student_exam_scores[[#This Row],[exam_score]]&gt;=50,"Pass","Fail")</f>
        <v>Fail</v>
      </c>
      <c r="H42" t="str">
        <f>IF(student_exam_scores[[#This Row],[exam_score]]&gt;=$M$9,"Top10%","Others")</f>
        <v>Others</v>
      </c>
      <c r="I42" t="str">
        <f>IF(student_exam_scores[[#This Row],[sleep_hours]]&lt;6,"&lt;6 hrs",IF(student_exam_scores[[#This Row],[sleep_hours]]&lt;=8,"6-8 hrs","&gt;8 hrs"))</f>
        <v>6-8 hrs</v>
      </c>
      <c r="J42" t="str">
        <f>IF(student_exam_scores[[#This Row],[attendance_percent]]&gt;90,"Yes","No")</f>
        <v>No</v>
      </c>
      <c r="K42" t="str">
        <f>IF(student_exam_scores[[#This Row],[attendance_percent]]&lt;70,"&lt;70%",IF(student_exam_scores[[#This Row],[attendance_percent]]&lt;=90,"70-90%","&gt;90%"))</f>
        <v>70-90%</v>
      </c>
      <c r="L42" t="str">
        <f>IF(AND(student_exam_scores[[#This Row],[attendance_percent]]&lt;70,student_exam_scores[[#This Row],[exam_score]]&lt;50),"Yes","No")</f>
        <v>No</v>
      </c>
    </row>
    <row r="43" spans="1:12" x14ac:dyDescent="0.3">
      <c r="A43" t="s">
        <v>47</v>
      </c>
      <c r="B43">
        <v>1.5</v>
      </c>
      <c r="C43">
        <v>6.9</v>
      </c>
      <c r="D43">
        <v>99.4</v>
      </c>
      <c r="E43">
        <v>47</v>
      </c>
      <c r="F43">
        <v>23.1</v>
      </c>
      <c r="G43" t="str">
        <f>IF(student_exam_scores[[#This Row],[exam_score]]&gt;=50,"Pass","Fail")</f>
        <v>Fail</v>
      </c>
      <c r="H43" t="str">
        <f>IF(student_exam_scores[[#This Row],[exam_score]]&gt;=$M$9,"Top10%","Others")</f>
        <v>Others</v>
      </c>
      <c r="I43" t="str">
        <f>IF(student_exam_scores[[#This Row],[sleep_hours]]&lt;6,"&lt;6 hrs",IF(student_exam_scores[[#This Row],[sleep_hours]]&lt;=8,"6-8 hrs","&gt;8 hrs"))</f>
        <v>6-8 hrs</v>
      </c>
      <c r="J43" t="str">
        <f>IF(student_exam_scores[[#This Row],[attendance_percent]]&gt;90,"Yes","No")</f>
        <v>Yes</v>
      </c>
      <c r="K43" t="str">
        <f>IF(student_exam_scores[[#This Row],[attendance_percent]]&lt;70,"&lt;70%",IF(student_exam_scores[[#This Row],[attendance_percent]]&lt;=90,"70-90%","&gt;90%"))</f>
        <v>&gt;90%</v>
      </c>
      <c r="L43" t="str">
        <f>IF(AND(student_exam_scores[[#This Row],[attendance_percent]]&lt;70,student_exam_scores[[#This Row],[exam_score]]&lt;50),"Yes","No")</f>
        <v>No</v>
      </c>
    </row>
    <row r="44" spans="1:12" x14ac:dyDescent="0.3">
      <c r="A44" t="s">
        <v>48</v>
      </c>
      <c r="B44">
        <v>3.5</v>
      </c>
      <c r="C44">
        <v>6.6</v>
      </c>
      <c r="D44">
        <v>79.8</v>
      </c>
      <c r="E44">
        <v>86</v>
      </c>
      <c r="F44">
        <v>37.200000000000003</v>
      </c>
      <c r="G44" t="str">
        <f>IF(student_exam_scores[[#This Row],[exam_score]]&gt;=50,"Pass","Fail")</f>
        <v>Fail</v>
      </c>
      <c r="H44" t="str">
        <f>IF(student_exam_scores[[#This Row],[exam_score]]&gt;=$M$9,"Top10%","Others")</f>
        <v>Others</v>
      </c>
      <c r="I44" t="str">
        <f>IF(student_exam_scores[[#This Row],[sleep_hours]]&lt;6,"&lt;6 hrs",IF(student_exam_scores[[#This Row],[sleep_hours]]&lt;=8,"6-8 hrs","&gt;8 hrs"))</f>
        <v>6-8 hrs</v>
      </c>
      <c r="J44" t="str">
        <f>IF(student_exam_scores[[#This Row],[attendance_percent]]&gt;90,"Yes","No")</f>
        <v>No</v>
      </c>
      <c r="K44" t="str">
        <f>IF(student_exam_scores[[#This Row],[attendance_percent]]&lt;70,"&lt;70%",IF(student_exam_scores[[#This Row],[attendance_percent]]&lt;=90,"70-90%","&gt;90%"))</f>
        <v>70-90%</v>
      </c>
      <c r="L44" t="str">
        <f>IF(AND(student_exam_scores[[#This Row],[attendance_percent]]&lt;70,student_exam_scores[[#This Row],[exam_score]]&lt;50),"Yes","No")</f>
        <v>No</v>
      </c>
    </row>
    <row r="45" spans="1:12" x14ac:dyDescent="0.3">
      <c r="A45" t="s">
        <v>49</v>
      </c>
      <c r="B45">
        <v>4.2</v>
      </c>
      <c r="C45">
        <v>8.6999999999999993</v>
      </c>
      <c r="D45">
        <v>97.5</v>
      </c>
      <c r="E45">
        <v>52</v>
      </c>
      <c r="F45">
        <v>30.3</v>
      </c>
      <c r="G45" t="str">
        <f>IF(student_exam_scores[[#This Row],[exam_score]]&gt;=50,"Pass","Fail")</f>
        <v>Fail</v>
      </c>
      <c r="H45" t="str">
        <f>IF(student_exam_scores[[#This Row],[exam_score]]&gt;=$M$9,"Top10%","Others")</f>
        <v>Others</v>
      </c>
      <c r="I45" t="str">
        <f>IF(student_exam_scores[[#This Row],[sleep_hours]]&lt;6,"&lt;6 hrs",IF(student_exam_scores[[#This Row],[sleep_hours]]&lt;=8,"6-8 hrs","&gt;8 hrs"))</f>
        <v>&gt;8 hrs</v>
      </c>
      <c r="J45" t="str">
        <f>IF(student_exam_scores[[#This Row],[attendance_percent]]&gt;90,"Yes","No")</f>
        <v>Yes</v>
      </c>
      <c r="K45" t="str">
        <f>IF(student_exam_scores[[#This Row],[attendance_percent]]&lt;70,"&lt;70%",IF(student_exam_scores[[#This Row],[attendance_percent]]&lt;=90,"70-90%","&gt;90%"))</f>
        <v>&gt;90%</v>
      </c>
      <c r="L45" t="str">
        <f>IF(AND(student_exam_scores[[#This Row],[attendance_percent]]&lt;70,student_exam_scores[[#This Row],[exam_score]]&lt;50),"Yes","No")</f>
        <v>No</v>
      </c>
    </row>
    <row r="46" spans="1:12" x14ac:dyDescent="0.3">
      <c r="A46" t="s">
        <v>50</v>
      </c>
      <c r="B46">
        <v>1.9</v>
      </c>
      <c r="C46">
        <v>5</v>
      </c>
      <c r="D46">
        <v>94.6</v>
      </c>
      <c r="E46">
        <v>60</v>
      </c>
      <c r="F46">
        <v>26.1</v>
      </c>
      <c r="G46" t="str">
        <f>IF(student_exam_scores[[#This Row],[exam_score]]&gt;=50,"Pass","Fail")</f>
        <v>Fail</v>
      </c>
      <c r="H46" t="str">
        <f>IF(student_exam_scores[[#This Row],[exam_score]]&gt;=$M$9,"Top10%","Others")</f>
        <v>Others</v>
      </c>
      <c r="I46" t="str">
        <f>IF(student_exam_scores[[#This Row],[sleep_hours]]&lt;6,"&lt;6 hrs",IF(student_exam_scores[[#This Row],[sleep_hours]]&lt;=8,"6-8 hrs","&gt;8 hrs"))</f>
        <v>&lt;6 hrs</v>
      </c>
      <c r="J46" t="str">
        <f>IF(student_exam_scores[[#This Row],[attendance_percent]]&gt;90,"Yes","No")</f>
        <v>Yes</v>
      </c>
      <c r="K46" t="str">
        <f>IF(student_exam_scores[[#This Row],[attendance_percent]]&lt;70,"&lt;70%",IF(student_exam_scores[[#This Row],[attendance_percent]]&lt;=90,"70-90%","&gt;90%"))</f>
        <v>&gt;90%</v>
      </c>
      <c r="L46" t="str">
        <f>IF(AND(student_exam_scores[[#This Row],[attendance_percent]]&lt;70,student_exam_scores[[#This Row],[exam_score]]&lt;50),"Yes","No")</f>
        <v>No</v>
      </c>
    </row>
    <row r="47" spans="1:12" x14ac:dyDescent="0.3">
      <c r="A47" t="s">
        <v>51</v>
      </c>
      <c r="B47">
        <v>3.6</v>
      </c>
      <c r="C47">
        <v>7.6</v>
      </c>
      <c r="D47">
        <v>80.599999999999994</v>
      </c>
      <c r="E47">
        <v>47</v>
      </c>
      <c r="F47">
        <v>31.8</v>
      </c>
      <c r="G47" t="str">
        <f>IF(student_exam_scores[[#This Row],[exam_score]]&gt;=50,"Pass","Fail")</f>
        <v>Fail</v>
      </c>
      <c r="H47" t="str">
        <f>IF(student_exam_scores[[#This Row],[exam_score]]&gt;=$M$9,"Top10%","Others")</f>
        <v>Others</v>
      </c>
      <c r="I47" t="str">
        <f>IF(student_exam_scores[[#This Row],[sleep_hours]]&lt;6,"&lt;6 hrs",IF(student_exam_scores[[#This Row],[sleep_hours]]&lt;=8,"6-8 hrs","&gt;8 hrs"))</f>
        <v>6-8 hrs</v>
      </c>
      <c r="J47" t="str">
        <f>IF(student_exam_scores[[#This Row],[attendance_percent]]&gt;90,"Yes","No")</f>
        <v>No</v>
      </c>
      <c r="K47" t="str">
        <f>IF(student_exam_scores[[#This Row],[attendance_percent]]&lt;70,"&lt;70%",IF(student_exam_scores[[#This Row],[attendance_percent]]&lt;=90,"70-90%","&gt;90%"))</f>
        <v>70-90%</v>
      </c>
      <c r="L47" t="str">
        <f>IF(AND(student_exam_scores[[#This Row],[attendance_percent]]&lt;70,student_exam_scores[[#This Row],[exam_score]]&lt;50),"Yes","No")</f>
        <v>No</v>
      </c>
    </row>
    <row r="48" spans="1:12" x14ac:dyDescent="0.3">
      <c r="A48" t="s">
        <v>52</v>
      </c>
      <c r="B48">
        <v>2.1</v>
      </c>
      <c r="C48">
        <v>5.2</v>
      </c>
      <c r="D48">
        <v>86</v>
      </c>
      <c r="E48">
        <v>87</v>
      </c>
      <c r="F48">
        <v>31.6</v>
      </c>
      <c r="G48" t="str">
        <f>IF(student_exam_scores[[#This Row],[exam_score]]&gt;=50,"Pass","Fail")</f>
        <v>Fail</v>
      </c>
      <c r="H48" t="str">
        <f>IF(student_exam_scores[[#This Row],[exam_score]]&gt;=$M$9,"Top10%","Others")</f>
        <v>Others</v>
      </c>
      <c r="I48" t="str">
        <f>IF(student_exam_scores[[#This Row],[sleep_hours]]&lt;6,"&lt;6 hrs",IF(student_exam_scores[[#This Row],[sleep_hours]]&lt;=8,"6-8 hrs","&gt;8 hrs"))</f>
        <v>&lt;6 hrs</v>
      </c>
      <c r="J48" t="str">
        <f>IF(student_exam_scores[[#This Row],[attendance_percent]]&gt;90,"Yes","No")</f>
        <v>No</v>
      </c>
      <c r="K48" t="str">
        <f>IF(student_exam_scores[[#This Row],[attendance_percent]]&lt;70,"&lt;70%",IF(student_exam_scores[[#This Row],[attendance_percent]]&lt;=90,"70-90%","&gt;90%"))</f>
        <v>70-90%</v>
      </c>
      <c r="L48" t="str">
        <f>IF(AND(student_exam_scores[[#This Row],[attendance_percent]]&lt;70,student_exam_scores[[#This Row],[exam_score]]&lt;50),"Yes","No")</f>
        <v>No</v>
      </c>
    </row>
    <row r="49" spans="1:12" x14ac:dyDescent="0.3">
      <c r="A49" t="s">
        <v>53</v>
      </c>
      <c r="B49">
        <v>4.0999999999999996</v>
      </c>
      <c r="C49">
        <v>6</v>
      </c>
      <c r="D49">
        <v>75.2</v>
      </c>
      <c r="E49">
        <v>74</v>
      </c>
      <c r="F49">
        <v>31.1</v>
      </c>
      <c r="G49" t="str">
        <f>IF(student_exam_scores[[#This Row],[exam_score]]&gt;=50,"Pass","Fail")</f>
        <v>Fail</v>
      </c>
      <c r="H49" t="str">
        <f>IF(student_exam_scores[[#This Row],[exam_score]]&gt;=$M$9,"Top10%","Others")</f>
        <v>Others</v>
      </c>
      <c r="I49" t="str">
        <f>IF(student_exam_scores[[#This Row],[sleep_hours]]&lt;6,"&lt;6 hrs",IF(student_exam_scores[[#This Row],[sleep_hours]]&lt;=8,"6-8 hrs","&gt;8 hrs"))</f>
        <v>6-8 hrs</v>
      </c>
      <c r="J49" t="str">
        <f>IF(student_exam_scores[[#This Row],[attendance_percent]]&gt;90,"Yes","No")</f>
        <v>No</v>
      </c>
      <c r="K49" t="str">
        <f>IF(student_exam_scores[[#This Row],[attendance_percent]]&lt;70,"&lt;70%",IF(student_exam_scores[[#This Row],[attendance_percent]]&lt;=90,"70-90%","&gt;90%"))</f>
        <v>70-90%</v>
      </c>
      <c r="L49" t="str">
        <f>IF(AND(student_exam_scores[[#This Row],[attendance_percent]]&lt;70,student_exam_scores[[#This Row],[exam_score]]&lt;50),"Yes","No")</f>
        <v>No</v>
      </c>
    </row>
    <row r="50" spans="1:12" x14ac:dyDescent="0.3">
      <c r="A50" t="s">
        <v>54</v>
      </c>
      <c r="B50">
        <v>8</v>
      </c>
      <c r="C50">
        <v>7.4</v>
      </c>
      <c r="D50">
        <v>91.5</v>
      </c>
      <c r="E50">
        <v>88</v>
      </c>
      <c r="F50">
        <v>41.2</v>
      </c>
      <c r="G50" t="str">
        <f>IF(student_exam_scores[[#This Row],[exam_score]]&gt;=50,"Pass","Fail")</f>
        <v>Fail</v>
      </c>
      <c r="H50" t="str">
        <f>IF(student_exam_scores[[#This Row],[exam_score]]&gt;=$M$9,"Top10%","Others")</f>
        <v>Others</v>
      </c>
      <c r="I50" t="str">
        <f>IF(student_exam_scores[[#This Row],[sleep_hours]]&lt;6,"&lt;6 hrs",IF(student_exam_scores[[#This Row],[sleep_hours]]&lt;=8,"6-8 hrs","&gt;8 hrs"))</f>
        <v>6-8 hrs</v>
      </c>
      <c r="J50" t="str">
        <f>IF(student_exam_scores[[#This Row],[attendance_percent]]&gt;90,"Yes","No")</f>
        <v>Yes</v>
      </c>
      <c r="K50" t="str">
        <f>IF(student_exam_scores[[#This Row],[attendance_percent]]&lt;70,"&lt;70%",IF(student_exam_scores[[#This Row],[attendance_percent]]&lt;=90,"70-90%","&gt;90%"))</f>
        <v>&gt;90%</v>
      </c>
      <c r="L50" t="str">
        <f>IF(AND(student_exam_scores[[#This Row],[attendance_percent]]&lt;70,student_exam_scores[[#This Row],[exam_score]]&lt;50),"Yes","No")</f>
        <v>No</v>
      </c>
    </row>
    <row r="51" spans="1:12" x14ac:dyDescent="0.3">
      <c r="A51" t="s">
        <v>55</v>
      </c>
      <c r="B51">
        <v>5</v>
      </c>
      <c r="C51">
        <v>5.5</v>
      </c>
      <c r="D51">
        <v>77.400000000000006</v>
      </c>
      <c r="E51">
        <v>84</v>
      </c>
      <c r="F51">
        <v>30.6</v>
      </c>
      <c r="G51" t="str">
        <f>IF(student_exam_scores[[#This Row],[exam_score]]&gt;=50,"Pass","Fail")</f>
        <v>Fail</v>
      </c>
      <c r="H51" t="str">
        <f>IF(student_exam_scores[[#This Row],[exam_score]]&gt;=$M$9,"Top10%","Others")</f>
        <v>Others</v>
      </c>
      <c r="I51" t="str">
        <f>IF(student_exam_scores[[#This Row],[sleep_hours]]&lt;6,"&lt;6 hrs",IF(student_exam_scores[[#This Row],[sleep_hours]]&lt;=8,"6-8 hrs","&gt;8 hrs"))</f>
        <v>&lt;6 hrs</v>
      </c>
      <c r="J51" t="str">
        <f>IF(student_exam_scores[[#This Row],[attendance_percent]]&gt;90,"Yes","No")</f>
        <v>No</v>
      </c>
      <c r="K51" t="str">
        <f>IF(student_exam_scores[[#This Row],[attendance_percent]]&lt;70,"&lt;70%",IF(student_exam_scores[[#This Row],[attendance_percent]]&lt;=90,"70-90%","&gt;90%"))</f>
        <v>70-90%</v>
      </c>
      <c r="L51" t="str">
        <f>IF(AND(student_exam_scores[[#This Row],[attendance_percent]]&lt;70,student_exam_scores[[#This Row],[exam_score]]&lt;50),"Yes","No")</f>
        <v>No</v>
      </c>
    </row>
    <row r="52" spans="1:12" x14ac:dyDescent="0.3">
      <c r="A52" t="s">
        <v>56</v>
      </c>
      <c r="B52">
        <v>5.0999999999999996</v>
      </c>
      <c r="C52">
        <v>5.6</v>
      </c>
      <c r="D52">
        <v>94.9</v>
      </c>
      <c r="E52">
        <v>51</v>
      </c>
      <c r="F52">
        <v>28.8</v>
      </c>
      <c r="G52" t="str">
        <f>IF(student_exam_scores[[#This Row],[exam_score]]&gt;=50,"Pass","Fail")</f>
        <v>Fail</v>
      </c>
      <c r="H52" t="str">
        <f>IF(student_exam_scores[[#This Row],[exam_score]]&gt;=$M$9,"Top10%","Others")</f>
        <v>Others</v>
      </c>
      <c r="I52" t="str">
        <f>IF(student_exam_scores[[#This Row],[sleep_hours]]&lt;6,"&lt;6 hrs",IF(student_exam_scores[[#This Row],[sleep_hours]]&lt;=8,"6-8 hrs","&gt;8 hrs"))</f>
        <v>&lt;6 hrs</v>
      </c>
      <c r="J52" t="str">
        <f>IF(student_exam_scores[[#This Row],[attendance_percent]]&gt;90,"Yes","No")</f>
        <v>Yes</v>
      </c>
      <c r="K52" t="str">
        <f>IF(student_exam_scores[[#This Row],[attendance_percent]]&lt;70,"&lt;70%",IF(student_exam_scores[[#This Row],[attendance_percent]]&lt;=90,"70-90%","&gt;90%"))</f>
        <v>&gt;90%</v>
      </c>
      <c r="L52" t="str">
        <f>IF(AND(student_exam_scores[[#This Row],[attendance_percent]]&lt;70,student_exam_scores[[#This Row],[exam_score]]&lt;50),"Yes","No")</f>
        <v>No</v>
      </c>
    </row>
    <row r="53" spans="1:12" x14ac:dyDescent="0.3">
      <c r="A53" t="s">
        <v>57</v>
      </c>
      <c r="B53">
        <v>3.3</v>
      </c>
      <c r="C53">
        <v>7.8</v>
      </c>
      <c r="D53">
        <v>87.2</v>
      </c>
      <c r="E53">
        <v>52</v>
      </c>
      <c r="F53">
        <v>30.7</v>
      </c>
      <c r="G53" t="str">
        <f>IF(student_exam_scores[[#This Row],[exam_score]]&gt;=50,"Pass","Fail")</f>
        <v>Fail</v>
      </c>
      <c r="H53" t="str">
        <f>IF(student_exam_scores[[#This Row],[exam_score]]&gt;=$M$9,"Top10%","Others")</f>
        <v>Others</v>
      </c>
      <c r="I53" t="str">
        <f>IF(student_exam_scores[[#This Row],[sleep_hours]]&lt;6,"&lt;6 hrs",IF(student_exam_scores[[#This Row],[sleep_hours]]&lt;=8,"6-8 hrs","&gt;8 hrs"))</f>
        <v>6-8 hrs</v>
      </c>
      <c r="J53" t="str">
        <f>IF(student_exam_scores[[#This Row],[attendance_percent]]&gt;90,"Yes","No")</f>
        <v>No</v>
      </c>
      <c r="K53" t="str">
        <f>IF(student_exam_scores[[#This Row],[attendance_percent]]&lt;70,"&lt;70%",IF(student_exam_scores[[#This Row],[attendance_percent]]&lt;=90,"70-90%","&gt;90%"))</f>
        <v>70-90%</v>
      </c>
      <c r="L53" t="str">
        <f>IF(AND(student_exam_scores[[#This Row],[attendance_percent]]&lt;70,student_exam_scores[[#This Row],[exam_score]]&lt;50),"Yes","No")</f>
        <v>No</v>
      </c>
    </row>
    <row r="54" spans="1:12" x14ac:dyDescent="0.3">
      <c r="A54" t="s">
        <v>58</v>
      </c>
      <c r="B54">
        <v>3.9</v>
      </c>
      <c r="C54">
        <v>4.4000000000000004</v>
      </c>
      <c r="D54">
        <v>73.7</v>
      </c>
      <c r="E54">
        <v>53</v>
      </c>
      <c r="F54">
        <v>26.9</v>
      </c>
      <c r="G54" t="str">
        <f>IF(student_exam_scores[[#This Row],[exam_score]]&gt;=50,"Pass","Fail")</f>
        <v>Fail</v>
      </c>
      <c r="H54" t="str">
        <f>IF(student_exam_scores[[#This Row],[exam_score]]&gt;=$M$9,"Top10%","Others")</f>
        <v>Others</v>
      </c>
      <c r="I54" t="str">
        <f>IF(student_exam_scores[[#This Row],[sleep_hours]]&lt;6,"&lt;6 hrs",IF(student_exam_scores[[#This Row],[sleep_hours]]&lt;=8,"6-8 hrs","&gt;8 hrs"))</f>
        <v>&lt;6 hrs</v>
      </c>
      <c r="J54" t="str">
        <f>IF(student_exam_scores[[#This Row],[attendance_percent]]&gt;90,"Yes","No")</f>
        <v>No</v>
      </c>
      <c r="K54" t="str">
        <f>IF(student_exam_scores[[#This Row],[attendance_percent]]&lt;70,"&lt;70%",IF(student_exam_scores[[#This Row],[attendance_percent]]&lt;=90,"70-90%","&gt;90%"))</f>
        <v>70-90%</v>
      </c>
      <c r="L54" t="str">
        <f>IF(AND(student_exam_scores[[#This Row],[attendance_percent]]&lt;70,student_exam_scores[[#This Row],[exam_score]]&lt;50),"Yes","No")</f>
        <v>No</v>
      </c>
    </row>
    <row r="55" spans="1:12" x14ac:dyDescent="0.3">
      <c r="A55" t="s">
        <v>59</v>
      </c>
      <c r="B55">
        <v>11.3</v>
      </c>
      <c r="C55">
        <v>6.3</v>
      </c>
      <c r="D55">
        <v>63</v>
      </c>
      <c r="E55">
        <v>87</v>
      </c>
      <c r="F55">
        <v>46.4</v>
      </c>
      <c r="G55" t="str">
        <f>IF(student_exam_scores[[#This Row],[exam_score]]&gt;=50,"Pass","Fail")</f>
        <v>Fail</v>
      </c>
      <c r="H55" t="str">
        <f>IF(student_exam_scores[[#This Row],[exam_score]]&gt;=$M$9,"Top10%","Others")</f>
        <v>Top10%</v>
      </c>
      <c r="I55" t="str">
        <f>IF(student_exam_scores[[#This Row],[sleep_hours]]&lt;6,"&lt;6 hrs",IF(student_exam_scores[[#This Row],[sleep_hours]]&lt;=8,"6-8 hrs","&gt;8 hrs"))</f>
        <v>6-8 hrs</v>
      </c>
      <c r="J55" t="str">
        <f>IF(student_exam_scores[[#This Row],[attendance_percent]]&gt;90,"Yes","No")</f>
        <v>No</v>
      </c>
      <c r="K55" t="str">
        <f>IF(student_exam_scores[[#This Row],[attendance_percent]]&lt;70,"&lt;70%",IF(student_exam_scores[[#This Row],[attendance_percent]]&lt;=90,"70-90%","&gt;90%"))</f>
        <v>&lt;70%</v>
      </c>
      <c r="L55" t="str">
        <f>IF(AND(student_exam_scores[[#This Row],[attendance_percent]]&lt;70,student_exam_scores[[#This Row],[exam_score]]&lt;50),"Yes","No")</f>
        <v>Yes</v>
      </c>
    </row>
    <row r="56" spans="1:12" x14ac:dyDescent="0.3">
      <c r="A56" t="s">
        <v>60</v>
      </c>
      <c r="B56">
        <v>8.1</v>
      </c>
      <c r="C56">
        <v>9</v>
      </c>
      <c r="D56">
        <v>62.4</v>
      </c>
      <c r="E56">
        <v>70</v>
      </c>
      <c r="F56">
        <v>34.4</v>
      </c>
      <c r="G56" t="str">
        <f>IF(student_exam_scores[[#This Row],[exam_score]]&gt;=50,"Pass","Fail")</f>
        <v>Fail</v>
      </c>
      <c r="H56" t="str">
        <f>IF(student_exam_scores[[#This Row],[exam_score]]&gt;=$M$9,"Top10%","Others")</f>
        <v>Others</v>
      </c>
      <c r="I56" t="str">
        <f>IF(student_exam_scores[[#This Row],[sleep_hours]]&lt;6,"&lt;6 hrs",IF(student_exam_scores[[#This Row],[sleep_hours]]&lt;=8,"6-8 hrs","&gt;8 hrs"))</f>
        <v>&gt;8 hrs</v>
      </c>
      <c r="J56" t="str">
        <f>IF(student_exam_scores[[#This Row],[attendance_percent]]&gt;90,"Yes","No")</f>
        <v>No</v>
      </c>
      <c r="K56" t="str">
        <f>IF(student_exam_scores[[#This Row],[attendance_percent]]&lt;70,"&lt;70%",IF(student_exam_scores[[#This Row],[attendance_percent]]&lt;=90,"70-90%","&gt;90%"))</f>
        <v>&lt;70%</v>
      </c>
      <c r="L56" t="str">
        <f>IF(AND(student_exam_scores[[#This Row],[attendance_percent]]&lt;70,student_exam_scores[[#This Row],[exam_score]]&lt;50),"Yes","No")</f>
        <v>Yes</v>
      </c>
    </row>
    <row r="57" spans="1:12" x14ac:dyDescent="0.3">
      <c r="A57" t="s">
        <v>61</v>
      </c>
      <c r="B57">
        <v>7.7</v>
      </c>
      <c r="C57">
        <v>9</v>
      </c>
      <c r="D57">
        <v>81.900000000000006</v>
      </c>
      <c r="E57">
        <v>57</v>
      </c>
      <c r="F57">
        <v>37</v>
      </c>
      <c r="G57" t="str">
        <f>IF(student_exam_scores[[#This Row],[exam_score]]&gt;=50,"Pass","Fail")</f>
        <v>Fail</v>
      </c>
      <c r="H57" t="str">
        <f>IF(student_exam_scores[[#This Row],[exam_score]]&gt;=$M$9,"Top10%","Others")</f>
        <v>Others</v>
      </c>
      <c r="I57" t="str">
        <f>IF(student_exam_scores[[#This Row],[sleep_hours]]&lt;6,"&lt;6 hrs",IF(student_exam_scores[[#This Row],[sleep_hours]]&lt;=8,"6-8 hrs","&gt;8 hrs"))</f>
        <v>&gt;8 hrs</v>
      </c>
      <c r="J57" t="str">
        <f>IF(student_exam_scores[[#This Row],[attendance_percent]]&gt;90,"Yes","No")</f>
        <v>No</v>
      </c>
      <c r="K57" t="str">
        <f>IF(student_exam_scores[[#This Row],[attendance_percent]]&lt;70,"&lt;70%",IF(student_exam_scores[[#This Row],[attendance_percent]]&lt;=90,"70-90%","&gt;90%"))</f>
        <v>70-90%</v>
      </c>
      <c r="L57" t="str">
        <f>IF(AND(student_exam_scores[[#This Row],[attendance_percent]]&lt;70,student_exam_scores[[#This Row],[exam_score]]&lt;50),"Yes","No")</f>
        <v>No</v>
      </c>
    </row>
    <row r="58" spans="1:12" x14ac:dyDescent="0.3">
      <c r="A58" t="s">
        <v>62</v>
      </c>
      <c r="B58">
        <v>2.9</v>
      </c>
      <c r="C58">
        <v>4.4000000000000004</v>
      </c>
      <c r="D58">
        <v>88.3</v>
      </c>
      <c r="E58">
        <v>86</v>
      </c>
      <c r="F58">
        <v>35.200000000000003</v>
      </c>
      <c r="G58" t="str">
        <f>IF(student_exam_scores[[#This Row],[exam_score]]&gt;=50,"Pass","Fail")</f>
        <v>Fail</v>
      </c>
      <c r="H58" t="str">
        <f>IF(student_exam_scores[[#This Row],[exam_score]]&gt;=$M$9,"Top10%","Others")</f>
        <v>Others</v>
      </c>
      <c r="I58" t="str">
        <f>IF(student_exam_scores[[#This Row],[sleep_hours]]&lt;6,"&lt;6 hrs",IF(student_exam_scores[[#This Row],[sleep_hours]]&lt;=8,"6-8 hrs","&gt;8 hrs"))</f>
        <v>&lt;6 hrs</v>
      </c>
      <c r="J58" t="str">
        <f>IF(student_exam_scores[[#This Row],[attendance_percent]]&gt;90,"Yes","No")</f>
        <v>No</v>
      </c>
      <c r="K58" t="str">
        <f>IF(student_exam_scores[[#This Row],[attendance_percent]]&lt;70,"&lt;70%",IF(student_exam_scores[[#This Row],[attendance_percent]]&lt;=90,"70-90%","&gt;90%"))</f>
        <v>70-90%</v>
      </c>
      <c r="L58" t="str">
        <f>IF(AND(student_exam_scores[[#This Row],[attendance_percent]]&lt;70,student_exam_scores[[#This Row],[exam_score]]&lt;50),"Yes","No")</f>
        <v>No</v>
      </c>
    </row>
    <row r="59" spans="1:12" x14ac:dyDescent="0.3">
      <c r="A59" t="s">
        <v>63</v>
      </c>
      <c r="B59">
        <v>9</v>
      </c>
      <c r="C59">
        <v>5.0999999999999996</v>
      </c>
      <c r="D59">
        <v>76.099999999999994</v>
      </c>
      <c r="E59">
        <v>77</v>
      </c>
      <c r="F59">
        <v>38.200000000000003</v>
      </c>
      <c r="G59" t="str">
        <f>IF(student_exam_scores[[#This Row],[exam_score]]&gt;=50,"Pass","Fail")</f>
        <v>Fail</v>
      </c>
      <c r="H59" t="str">
        <f>IF(student_exam_scores[[#This Row],[exam_score]]&gt;=$M$9,"Top10%","Others")</f>
        <v>Others</v>
      </c>
      <c r="I59" t="str">
        <f>IF(student_exam_scores[[#This Row],[sleep_hours]]&lt;6,"&lt;6 hrs",IF(student_exam_scores[[#This Row],[sleep_hours]]&lt;=8,"6-8 hrs","&gt;8 hrs"))</f>
        <v>&lt;6 hrs</v>
      </c>
      <c r="J59" t="str">
        <f>IF(student_exam_scores[[#This Row],[attendance_percent]]&gt;90,"Yes","No")</f>
        <v>No</v>
      </c>
      <c r="K59" t="str">
        <f>IF(student_exam_scores[[#This Row],[attendance_percent]]&lt;70,"&lt;70%",IF(student_exam_scores[[#This Row],[attendance_percent]]&lt;=90,"70-90%","&gt;90%"))</f>
        <v>70-90%</v>
      </c>
      <c r="L59" t="str">
        <f>IF(AND(student_exam_scores[[#This Row],[attendance_percent]]&lt;70,student_exam_scores[[#This Row],[exam_score]]&lt;50),"Yes","No")</f>
        <v>No</v>
      </c>
    </row>
    <row r="60" spans="1:12" x14ac:dyDescent="0.3">
      <c r="A60" t="s">
        <v>64</v>
      </c>
      <c r="B60">
        <v>2.8</v>
      </c>
      <c r="C60">
        <v>5.3</v>
      </c>
      <c r="D60">
        <v>81.3</v>
      </c>
      <c r="E60">
        <v>88</v>
      </c>
      <c r="F60">
        <v>33</v>
      </c>
      <c r="G60" t="str">
        <f>IF(student_exam_scores[[#This Row],[exam_score]]&gt;=50,"Pass","Fail")</f>
        <v>Fail</v>
      </c>
      <c r="H60" t="str">
        <f>IF(student_exam_scores[[#This Row],[exam_score]]&gt;=$M$9,"Top10%","Others")</f>
        <v>Others</v>
      </c>
      <c r="I60" t="str">
        <f>IF(student_exam_scores[[#This Row],[sleep_hours]]&lt;6,"&lt;6 hrs",IF(student_exam_scores[[#This Row],[sleep_hours]]&lt;=8,"6-8 hrs","&gt;8 hrs"))</f>
        <v>&lt;6 hrs</v>
      </c>
      <c r="J60" t="str">
        <f>IF(student_exam_scores[[#This Row],[attendance_percent]]&gt;90,"Yes","No")</f>
        <v>No</v>
      </c>
      <c r="K60" t="str">
        <f>IF(student_exam_scores[[#This Row],[attendance_percent]]&lt;70,"&lt;70%",IF(student_exam_scores[[#This Row],[attendance_percent]]&lt;=90,"70-90%","&gt;90%"))</f>
        <v>70-90%</v>
      </c>
      <c r="L60" t="str">
        <f>IF(AND(student_exam_scores[[#This Row],[attendance_percent]]&lt;70,student_exam_scores[[#This Row],[exam_score]]&lt;50),"Yes","No")</f>
        <v>No</v>
      </c>
    </row>
    <row r="61" spans="1:12" x14ac:dyDescent="0.3">
      <c r="A61" t="s">
        <v>65</v>
      </c>
      <c r="B61">
        <v>5.2</v>
      </c>
      <c r="C61">
        <v>8.6999999999999993</v>
      </c>
      <c r="D61">
        <v>63.7</v>
      </c>
      <c r="E61">
        <v>73</v>
      </c>
      <c r="F61">
        <v>29.2</v>
      </c>
      <c r="G61" t="str">
        <f>IF(student_exam_scores[[#This Row],[exam_score]]&gt;=50,"Pass","Fail")</f>
        <v>Fail</v>
      </c>
      <c r="H61" t="str">
        <f>IF(student_exam_scores[[#This Row],[exam_score]]&gt;=$M$9,"Top10%","Others")</f>
        <v>Others</v>
      </c>
      <c r="I61" t="str">
        <f>IF(student_exam_scores[[#This Row],[sleep_hours]]&lt;6,"&lt;6 hrs",IF(student_exam_scores[[#This Row],[sleep_hours]]&lt;=8,"6-8 hrs","&gt;8 hrs"))</f>
        <v>&gt;8 hrs</v>
      </c>
      <c r="J61" t="str">
        <f>IF(student_exam_scores[[#This Row],[attendance_percent]]&gt;90,"Yes","No")</f>
        <v>No</v>
      </c>
      <c r="K61" t="str">
        <f>IF(student_exam_scores[[#This Row],[attendance_percent]]&lt;70,"&lt;70%",IF(student_exam_scores[[#This Row],[attendance_percent]]&lt;=90,"70-90%","&gt;90%"))</f>
        <v>&lt;70%</v>
      </c>
      <c r="L61" t="str">
        <f>IF(AND(student_exam_scores[[#This Row],[attendance_percent]]&lt;70,student_exam_scores[[#This Row],[exam_score]]&lt;50),"Yes","No")</f>
        <v>Yes</v>
      </c>
    </row>
    <row r="62" spans="1:12" x14ac:dyDescent="0.3">
      <c r="A62" t="s">
        <v>66</v>
      </c>
      <c r="B62">
        <v>11.9</v>
      </c>
      <c r="C62">
        <v>8.4</v>
      </c>
      <c r="D62">
        <v>53.9</v>
      </c>
      <c r="E62">
        <v>78</v>
      </c>
      <c r="F62">
        <v>48.6</v>
      </c>
      <c r="G62" t="str">
        <f>IF(student_exam_scores[[#This Row],[exam_score]]&gt;=50,"Pass","Fail")</f>
        <v>Fail</v>
      </c>
      <c r="H62" t="str">
        <f>IF(student_exam_scores[[#This Row],[exam_score]]&gt;=$M$9,"Top10%","Others")</f>
        <v>Top10%</v>
      </c>
      <c r="I62" t="str">
        <f>IF(student_exam_scores[[#This Row],[sleep_hours]]&lt;6,"&lt;6 hrs",IF(student_exam_scores[[#This Row],[sleep_hours]]&lt;=8,"6-8 hrs","&gt;8 hrs"))</f>
        <v>&gt;8 hrs</v>
      </c>
      <c r="J62" t="str">
        <f>IF(student_exam_scores[[#This Row],[attendance_percent]]&gt;90,"Yes","No")</f>
        <v>No</v>
      </c>
      <c r="K62" t="str">
        <f>IF(student_exam_scores[[#This Row],[attendance_percent]]&lt;70,"&lt;70%",IF(student_exam_scores[[#This Row],[attendance_percent]]&lt;=90,"70-90%","&gt;90%"))</f>
        <v>&lt;70%</v>
      </c>
      <c r="L62" t="str">
        <f>IF(AND(student_exam_scores[[#This Row],[attendance_percent]]&lt;70,student_exam_scores[[#This Row],[exam_score]]&lt;50),"Yes","No")</f>
        <v>Yes</v>
      </c>
    </row>
    <row r="63" spans="1:12" x14ac:dyDescent="0.3">
      <c r="A63" t="s">
        <v>67</v>
      </c>
      <c r="B63">
        <v>8</v>
      </c>
      <c r="C63">
        <v>8.4</v>
      </c>
      <c r="D63">
        <v>64.3</v>
      </c>
      <c r="E63">
        <v>58</v>
      </c>
      <c r="F63">
        <v>36.1</v>
      </c>
      <c r="G63" t="str">
        <f>IF(student_exam_scores[[#This Row],[exam_score]]&gt;=50,"Pass","Fail")</f>
        <v>Fail</v>
      </c>
      <c r="H63" t="str">
        <f>IF(student_exam_scores[[#This Row],[exam_score]]&gt;=$M$9,"Top10%","Others")</f>
        <v>Others</v>
      </c>
      <c r="I63" t="str">
        <f>IF(student_exam_scores[[#This Row],[sleep_hours]]&lt;6,"&lt;6 hrs",IF(student_exam_scores[[#This Row],[sleep_hours]]&lt;=8,"6-8 hrs","&gt;8 hrs"))</f>
        <v>&gt;8 hrs</v>
      </c>
      <c r="J63" t="str">
        <f>IF(student_exam_scores[[#This Row],[attendance_percent]]&gt;90,"Yes","No")</f>
        <v>No</v>
      </c>
      <c r="K63" t="str">
        <f>IF(student_exam_scores[[#This Row],[attendance_percent]]&lt;70,"&lt;70%",IF(student_exam_scores[[#This Row],[attendance_percent]]&lt;=90,"70-90%","&gt;90%"))</f>
        <v>&lt;70%</v>
      </c>
      <c r="L63" t="str">
        <f>IF(AND(student_exam_scores[[#This Row],[attendance_percent]]&lt;70,student_exam_scores[[#This Row],[exam_score]]&lt;50),"Yes","No")</f>
        <v>Yes</v>
      </c>
    </row>
    <row r="64" spans="1:12" x14ac:dyDescent="0.3">
      <c r="A64" t="s">
        <v>68</v>
      </c>
      <c r="B64">
        <v>7.1</v>
      </c>
      <c r="C64">
        <v>5.8</v>
      </c>
      <c r="D64">
        <v>63.6</v>
      </c>
      <c r="E64">
        <v>46</v>
      </c>
      <c r="F64">
        <v>27.1</v>
      </c>
      <c r="G64" t="str">
        <f>IF(student_exam_scores[[#This Row],[exam_score]]&gt;=50,"Pass","Fail")</f>
        <v>Fail</v>
      </c>
      <c r="H64" t="str">
        <f>IF(student_exam_scores[[#This Row],[exam_score]]&gt;=$M$9,"Top10%","Others")</f>
        <v>Others</v>
      </c>
      <c r="I64" t="str">
        <f>IF(student_exam_scores[[#This Row],[sleep_hours]]&lt;6,"&lt;6 hrs",IF(student_exam_scores[[#This Row],[sleep_hours]]&lt;=8,"6-8 hrs","&gt;8 hrs"))</f>
        <v>&lt;6 hrs</v>
      </c>
      <c r="J64" t="str">
        <f>IF(student_exam_scores[[#This Row],[attendance_percent]]&gt;90,"Yes","No")</f>
        <v>No</v>
      </c>
      <c r="K64" t="str">
        <f>IF(student_exam_scores[[#This Row],[attendance_percent]]&lt;70,"&lt;70%",IF(student_exam_scores[[#This Row],[attendance_percent]]&lt;=90,"70-90%","&gt;90%"))</f>
        <v>&lt;70%</v>
      </c>
      <c r="L64" t="str">
        <f>IF(AND(student_exam_scores[[#This Row],[attendance_percent]]&lt;70,student_exam_scores[[#This Row],[exam_score]]&lt;50),"Yes","No")</f>
        <v>Yes</v>
      </c>
    </row>
    <row r="65" spans="1:12" x14ac:dyDescent="0.3">
      <c r="A65" t="s">
        <v>69</v>
      </c>
      <c r="B65">
        <v>8.5</v>
      </c>
      <c r="C65">
        <v>4.8</v>
      </c>
      <c r="D65">
        <v>66</v>
      </c>
      <c r="E65">
        <v>93</v>
      </c>
      <c r="F65">
        <v>36.1</v>
      </c>
      <c r="G65" t="str">
        <f>IF(student_exam_scores[[#This Row],[exam_score]]&gt;=50,"Pass","Fail")</f>
        <v>Fail</v>
      </c>
      <c r="H65" t="str">
        <f>IF(student_exam_scores[[#This Row],[exam_score]]&gt;=$M$9,"Top10%","Others")</f>
        <v>Others</v>
      </c>
      <c r="I65" t="str">
        <f>IF(student_exam_scores[[#This Row],[sleep_hours]]&lt;6,"&lt;6 hrs",IF(student_exam_scores[[#This Row],[sleep_hours]]&lt;=8,"6-8 hrs","&gt;8 hrs"))</f>
        <v>&lt;6 hrs</v>
      </c>
      <c r="J65" t="str">
        <f>IF(student_exam_scores[[#This Row],[attendance_percent]]&gt;90,"Yes","No")</f>
        <v>No</v>
      </c>
      <c r="K65" t="str">
        <f>IF(student_exam_scores[[#This Row],[attendance_percent]]&lt;70,"&lt;70%",IF(student_exam_scores[[#This Row],[attendance_percent]]&lt;=90,"70-90%","&gt;90%"))</f>
        <v>&lt;70%</v>
      </c>
      <c r="L65" t="str">
        <f>IF(AND(student_exam_scores[[#This Row],[attendance_percent]]&lt;70,student_exam_scores[[#This Row],[exam_score]]&lt;50),"Yes","No")</f>
        <v>Yes</v>
      </c>
    </row>
    <row r="66" spans="1:12" x14ac:dyDescent="0.3">
      <c r="A66" t="s">
        <v>70</v>
      </c>
      <c r="B66">
        <v>10.3</v>
      </c>
      <c r="C66">
        <v>8.1999999999999993</v>
      </c>
      <c r="D66">
        <v>77</v>
      </c>
      <c r="E66">
        <v>52</v>
      </c>
      <c r="F66">
        <v>39.5</v>
      </c>
      <c r="G66" t="str">
        <f>IF(student_exam_scores[[#This Row],[exam_score]]&gt;=50,"Pass","Fail")</f>
        <v>Fail</v>
      </c>
      <c r="H66" t="str">
        <f>IF(student_exam_scores[[#This Row],[exam_score]]&gt;=$M$9,"Top10%","Others")</f>
        <v>Others</v>
      </c>
      <c r="I66" t="str">
        <f>IF(student_exam_scores[[#This Row],[sleep_hours]]&lt;6,"&lt;6 hrs",IF(student_exam_scores[[#This Row],[sleep_hours]]&lt;=8,"6-8 hrs","&gt;8 hrs"))</f>
        <v>&gt;8 hrs</v>
      </c>
      <c r="J66" t="str">
        <f>IF(student_exam_scores[[#This Row],[attendance_percent]]&gt;90,"Yes","No")</f>
        <v>No</v>
      </c>
      <c r="K66" t="str">
        <f>IF(student_exam_scores[[#This Row],[attendance_percent]]&lt;70,"&lt;70%",IF(student_exam_scores[[#This Row],[attendance_percent]]&lt;=90,"70-90%","&gt;90%"))</f>
        <v>70-90%</v>
      </c>
      <c r="L66" t="str">
        <f>IF(AND(student_exam_scores[[#This Row],[attendance_percent]]&lt;70,student_exam_scores[[#This Row],[exam_score]]&lt;50),"Yes","No")</f>
        <v>No</v>
      </c>
    </row>
    <row r="67" spans="1:12" x14ac:dyDescent="0.3">
      <c r="A67" t="s">
        <v>71</v>
      </c>
      <c r="B67">
        <v>9.5</v>
      </c>
      <c r="C67">
        <v>7.5</v>
      </c>
      <c r="D67">
        <v>56.9</v>
      </c>
      <c r="E67">
        <v>58</v>
      </c>
      <c r="F67">
        <v>36.700000000000003</v>
      </c>
      <c r="G67" t="str">
        <f>IF(student_exam_scores[[#This Row],[exam_score]]&gt;=50,"Pass","Fail")</f>
        <v>Fail</v>
      </c>
      <c r="H67" t="str">
        <f>IF(student_exam_scores[[#This Row],[exam_score]]&gt;=$M$9,"Top10%","Others")</f>
        <v>Others</v>
      </c>
      <c r="I67" t="str">
        <f>IF(student_exam_scores[[#This Row],[sleep_hours]]&lt;6,"&lt;6 hrs",IF(student_exam_scores[[#This Row],[sleep_hours]]&lt;=8,"6-8 hrs","&gt;8 hrs"))</f>
        <v>6-8 hrs</v>
      </c>
      <c r="J67" t="str">
        <f>IF(student_exam_scores[[#This Row],[attendance_percent]]&gt;90,"Yes","No")</f>
        <v>No</v>
      </c>
      <c r="K67" t="str">
        <f>IF(student_exam_scores[[#This Row],[attendance_percent]]&lt;70,"&lt;70%",IF(student_exam_scores[[#This Row],[attendance_percent]]&lt;=90,"70-90%","&gt;90%"))</f>
        <v>&lt;70%</v>
      </c>
      <c r="L67" t="str">
        <f>IF(AND(student_exam_scores[[#This Row],[attendance_percent]]&lt;70,student_exam_scores[[#This Row],[exam_score]]&lt;50),"Yes","No")</f>
        <v>Yes</v>
      </c>
    </row>
    <row r="68" spans="1:12" x14ac:dyDescent="0.3">
      <c r="A68" t="s">
        <v>72</v>
      </c>
      <c r="B68">
        <v>3.5</v>
      </c>
      <c r="C68">
        <v>7.1</v>
      </c>
      <c r="D68">
        <v>61.6</v>
      </c>
      <c r="E68">
        <v>54</v>
      </c>
      <c r="F68">
        <v>21.7</v>
      </c>
      <c r="G68" t="str">
        <f>IF(student_exam_scores[[#This Row],[exam_score]]&gt;=50,"Pass","Fail")</f>
        <v>Fail</v>
      </c>
      <c r="H68" t="str">
        <f>IF(student_exam_scores[[#This Row],[exam_score]]&gt;=$M$9,"Top10%","Others")</f>
        <v>Others</v>
      </c>
      <c r="I68" t="str">
        <f>IF(student_exam_scores[[#This Row],[sleep_hours]]&lt;6,"&lt;6 hrs",IF(student_exam_scores[[#This Row],[sleep_hours]]&lt;=8,"6-8 hrs","&gt;8 hrs"))</f>
        <v>6-8 hrs</v>
      </c>
      <c r="J68" t="str">
        <f>IF(student_exam_scores[[#This Row],[attendance_percent]]&gt;90,"Yes","No")</f>
        <v>No</v>
      </c>
      <c r="K68" t="str">
        <f>IF(student_exam_scores[[#This Row],[attendance_percent]]&lt;70,"&lt;70%",IF(student_exam_scores[[#This Row],[attendance_percent]]&lt;=90,"70-90%","&gt;90%"))</f>
        <v>&lt;70%</v>
      </c>
      <c r="L68" t="str">
        <f>IF(AND(student_exam_scores[[#This Row],[attendance_percent]]&lt;70,student_exam_scores[[#This Row],[exam_score]]&lt;50),"Yes","No")</f>
        <v>Yes</v>
      </c>
    </row>
    <row r="69" spans="1:12" x14ac:dyDescent="0.3">
      <c r="A69" t="s">
        <v>73</v>
      </c>
      <c r="B69">
        <v>1.4</v>
      </c>
      <c r="C69">
        <v>8.9</v>
      </c>
      <c r="D69">
        <v>84.7</v>
      </c>
      <c r="E69">
        <v>63</v>
      </c>
      <c r="F69">
        <v>32.200000000000003</v>
      </c>
      <c r="G69" t="str">
        <f>IF(student_exam_scores[[#This Row],[exam_score]]&gt;=50,"Pass","Fail")</f>
        <v>Fail</v>
      </c>
      <c r="H69" t="str">
        <f>IF(student_exam_scores[[#This Row],[exam_score]]&gt;=$M$9,"Top10%","Others")</f>
        <v>Others</v>
      </c>
      <c r="I69" t="str">
        <f>IF(student_exam_scores[[#This Row],[sleep_hours]]&lt;6,"&lt;6 hrs",IF(student_exam_scores[[#This Row],[sleep_hours]]&lt;=8,"6-8 hrs","&gt;8 hrs"))</f>
        <v>&gt;8 hrs</v>
      </c>
      <c r="J69" t="str">
        <f>IF(student_exam_scores[[#This Row],[attendance_percent]]&gt;90,"Yes","No")</f>
        <v>No</v>
      </c>
      <c r="K69" t="str">
        <f>IF(student_exam_scores[[#This Row],[attendance_percent]]&lt;70,"&lt;70%",IF(student_exam_scores[[#This Row],[attendance_percent]]&lt;=90,"70-90%","&gt;90%"))</f>
        <v>70-90%</v>
      </c>
      <c r="L69" t="str">
        <f>IF(AND(student_exam_scores[[#This Row],[attendance_percent]]&lt;70,student_exam_scores[[#This Row],[exam_score]]&lt;50),"Yes","No")</f>
        <v>No</v>
      </c>
    </row>
    <row r="70" spans="1:12" x14ac:dyDescent="0.3">
      <c r="A70" t="s">
        <v>74</v>
      </c>
      <c r="B70">
        <v>4.5</v>
      </c>
      <c r="C70">
        <v>7.3</v>
      </c>
      <c r="D70">
        <v>85.3</v>
      </c>
      <c r="E70">
        <v>51</v>
      </c>
      <c r="F70">
        <v>33.5</v>
      </c>
      <c r="G70" t="str">
        <f>IF(student_exam_scores[[#This Row],[exam_score]]&gt;=50,"Pass","Fail")</f>
        <v>Fail</v>
      </c>
      <c r="H70" t="str">
        <f>IF(student_exam_scores[[#This Row],[exam_score]]&gt;=$M$9,"Top10%","Others")</f>
        <v>Others</v>
      </c>
      <c r="I70" t="str">
        <f>IF(student_exam_scores[[#This Row],[sleep_hours]]&lt;6,"&lt;6 hrs",IF(student_exam_scores[[#This Row],[sleep_hours]]&lt;=8,"6-8 hrs","&gt;8 hrs"))</f>
        <v>6-8 hrs</v>
      </c>
      <c r="J70" t="str">
        <f>IF(student_exam_scores[[#This Row],[attendance_percent]]&gt;90,"Yes","No")</f>
        <v>No</v>
      </c>
      <c r="K70" t="str">
        <f>IF(student_exam_scores[[#This Row],[attendance_percent]]&lt;70,"&lt;70%",IF(student_exam_scores[[#This Row],[attendance_percent]]&lt;=90,"70-90%","&gt;90%"))</f>
        <v>70-90%</v>
      </c>
      <c r="L70" t="str">
        <f>IF(AND(student_exam_scores[[#This Row],[attendance_percent]]&lt;70,student_exam_scores[[#This Row],[exam_score]]&lt;50),"Yes","No")</f>
        <v>No</v>
      </c>
    </row>
    <row r="71" spans="1:12" x14ac:dyDescent="0.3">
      <c r="A71" t="s">
        <v>75</v>
      </c>
      <c r="B71">
        <v>3.9</v>
      </c>
      <c r="C71">
        <v>4</v>
      </c>
      <c r="D71">
        <v>53.2</v>
      </c>
      <c r="E71">
        <v>59</v>
      </c>
      <c r="F71">
        <v>23.9</v>
      </c>
      <c r="G71" t="str">
        <f>IF(student_exam_scores[[#This Row],[exam_score]]&gt;=50,"Pass","Fail")</f>
        <v>Fail</v>
      </c>
      <c r="H71" t="str">
        <f>IF(student_exam_scores[[#This Row],[exam_score]]&gt;=$M$9,"Top10%","Others")</f>
        <v>Others</v>
      </c>
      <c r="I71" t="str">
        <f>IF(student_exam_scores[[#This Row],[sleep_hours]]&lt;6,"&lt;6 hrs",IF(student_exam_scores[[#This Row],[sleep_hours]]&lt;=8,"6-8 hrs","&gt;8 hrs"))</f>
        <v>&lt;6 hrs</v>
      </c>
      <c r="J71" t="str">
        <f>IF(student_exam_scores[[#This Row],[attendance_percent]]&gt;90,"Yes","No")</f>
        <v>No</v>
      </c>
      <c r="K71" t="str">
        <f>IF(student_exam_scores[[#This Row],[attendance_percent]]&lt;70,"&lt;70%",IF(student_exam_scores[[#This Row],[attendance_percent]]&lt;=90,"70-90%","&gt;90%"))</f>
        <v>&lt;70%</v>
      </c>
      <c r="L71" t="str">
        <f>IF(AND(student_exam_scores[[#This Row],[attendance_percent]]&lt;70,student_exam_scores[[#This Row],[exam_score]]&lt;50),"Yes","No")</f>
        <v>Yes</v>
      </c>
    </row>
    <row r="72" spans="1:12" x14ac:dyDescent="0.3">
      <c r="A72" t="s">
        <v>76</v>
      </c>
      <c r="B72">
        <v>3.3</v>
      </c>
      <c r="C72">
        <v>8.1</v>
      </c>
      <c r="D72">
        <v>70.400000000000006</v>
      </c>
      <c r="E72">
        <v>40</v>
      </c>
      <c r="F72">
        <v>20.8</v>
      </c>
      <c r="G72" t="str">
        <f>IF(student_exam_scores[[#This Row],[exam_score]]&gt;=50,"Pass","Fail")</f>
        <v>Fail</v>
      </c>
      <c r="H72" t="str">
        <f>IF(student_exam_scores[[#This Row],[exam_score]]&gt;=$M$9,"Top10%","Others")</f>
        <v>Others</v>
      </c>
      <c r="I72" t="str">
        <f>IF(student_exam_scores[[#This Row],[sleep_hours]]&lt;6,"&lt;6 hrs",IF(student_exam_scores[[#This Row],[sleep_hours]]&lt;=8,"6-8 hrs","&gt;8 hrs"))</f>
        <v>&gt;8 hrs</v>
      </c>
      <c r="J72" t="str">
        <f>IF(student_exam_scores[[#This Row],[attendance_percent]]&gt;90,"Yes","No")</f>
        <v>No</v>
      </c>
      <c r="K72" t="str">
        <f>IF(student_exam_scores[[#This Row],[attendance_percent]]&lt;70,"&lt;70%",IF(student_exam_scores[[#This Row],[attendance_percent]]&lt;=90,"70-90%","&gt;90%"))</f>
        <v>70-90%</v>
      </c>
      <c r="L72" t="str">
        <f>IF(AND(student_exam_scores[[#This Row],[attendance_percent]]&lt;70,student_exam_scores[[#This Row],[exam_score]]&lt;50),"Yes","No")</f>
        <v>No</v>
      </c>
    </row>
    <row r="73" spans="1:12" x14ac:dyDescent="0.3">
      <c r="A73" t="s">
        <v>77</v>
      </c>
      <c r="B73">
        <v>11.4</v>
      </c>
      <c r="C73">
        <v>5.5</v>
      </c>
      <c r="D73">
        <v>77.099999999999994</v>
      </c>
      <c r="E73">
        <v>85</v>
      </c>
      <c r="F73">
        <v>47.9</v>
      </c>
      <c r="G73" t="str">
        <f>IF(student_exam_scores[[#This Row],[exam_score]]&gt;=50,"Pass","Fail")</f>
        <v>Fail</v>
      </c>
      <c r="H73" t="str">
        <f>IF(student_exam_scores[[#This Row],[exam_score]]&gt;=$M$9,"Top10%","Others")</f>
        <v>Top10%</v>
      </c>
      <c r="I73" t="str">
        <f>IF(student_exam_scores[[#This Row],[sleep_hours]]&lt;6,"&lt;6 hrs",IF(student_exam_scores[[#This Row],[sleep_hours]]&lt;=8,"6-8 hrs","&gt;8 hrs"))</f>
        <v>&lt;6 hrs</v>
      </c>
      <c r="J73" t="str">
        <f>IF(student_exam_scores[[#This Row],[attendance_percent]]&gt;90,"Yes","No")</f>
        <v>No</v>
      </c>
      <c r="K73" t="str">
        <f>IF(student_exam_scores[[#This Row],[attendance_percent]]&lt;70,"&lt;70%",IF(student_exam_scores[[#This Row],[attendance_percent]]&lt;=90,"70-90%","&gt;90%"))</f>
        <v>70-90%</v>
      </c>
      <c r="L73" t="str">
        <f>IF(AND(student_exam_scores[[#This Row],[attendance_percent]]&lt;70,student_exam_scores[[#This Row],[exam_score]]&lt;50),"Yes","No")</f>
        <v>No</v>
      </c>
    </row>
    <row r="74" spans="1:12" x14ac:dyDescent="0.3">
      <c r="A74" t="s">
        <v>78</v>
      </c>
      <c r="B74">
        <v>10.6</v>
      </c>
      <c r="C74">
        <v>7.3</v>
      </c>
      <c r="D74">
        <v>70.8</v>
      </c>
      <c r="E74">
        <v>74</v>
      </c>
      <c r="F74">
        <v>41.9</v>
      </c>
      <c r="G74" t="str">
        <f>IF(student_exam_scores[[#This Row],[exam_score]]&gt;=50,"Pass","Fail")</f>
        <v>Fail</v>
      </c>
      <c r="H74" t="str">
        <f>IF(student_exam_scores[[#This Row],[exam_score]]&gt;=$M$9,"Top10%","Others")</f>
        <v>Others</v>
      </c>
      <c r="I74" t="str">
        <f>IF(student_exam_scores[[#This Row],[sleep_hours]]&lt;6,"&lt;6 hrs",IF(student_exam_scores[[#This Row],[sleep_hours]]&lt;=8,"6-8 hrs","&gt;8 hrs"))</f>
        <v>6-8 hrs</v>
      </c>
      <c r="J74" t="str">
        <f>IF(student_exam_scores[[#This Row],[attendance_percent]]&gt;90,"Yes","No")</f>
        <v>No</v>
      </c>
      <c r="K74" t="str">
        <f>IF(student_exam_scores[[#This Row],[attendance_percent]]&lt;70,"&lt;70%",IF(student_exam_scores[[#This Row],[attendance_percent]]&lt;=90,"70-90%","&gt;90%"))</f>
        <v>70-90%</v>
      </c>
      <c r="L74" t="str">
        <f>IF(AND(student_exam_scores[[#This Row],[attendance_percent]]&lt;70,student_exam_scores[[#This Row],[exam_score]]&lt;50),"Yes","No")</f>
        <v>No</v>
      </c>
    </row>
    <row r="75" spans="1:12" x14ac:dyDescent="0.3">
      <c r="A75" t="s">
        <v>79</v>
      </c>
      <c r="B75">
        <v>4.5</v>
      </c>
      <c r="C75">
        <v>8.6999999999999993</v>
      </c>
      <c r="D75">
        <v>60.3</v>
      </c>
      <c r="E75">
        <v>48</v>
      </c>
      <c r="F75">
        <v>29.5</v>
      </c>
      <c r="G75" t="str">
        <f>IF(student_exam_scores[[#This Row],[exam_score]]&gt;=50,"Pass","Fail")</f>
        <v>Fail</v>
      </c>
      <c r="H75" t="str">
        <f>IF(student_exam_scores[[#This Row],[exam_score]]&gt;=$M$9,"Top10%","Others")</f>
        <v>Others</v>
      </c>
      <c r="I75" t="str">
        <f>IF(student_exam_scores[[#This Row],[sleep_hours]]&lt;6,"&lt;6 hrs",IF(student_exam_scores[[#This Row],[sleep_hours]]&lt;=8,"6-8 hrs","&gt;8 hrs"))</f>
        <v>&gt;8 hrs</v>
      </c>
      <c r="J75" t="str">
        <f>IF(student_exam_scores[[#This Row],[attendance_percent]]&gt;90,"Yes","No")</f>
        <v>No</v>
      </c>
      <c r="K75" t="str">
        <f>IF(student_exam_scores[[#This Row],[attendance_percent]]&lt;70,"&lt;70%",IF(student_exam_scores[[#This Row],[attendance_percent]]&lt;=90,"70-90%","&gt;90%"))</f>
        <v>&lt;70%</v>
      </c>
      <c r="L75" t="str">
        <f>IF(AND(student_exam_scores[[#This Row],[attendance_percent]]&lt;70,student_exam_scores[[#This Row],[exam_score]]&lt;50),"Yes","No")</f>
        <v>Yes</v>
      </c>
    </row>
    <row r="76" spans="1:12" x14ac:dyDescent="0.3">
      <c r="A76" t="s">
        <v>80</v>
      </c>
      <c r="B76">
        <v>8.1999999999999993</v>
      </c>
      <c r="C76">
        <v>4.7</v>
      </c>
      <c r="D76">
        <v>71</v>
      </c>
      <c r="E76">
        <v>57</v>
      </c>
      <c r="F76">
        <v>33.5</v>
      </c>
      <c r="G76" t="str">
        <f>IF(student_exam_scores[[#This Row],[exam_score]]&gt;=50,"Pass","Fail")</f>
        <v>Fail</v>
      </c>
      <c r="H76" t="str">
        <f>IF(student_exam_scores[[#This Row],[exam_score]]&gt;=$M$9,"Top10%","Others")</f>
        <v>Others</v>
      </c>
      <c r="I76" t="str">
        <f>IF(student_exam_scores[[#This Row],[sleep_hours]]&lt;6,"&lt;6 hrs",IF(student_exam_scores[[#This Row],[sleep_hours]]&lt;=8,"6-8 hrs","&gt;8 hrs"))</f>
        <v>&lt;6 hrs</v>
      </c>
      <c r="J76" t="str">
        <f>IF(student_exam_scores[[#This Row],[attendance_percent]]&gt;90,"Yes","No")</f>
        <v>No</v>
      </c>
      <c r="K76" t="str">
        <f>IF(student_exam_scores[[#This Row],[attendance_percent]]&lt;70,"&lt;70%",IF(student_exam_scores[[#This Row],[attendance_percent]]&lt;=90,"70-90%","&gt;90%"))</f>
        <v>70-90%</v>
      </c>
      <c r="L76" t="str">
        <f>IF(AND(student_exam_scores[[#This Row],[attendance_percent]]&lt;70,student_exam_scores[[#This Row],[exam_score]]&lt;50),"Yes","No")</f>
        <v>No</v>
      </c>
    </row>
    <row r="77" spans="1:12" x14ac:dyDescent="0.3">
      <c r="A77" t="s">
        <v>81</v>
      </c>
      <c r="B77">
        <v>5.4</v>
      </c>
      <c r="C77">
        <v>4.5999999999999996</v>
      </c>
      <c r="D77">
        <v>95.2</v>
      </c>
      <c r="E77">
        <v>42</v>
      </c>
      <c r="F77">
        <v>26.3</v>
      </c>
      <c r="G77" t="str">
        <f>IF(student_exam_scores[[#This Row],[exam_score]]&gt;=50,"Pass","Fail")</f>
        <v>Fail</v>
      </c>
      <c r="H77" t="str">
        <f>IF(student_exam_scores[[#This Row],[exam_score]]&gt;=$M$9,"Top10%","Others")</f>
        <v>Others</v>
      </c>
      <c r="I77" t="str">
        <f>IF(student_exam_scores[[#This Row],[sleep_hours]]&lt;6,"&lt;6 hrs",IF(student_exam_scores[[#This Row],[sleep_hours]]&lt;=8,"6-8 hrs","&gt;8 hrs"))</f>
        <v>&lt;6 hrs</v>
      </c>
      <c r="J77" t="str">
        <f>IF(student_exam_scores[[#This Row],[attendance_percent]]&gt;90,"Yes","No")</f>
        <v>Yes</v>
      </c>
      <c r="K77" t="str">
        <f>IF(student_exam_scores[[#This Row],[attendance_percent]]&lt;70,"&lt;70%",IF(student_exam_scores[[#This Row],[attendance_percent]]&lt;=90,"70-90%","&gt;90%"))</f>
        <v>&gt;90%</v>
      </c>
      <c r="L77" t="str">
        <f>IF(AND(student_exam_scores[[#This Row],[attendance_percent]]&lt;70,student_exam_scores[[#This Row],[exam_score]]&lt;50),"Yes","No")</f>
        <v>No</v>
      </c>
    </row>
    <row r="78" spans="1:12" x14ac:dyDescent="0.3">
      <c r="A78" t="s">
        <v>82</v>
      </c>
      <c r="B78">
        <v>11.1</v>
      </c>
      <c r="C78">
        <v>4.5</v>
      </c>
      <c r="D78">
        <v>79.2</v>
      </c>
      <c r="E78">
        <v>43</v>
      </c>
      <c r="F78">
        <v>39.9</v>
      </c>
      <c r="G78" t="str">
        <f>IF(student_exam_scores[[#This Row],[exam_score]]&gt;=50,"Pass","Fail")</f>
        <v>Fail</v>
      </c>
      <c r="H78" t="str">
        <f>IF(student_exam_scores[[#This Row],[exam_score]]&gt;=$M$9,"Top10%","Others")</f>
        <v>Others</v>
      </c>
      <c r="I78" t="str">
        <f>IF(student_exam_scores[[#This Row],[sleep_hours]]&lt;6,"&lt;6 hrs",IF(student_exam_scores[[#This Row],[sleep_hours]]&lt;=8,"6-8 hrs","&gt;8 hrs"))</f>
        <v>&lt;6 hrs</v>
      </c>
      <c r="J78" t="str">
        <f>IF(student_exam_scores[[#This Row],[attendance_percent]]&gt;90,"Yes","No")</f>
        <v>No</v>
      </c>
      <c r="K78" t="str">
        <f>IF(student_exam_scores[[#This Row],[attendance_percent]]&lt;70,"&lt;70%",IF(student_exam_scores[[#This Row],[attendance_percent]]&lt;=90,"70-90%","&gt;90%"))</f>
        <v>70-90%</v>
      </c>
      <c r="L78" t="str">
        <f>IF(AND(student_exam_scores[[#This Row],[attendance_percent]]&lt;70,student_exam_scores[[#This Row],[exam_score]]&lt;50),"Yes","No")</f>
        <v>No</v>
      </c>
    </row>
    <row r="79" spans="1:12" x14ac:dyDescent="0.3">
      <c r="A79" t="s">
        <v>83</v>
      </c>
      <c r="B79">
        <v>6</v>
      </c>
      <c r="C79">
        <v>6.8</v>
      </c>
      <c r="D79">
        <v>84.8</v>
      </c>
      <c r="E79">
        <v>75</v>
      </c>
      <c r="F79">
        <v>40.299999999999997</v>
      </c>
      <c r="G79" t="str">
        <f>IF(student_exam_scores[[#This Row],[exam_score]]&gt;=50,"Pass","Fail")</f>
        <v>Fail</v>
      </c>
      <c r="H79" t="str">
        <f>IF(student_exam_scores[[#This Row],[exam_score]]&gt;=$M$9,"Top10%","Others")</f>
        <v>Others</v>
      </c>
      <c r="I79" t="str">
        <f>IF(student_exam_scores[[#This Row],[sleep_hours]]&lt;6,"&lt;6 hrs",IF(student_exam_scores[[#This Row],[sleep_hours]]&lt;=8,"6-8 hrs","&gt;8 hrs"))</f>
        <v>6-8 hrs</v>
      </c>
      <c r="J79" t="str">
        <f>IF(student_exam_scores[[#This Row],[attendance_percent]]&gt;90,"Yes","No")</f>
        <v>No</v>
      </c>
      <c r="K79" t="str">
        <f>IF(student_exam_scores[[#This Row],[attendance_percent]]&lt;70,"&lt;70%",IF(student_exam_scores[[#This Row],[attendance_percent]]&lt;=90,"70-90%","&gt;90%"))</f>
        <v>70-90%</v>
      </c>
      <c r="L79" t="str">
        <f>IF(AND(student_exam_scores[[#This Row],[attendance_percent]]&lt;70,student_exam_scores[[#This Row],[exam_score]]&lt;50),"Yes","No")</f>
        <v>No</v>
      </c>
    </row>
    <row r="80" spans="1:12" x14ac:dyDescent="0.3">
      <c r="A80" t="s">
        <v>84</v>
      </c>
      <c r="B80">
        <v>3.9</v>
      </c>
      <c r="C80">
        <v>5.4</v>
      </c>
      <c r="D80">
        <v>92.8</v>
      </c>
      <c r="E80">
        <v>58</v>
      </c>
      <c r="F80">
        <v>26.5</v>
      </c>
      <c r="G80" t="str">
        <f>IF(student_exam_scores[[#This Row],[exam_score]]&gt;=50,"Pass","Fail")</f>
        <v>Fail</v>
      </c>
      <c r="H80" t="str">
        <f>IF(student_exam_scores[[#This Row],[exam_score]]&gt;=$M$9,"Top10%","Others")</f>
        <v>Others</v>
      </c>
      <c r="I80" t="str">
        <f>IF(student_exam_scores[[#This Row],[sleep_hours]]&lt;6,"&lt;6 hrs",IF(student_exam_scores[[#This Row],[sleep_hours]]&lt;=8,"6-8 hrs","&gt;8 hrs"))</f>
        <v>&lt;6 hrs</v>
      </c>
      <c r="J80" t="str">
        <f>IF(student_exam_scores[[#This Row],[attendance_percent]]&gt;90,"Yes","No")</f>
        <v>Yes</v>
      </c>
      <c r="K80" t="str">
        <f>IF(student_exam_scores[[#This Row],[attendance_percent]]&lt;70,"&lt;70%",IF(student_exam_scores[[#This Row],[attendance_percent]]&lt;=90,"70-90%","&gt;90%"))</f>
        <v>&gt;90%</v>
      </c>
      <c r="L80" t="str">
        <f>IF(AND(student_exam_scores[[#This Row],[attendance_percent]]&lt;70,student_exam_scores[[#This Row],[exam_score]]&lt;50),"Yes","No")</f>
        <v>No</v>
      </c>
    </row>
    <row r="81" spans="1:12" x14ac:dyDescent="0.3">
      <c r="A81" t="s">
        <v>85</v>
      </c>
      <c r="B81">
        <v>3.7</v>
      </c>
      <c r="C81">
        <v>7</v>
      </c>
      <c r="D81">
        <v>88.3</v>
      </c>
      <c r="E81">
        <v>84</v>
      </c>
      <c r="F81">
        <v>34.200000000000003</v>
      </c>
      <c r="G81" t="str">
        <f>IF(student_exam_scores[[#This Row],[exam_score]]&gt;=50,"Pass","Fail")</f>
        <v>Fail</v>
      </c>
      <c r="H81" t="str">
        <f>IF(student_exam_scores[[#This Row],[exam_score]]&gt;=$M$9,"Top10%","Others")</f>
        <v>Others</v>
      </c>
      <c r="I81" t="str">
        <f>IF(student_exam_scores[[#This Row],[sleep_hours]]&lt;6,"&lt;6 hrs",IF(student_exam_scores[[#This Row],[sleep_hours]]&lt;=8,"6-8 hrs","&gt;8 hrs"))</f>
        <v>6-8 hrs</v>
      </c>
      <c r="J81" t="str">
        <f>IF(student_exam_scores[[#This Row],[attendance_percent]]&gt;90,"Yes","No")</f>
        <v>No</v>
      </c>
      <c r="K81" t="str">
        <f>IF(student_exam_scores[[#This Row],[attendance_percent]]&lt;70,"&lt;70%",IF(student_exam_scores[[#This Row],[attendance_percent]]&lt;=90,"70-90%","&gt;90%"))</f>
        <v>70-90%</v>
      </c>
      <c r="L81" t="str">
        <f>IF(AND(student_exam_scores[[#This Row],[attendance_percent]]&lt;70,student_exam_scores[[#This Row],[exam_score]]&lt;50),"Yes","No")</f>
        <v>No</v>
      </c>
    </row>
    <row r="82" spans="1:12" x14ac:dyDescent="0.3">
      <c r="A82" t="s">
        <v>86</v>
      </c>
      <c r="B82">
        <v>7.2</v>
      </c>
      <c r="C82">
        <v>7.6</v>
      </c>
      <c r="D82">
        <v>69</v>
      </c>
      <c r="E82">
        <v>48</v>
      </c>
      <c r="F82">
        <v>30.8</v>
      </c>
      <c r="G82" t="str">
        <f>IF(student_exam_scores[[#This Row],[exam_score]]&gt;=50,"Pass","Fail")</f>
        <v>Fail</v>
      </c>
      <c r="H82" t="str">
        <f>IF(student_exam_scores[[#This Row],[exam_score]]&gt;=$M$9,"Top10%","Others")</f>
        <v>Others</v>
      </c>
      <c r="I82" t="str">
        <f>IF(student_exam_scores[[#This Row],[sleep_hours]]&lt;6,"&lt;6 hrs",IF(student_exam_scores[[#This Row],[sleep_hours]]&lt;=8,"6-8 hrs","&gt;8 hrs"))</f>
        <v>6-8 hrs</v>
      </c>
      <c r="J82" t="str">
        <f>IF(student_exam_scores[[#This Row],[attendance_percent]]&gt;90,"Yes","No")</f>
        <v>No</v>
      </c>
      <c r="K82" t="str">
        <f>IF(student_exam_scores[[#This Row],[attendance_percent]]&lt;70,"&lt;70%",IF(student_exam_scores[[#This Row],[attendance_percent]]&lt;=90,"70-90%","&gt;90%"))</f>
        <v>&lt;70%</v>
      </c>
      <c r="L82" t="str">
        <f>IF(AND(student_exam_scores[[#This Row],[attendance_percent]]&lt;70,student_exam_scores[[#This Row],[exam_score]]&lt;50),"Yes","No")</f>
        <v>Yes</v>
      </c>
    </row>
    <row r="83" spans="1:12" x14ac:dyDescent="0.3">
      <c r="A83" t="s">
        <v>87</v>
      </c>
      <c r="B83">
        <v>3.9</v>
      </c>
      <c r="C83">
        <v>5</v>
      </c>
      <c r="D83">
        <v>50.3</v>
      </c>
      <c r="E83">
        <v>80</v>
      </c>
      <c r="F83">
        <v>32.4</v>
      </c>
      <c r="G83" t="str">
        <f>IF(student_exam_scores[[#This Row],[exam_score]]&gt;=50,"Pass","Fail")</f>
        <v>Fail</v>
      </c>
      <c r="H83" t="str">
        <f>IF(student_exam_scores[[#This Row],[exam_score]]&gt;=$M$9,"Top10%","Others")</f>
        <v>Others</v>
      </c>
      <c r="I83" t="str">
        <f>IF(student_exam_scores[[#This Row],[sleep_hours]]&lt;6,"&lt;6 hrs",IF(student_exam_scores[[#This Row],[sleep_hours]]&lt;=8,"6-8 hrs","&gt;8 hrs"))</f>
        <v>&lt;6 hrs</v>
      </c>
      <c r="J83" t="str">
        <f>IF(student_exam_scores[[#This Row],[attendance_percent]]&gt;90,"Yes","No")</f>
        <v>No</v>
      </c>
      <c r="K83" t="str">
        <f>IF(student_exam_scores[[#This Row],[attendance_percent]]&lt;70,"&lt;70%",IF(student_exam_scores[[#This Row],[attendance_percent]]&lt;=90,"70-90%","&gt;90%"))</f>
        <v>&lt;70%</v>
      </c>
      <c r="L83" t="str">
        <f>IF(AND(student_exam_scores[[#This Row],[attendance_percent]]&lt;70,student_exam_scores[[#This Row],[exam_score]]&lt;50),"Yes","No")</f>
        <v>Yes</v>
      </c>
    </row>
    <row r="84" spans="1:12" x14ac:dyDescent="0.3">
      <c r="A84" t="s">
        <v>88</v>
      </c>
      <c r="B84">
        <v>7.4</v>
      </c>
      <c r="C84">
        <v>7.2</v>
      </c>
      <c r="D84">
        <v>67.599999999999994</v>
      </c>
      <c r="E84">
        <v>95</v>
      </c>
      <c r="F84">
        <v>39.799999999999997</v>
      </c>
      <c r="G84" t="str">
        <f>IF(student_exam_scores[[#This Row],[exam_score]]&gt;=50,"Pass","Fail")</f>
        <v>Fail</v>
      </c>
      <c r="H84" t="str">
        <f>IF(student_exam_scores[[#This Row],[exam_score]]&gt;=$M$9,"Top10%","Others")</f>
        <v>Others</v>
      </c>
      <c r="I84" t="str">
        <f>IF(student_exam_scores[[#This Row],[sleep_hours]]&lt;6,"&lt;6 hrs",IF(student_exam_scores[[#This Row],[sleep_hours]]&lt;=8,"6-8 hrs","&gt;8 hrs"))</f>
        <v>6-8 hrs</v>
      </c>
      <c r="J84" t="str">
        <f>IF(student_exam_scores[[#This Row],[attendance_percent]]&gt;90,"Yes","No")</f>
        <v>No</v>
      </c>
      <c r="K84" t="str">
        <f>IF(student_exam_scores[[#This Row],[attendance_percent]]&lt;70,"&lt;70%",IF(student_exam_scores[[#This Row],[attendance_percent]]&lt;=90,"70-90%","&gt;90%"))</f>
        <v>&lt;70%</v>
      </c>
      <c r="L84" t="str">
        <f>IF(AND(student_exam_scores[[#This Row],[attendance_percent]]&lt;70,student_exam_scores[[#This Row],[exam_score]]&lt;50),"Yes","No")</f>
        <v>Yes</v>
      </c>
    </row>
    <row r="85" spans="1:12" x14ac:dyDescent="0.3">
      <c r="A85" t="s">
        <v>89</v>
      </c>
      <c r="B85">
        <v>10.9</v>
      </c>
      <c r="C85">
        <v>5.3</v>
      </c>
      <c r="D85">
        <v>87.7</v>
      </c>
      <c r="E85">
        <v>88</v>
      </c>
      <c r="F85">
        <v>48.9</v>
      </c>
      <c r="G85" t="str">
        <f>IF(student_exam_scores[[#This Row],[exam_score]]&gt;=50,"Pass","Fail")</f>
        <v>Fail</v>
      </c>
      <c r="H85" t="str">
        <f>IF(student_exam_scores[[#This Row],[exam_score]]&gt;=$M$9,"Top10%","Others")</f>
        <v>Top10%</v>
      </c>
      <c r="I85" t="str">
        <f>IF(student_exam_scores[[#This Row],[sleep_hours]]&lt;6,"&lt;6 hrs",IF(student_exam_scores[[#This Row],[sleep_hours]]&lt;=8,"6-8 hrs","&gt;8 hrs"))</f>
        <v>&lt;6 hrs</v>
      </c>
      <c r="J85" t="str">
        <f>IF(student_exam_scores[[#This Row],[attendance_percent]]&gt;90,"Yes","No")</f>
        <v>No</v>
      </c>
      <c r="K85" t="str">
        <f>IF(student_exam_scores[[#This Row],[attendance_percent]]&lt;70,"&lt;70%",IF(student_exam_scores[[#This Row],[attendance_percent]]&lt;=90,"70-90%","&gt;90%"))</f>
        <v>70-90%</v>
      </c>
      <c r="L85" t="str">
        <f>IF(AND(student_exam_scores[[#This Row],[attendance_percent]]&lt;70,student_exam_scores[[#This Row],[exam_score]]&lt;50),"Yes","No")</f>
        <v>No</v>
      </c>
    </row>
    <row r="86" spans="1:12" x14ac:dyDescent="0.3">
      <c r="A86" t="s">
        <v>90</v>
      </c>
      <c r="B86">
        <v>5.4</v>
      </c>
      <c r="C86">
        <v>6.4</v>
      </c>
      <c r="D86">
        <v>92.7</v>
      </c>
      <c r="E86">
        <v>71</v>
      </c>
      <c r="F86">
        <v>38</v>
      </c>
      <c r="G86" t="str">
        <f>IF(student_exam_scores[[#This Row],[exam_score]]&gt;=50,"Pass","Fail")</f>
        <v>Fail</v>
      </c>
      <c r="H86" t="str">
        <f>IF(student_exam_scores[[#This Row],[exam_score]]&gt;=$M$9,"Top10%","Others")</f>
        <v>Others</v>
      </c>
      <c r="I86" t="str">
        <f>IF(student_exam_scores[[#This Row],[sleep_hours]]&lt;6,"&lt;6 hrs",IF(student_exam_scores[[#This Row],[sleep_hours]]&lt;=8,"6-8 hrs","&gt;8 hrs"))</f>
        <v>6-8 hrs</v>
      </c>
      <c r="J86" t="str">
        <f>IF(student_exam_scores[[#This Row],[attendance_percent]]&gt;90,"Yes","No")</f>
        <v>Yes</v>
      </c>
      <c r="K86" t="str">
        <f>IF(student_exam_scores[[#This Row],[attendance_percent]]&lt;70,"&lt;70%",IF(student_exam_scores[[#This Row],[attendance_percent]]&lt;=90,"70-90%","&gt;90%"))</f>
        <v>&gt;90%</v>
      </c>
      <c r="L86" t="str">
        <f>IF(AND(student_exam_scores[[#This Row],[attendance_percent]]&lt;70,student_exam_scores[[#This Row],[exam_score]]&lt;50),"Yes","No")</f>
        <v>No</v>
      </c>
    </row>
    <row r="87" spans="1:12" x14ac:dyDescent="0.3">
      <c r="A87" t="s">
        <v>91</v>
      </c>
      <c r="B87">
        <v>3.4</v>
      </c>
      <c r="C87">
        <v>8.5</v>
      </c>
      <c r="D87">
        <v>97.7</v>
      </c>
      <c r="E87">
        <v>46</v>
      </c>
      <c r="F87">
        <v>26.5</v>
      </c>
      <c r="G87" t="str">
        <f>IF(student_exam_scores[[#This Row],[exam_score]]&gt;=50,"Pass","Fail")</f>
        <v>Fail</v>
      </c>
      <c r="H87" t="str">
        <f>IF(student_exam_scores[[#This Row],[exam_score]]&gt;=$M$9,"Top10%","Others")</f>
        <v>Others</v>
      </c>
      <c r="I87" t="str">
        <f>IF(student_exam_scores[[#This Row],[sleep_hours]]&lt;6,"&lt;6 hrs",IF(student_exam_scores[[#This Row],[sleep_hours]]&lt;=8,"6-8 hrs","&gt;8 hrs"))</f>
        <v>&gt;8 hrs</v>
      </c>
      <c r="J87" t="str">
        <f>IF(student_exam_scores[[#This Row],[attendance_percent]]&gt;90,"Yes","No")</f>
        <v>Yes</v>
      </c>
      <c r="K87" t="str">
        <f>IF(student_exam_scores[[#This Row],[attendance_percent]]&lt;70,"&lt;70%",IF(student_exam_scores[[#This Row],[attendance_percent]]&lt;=90,"70-90%","&gt;90%"))</f>
        <v>&gt;90%</v>
      </c>
      <c r="L87" t="str">
        <f>IF(AND(student_exam_scores[[#This Row],[attendance_percent]]&lt;70,student_exam_scores[[#This Row],[exam_score]]&lt;50),"Yes","No")</f>
        <v>No</v>
      </c>
    </row>
    <row r="88" spans="1:12" x14ac:dyDescent="0.3">
      <c r="A88" t="s">
        <v>92</v>
      </c>
      <c r="B88">
        <v>12</v>
      </c>
      <c r="C88">
        <v>8.1999999999999993</v>
      </c>
      <c r="D88">
        <v>71</v>
      </c>
      <c r="E88">
        <v>95</v>
      </c>
      <c r="F88">
        <v>51.3</v>
      </c>
      <c r="G88" t="str">
        <f>IF(student_exam_scores[[#This Row],[exam_score]]&gt;=50,"Pass","Fail")</f>
        <v>Pass</v>
      </c>
      <c r="H88" t="str">
        <f>IF(student_exam_scores[[#This Row],[exam_score]]&gt;=$M$9,"Top10%","Others")</f>
        <v>Top10%</v>
      </c>
      <c r="I88" t="str">
        <f>IF(student_exam_scores[[#This Row],[sleep_hours]]&lt;6,"&lt;6 hrs",IF(student_exam_scores[[#This Row],[sleep_hours]]&lt;=8,"6-8 hrs","&gt;8 hrs"))</f>
        <v>&gt;8 hrs</v>
      </c>
      <c r="J88" t="str">
        <f>IF(student_exam_scores[[#This Row],[attendance_percent]]&gt;90,"Yes","No")</f>
        <v>No</v>
      </c>
      <c r="K88" t="str">
        <f>IF(student_exam_scores[[#This Row],[attendance_percent]]&lt;70,"&lt;70%",IF(student_exam_scores[[#This Row],[attendance_percent]]&lt;=90,"70-90%","&gt;90%"))</f>
        <v>70-90%</v>
      </c>
      <c r="L88" t="str">
        <f>IF(AND(student_exam_scores[[#This Row],[attendance_percent]]&lt;70,student_exam_scores[[#This Row],[exam_score]]&lt;50),"Yes","No")</f>
        <v>No</v>
      </c>
    </row>
    <row r="89" spans="1:12" x14ac:dyDescent="0.3">
      <c r="A89" t="s">
        <v>93</v>
      </c>
      <c r="B89">
        <v>6.6</v>
      </c>
      <c r="C89">
        <v>4.5</v>
      </c>
      <c r="D89">
        <v>87.4</v>
      </c>
      <c r="E89">
        <v>40</v>
      </c>
      <c r="F89">
        <v>28.6</v>
      </c>
      <c r="G89" t="str">
        <f>IF(student_exam_scores[[#This Row],[exam_score]]&gt;=50,"Pass","Fail")</f>
        <v>Fail</v>
      </c>
      <c r="H89" t="str">
        <f>IF(student_exam_scores[[#This Row],[exam_score]]&gt;=$M$9,"Top10%","Others")</f>
        <v>Others</v>
      </c>
      <c r="I89" t="str">
        <f>IF(student_exam_scores[[#This Row],[sleep_hours]]&lt;6,"&lt;6 hrs",IF(student_exam_scores[[#This Row],[sleep_hours]]&lt;=8,"6-8 hrs","&gt;8 hrs"))</f>
        <v>&lt;6 hrs</v>
      </c>
      <c r="J89" t="str">
        <f>IF(student_exam_scores[[#This Row],[attendance_percent]]&gt;90,"Yes","No")</f>
        <v>No</v>
      </c>
      <c r="K89" t="str">
        <f>IF(student_exam_scores[[#This Row],[attendance_percent]]&lt;70,"&lt;70%",IF(student_exam_scores[[#This Row],[attendance_percent]]&lt;=90,"70-90%","&gt;90%"))</f>
        <v>70-90%</v>
      </c>
      <c r="L89" t="str">
        <f>IF(AND(student_exam_scores[[#This Row],[attendance_percent]]&lt;70,student_exam_scores[[#This Row],[exam_score]]&lt;50),"Yes","No")</f>
        <v>No</v>
      </c>
    </row>
    <row r="90" spans="1:12" x14ac:dyDescent="0.3">
      <c r="A90" t="s">
        <v>94</v>
      </c>
      <c r="B90">
        <v>2</v>
      </c>
      <c r="C90">
        <v>6.1</v>
      </c>
      <c r="D90">
        <v>77.3</v>
      </c>
      <c r="E90">
        <v>76</v>
      </c>
      <c r="F90">
        <v>32.1</v>
      </c>
      <c r="G90" t="str">
        <f>IF(student_exam_scores[[#This Row],[exam_score]]&gt;=50,"Pass","Fail")</f>
        <v>Fail</v>
      </c>
      <c r="H90" t="str">
        <f>IF(student_exam_scores[[#This Row],[exam_score]]&gt;=$M$9,"Top10%","Others")</f>
        <v>Others</v>
      </c>
      <c r="I90" t="str">
        <f>IF(student_exam_scores[[#This Row],[sleep_hours]]&lt;6,"&lt;6 hrs",IF(student_exam_scores[[#This Row],[sleep_hours]]&lt;=8,"6-8 hrs","&gt;8 hrs"))</f>
        <v>6-8 hrs</v>
      </c>
      <c r="J90" t="str">
        <f>IF(student_exam_scores[[#This Row],[attendance_percent]]&gt;90,"Yes","No")</f>
        <v>No</v>
      </c>
      <c r="K90" t="str">
        <f>IF(student_exam_scores[[#This Row],[attendance_percent]]&lt;70,"&lt;70%",IF(student_exam_scores[[#This Row],[attendance_percent]]&lt;=90,"70-90%","&gt;90%"))</f>
        <v>70-90%</v>
      </c>
      <c r="L90" t="str">
        <f>IF(AND(student_exam_scores[[#This Row],[attendance_percent]]&lt;70,student_exam_scores[[#This Row],[exam_score]]&lt;50),"Yes","No")</f>
        <v>No</v>
      </c>
    </row>
    <row r="91" spans="1:12" x14ac:dyDescent="0.3">
      <c r="A91" t="s">
        <v>95</v>
      </c>
      <c r="B91">
        <v>1.5</v>
      </c>
      <c r="C91">
        <v>5.4</v>
      </c>
      <c r="D91">
        <v>80.2</v>
      </c>
      <c r="E91">
        <v>58</v>
      </c>
      <c r="F91">
        <v>23.9</v>
      </c>
      <c r="G91" t="str">
        <f>IF(student_exam_scores[[#This Row],[exam_score]]&gt;=50,"Pass","Fail")</f>
        <v>Fail</v>
      </c>
      <c r="H91" t="str">
        <f>IF(student_exam_scores[[#This Row],[exam_score]]&gt;=$M$9,"Top10%","Others")</f>
        <v>Others</v>
      </c>
      <c r="I91" t="str">
        <f>IF(student_exam_scores[[#This Row],[sleep_hours]]&lt;6,"&lt;6 hrs",IF(student_exam_scores[[#This Row],[sleep_hours]]&lt;=8,"6-8 hrs","&gt;8 hrs"))</f>
        <v>&lt;6 hrs</v>
      </c>
      <c r="J91" t="str">
        <f>IF(student_exam_scores[[#This Row],[attendance_percent]]&gt;90,"Yes","No")</f>
        <v>No</v>
      </c>
      <c r="K91" t="str">
        <f>IF(student_exam_scores[[#This Row],[attendance_percent]]&lt;70,"&lt;70%",IF(student_exam_scores[[#This Row],[attendance_percent]]&lt;=90,"70-90%","&gt;90%"))</f>
        <v>70-90%</v>
      </c>
      <c r="L91" t="str">
        <f>IF(AND(student_exam_scores[[#This Row],[attendance_percent]]&lt;70,student_exam_scores[[#This Row],[exam_score]]&lt;50),"Yes","No")</f>
        <v>No</v>
      </c>
    </row>
    <row r="92" spans="1:12" x14ac:dyDescent="0.3">
      <c r="A92" t="s">
        <v>96</v>
      </c>
      <c r="B92">
        <v>2.2000000000000002</v>
      </c>
      <c r="C92">
        <v>4</v>
      </c>
      <c r="D92">
        <v>61</v>
      </c>
      <c r="E92">
        <v>70</v>
      </c>
      <c r="F92">
        <v>27.3</v>
      </c>
      <c r="G92" t="str">
        <f>IF(student_exam_scores[[#This Row],[exam_score]]&gt;=50,"Pass","Fail")</f>
        <v>Fail</v>
      </c>
      <c r="H92" t="str">
        <f>IF(student_exam_scores[[#This Row],[exam_score]]&gt;=$M$9,"Top10%","Others")</f>
        <v>Others</v>
      </c>
      <c r="I92" t="str">
        <f>IF(student_exam_scores[[#This Row],[sleep_hours]]&lt;6,"&lt;6 hrs",IF(student_exam_scores[[#This Row],[sleep_hours]]&lt;=8,"6-8 hrs","&gt;8 hrs"))</f>
        <v>&lt;6 hrs</v>
      </c>
      <c r="J92" t="str">
        <f>IF(student_exam_scores[[#This Row],[attendance_percent]]&gt;90,"Yes","No")</f>
        <v>No</v>
      </c>
      <c r="K92" t="str">
        <f>IF(student_exam_scores[[#This Row],[attendance_percent]]&lt;70,"&lt;70%",IF(student_exam_scores[[#This Row],[attendance_percent]]&lt;=90,"70-90%","&gt;90%"))</f>
        <v>&lt;70%</v>
      </c>
      <c r="L92" t="str">
        <f>IF(AND(student_exam_scores[[#This Row],[attendance_percent]]&lt;70,student_exam_scores[[#This Row],[exam_score]]&lt;50),"Yes","No")</f>
        <v>Yes</v>
      </c>
    </row>
    <row r="93" spans="1:12" x14ac:dyDescent="0.3">
      <c r="A93" t="s">
        <v>97</v>
      </c>
      <c r="B93">
        <v>7.9</v>
      </c>
      <c r="C93">
        <v>7.9</v>
      </c>
      <c r="D93">
        <v>61</v>
      </c>
      <c r="E93">
        <v>70</v>
      </c>
      <c r="F93">
        <v>34</v>
      </c>
      <c r="G93" t="str">
        <f>IF(student_exam_scores[[#This Row],[exam_score]]&gt;=50,"Pass","Fail")</f>
        <v>Fail</v>
      </c>
      <c r="H93" t="str">
        <f>IF(student_exam_scores[[#This Row],[exam_score]]&gt;=$M$9,"Top10%","Others")</f>
        <v>Others</v>
      </c>
      <c r="I93" t="str">
        <f>IF(student_exam_scores[[#This Row],[sleep_hours]]&lt;6,"&lt;6 hrs",IF(student_exam_scores[[#This Row],[sleep_hours]]&lt;=8,"6-8 hrs","&gt;8 hrs"))</f>
        <v>6-8 hrs</v>
      </c>
      <c r="J93" t="str">
        <f>IF(student_exam_scores[[#This Row],[attendance_percent]]&gt;90,"Yes","No")</f>
        <v>No</v>
      </c>
      <c r="K93" t="str">
        <f>IF(student_exam_scores[[#This Row],[attendance_percent]]&lt;70,"&lt;70%",IF(student_exam_scores[[#This Row],[attendance_percent]]&lt;=90,"70-90%","&gt;90%"))</f>
        <v>&lt;70%</v>
      </c>
      <c r="L93" t="str">
        <f>IF(AND(student_exam_scores[[#This Row],[attendance_percent]]&lt;70,student_exam_scores[[#This Row],[exam_score]]&lt;50),"Yes","No")</f>
        <v>Yes</v>
      </c>
    </row>
    <row r="94" spans="1:12" x14ac:dyDescent="0.3">
      <c r="A94" t="s">
        <v>98</v>
      </c>
      <c r="B94">
        <v>9.6999999999999993</v>
      </c>
      <c r="C94">
        <v>7.2</v>
      </c>
      <c r="D94">
        <v>71.8</v>
      </c>
      <c r="E94">
        <v>68</v>
      </c>
      <c r="F94">
        <v>37.5</v>
      </c>
      <c r="G94" t="str">
        <f>IF(student_exam_scores[[#This Row],[exam_score]]&gt;=50,"Pass","Fail")</f>
        <v>Fail</v>
      </c>
      <c r="H94" t="str">
        <f>IF(student_exam_scores[[#This Row],[exam_score]]&gt;=$M$9,"Top10%","Others")</f>
        <v>Others</v>
      </c>
      <c r="I94" t="str">
        <f>IF(student_exam_scores[[#This Row],[sleep_hours]]&lt;6,"&lt;6 hrs",IF(student_exam_scores[[#This Row],[sleep_hours]]&lt;=8,"6-8 hrs","&gt;8 hrs"))</f>
        <v>6-8 hrs</v>
      </c>
      <c r="J94" t="str">
        <f>IF(student_exam_scores[[#This Row],[attendance_percent]]&gt;90,"Yes","No")</f>
        <v>No</v>
      </c>
      <c r="K94" t="str">
        <f>IF(student_exam_scores[[#This Row],[attendance_percent]]&lt;70,"&lt;70%",IF(student_exam_scores[[#This Row],[attendance_percent]]&lt;=90,"70-90%","&gt;90%"))</f>
        <v>70-90%</v>
      </c>
      <c r="L94" t="str">
        <f>IF(AND(student_exam_scores[[#This Row],[attendance_percent]]&lt;70,student_exam_scores[[#This Row],[exam_score]]&lt;50),"Yes","No")</f>
        <v>No</v>
      </c>
    </row>
    <row r="95" spans="1:12" x14ac:dyDescent="0.3">
      <c r="A95" t="s">
        <v>99</v>
      </c>
      <c r="B95">
        <v>5.6</v>
      </c>
      <c r="C95">
        <v>5.3</v>
      </c>
      <c r="D95">
        <v>51.5</v>
      </c>
      <c r="E95">
        <v>61</v>
      </c>
      <c r="F95">
        <v>29.1</v>
      </c>
      <c r="G95" t="str">
        <f>IF(student_exam_scores[[#This Row],[exam_score]]&gt;=50,"Pass","Fail")</f>
        <v>Fail</v>
      </c>
      <c r="H95" t="str">
        <f>IF(student_exam_scores[[#This Row],[exam_score]]&gt;=$M$9,"Top10%","Others")</f>
        <v>Others</v>
      </c>
      <c r="I95" t="str">
        <f>IF(student_exam_scores[[#This Row],[sleep_hours]]&lt;6,"&lt;6 hrs",IF(student_exam_scores[[#This Row],[sleep_hours]]&lt;=8,"6-8 hrs","&gt;8 hrs"))</f>
        <v>&lt;6 hrs</v>
      </c>
      <c r="J95" t="str">
        <f>IF(student_exam_scores[[#This Row],[attendance_percent]]&gt;90,"Yes","No")</f>
        <v>No</v>
      </c>
      <c r="K95" t="str">
        <f>IF(student_exam_scores[[#This Row],[attendance_percent]]&lt;70,"&lt;70%",IF(student_exam_scores[[#This Row],[attendance_percent]]&lt;=90,"70-90%","&gt;90%"))</f>
        <v>&lt;70%</v>
      </c>
      <c r="L95" t="str">
        <f>IF(AND(student_exam_scores[[#This Row],[attendance_percent]]&lt;70,student_exam_scores[[#This Row],[exam_score]]&lt;50),"Yes","No")</f>
        <v>Yes</v>
      </c>
    </row>
    <row r="96" spans="1:12" x14ac:dyDescent="0.3">
      <c r="A96" t="s">
        <v>100</v>
      </c>
      <c r="B96">
        <v>1.7</v>
      </c>
      <c r="C96">
        <v>7.7</v>
      </c>
      <c r="D96">
        <v>66.8</v>
      </c>
      <c r="E96">
        <v>51</v>
      </c>
      <c r="F96">
        <v>28.1</v>
      </c>
      <c r="G96" t="str">
        <f>IF(student_exam_scores[[#This Row],[exam_score]]&gt;=50,"Pass","Fail")</f>
        <v>Fail</v>
      </c>
      <c r="H96" t="str">
        <f>IF(student_exam_scores[[#This Row],[exam_score]]&gt;=$M$9,"Top10%","Others")</f>
        <v>Others</v>
      </c>
      <c r="I96" t="str">
        <f>IF(student_exam_scores[[#This Row],[sleep_hours]]&lt;6,"&lt;6 hrs",IF(student_exam_scores[[#This Row],[sleep_hours]]&lt;=8,"6-8 hrs","&gt;8 hrs"))</f>
        <v>6-8 hrs</v>
      </c>
      <c r="J96" t="str">
        <f>IF(student_exam_scores[[#This Row],[attendance_percent]]&gt;90,"Yes","No")</f>
        <v>No</v>
      </c>
      <c r="K96" t="str">
        <f>IF(student_exam_scores[[#This Row],[attendance_percent]]&lt;70,"&lt;70%",IF(student_exam_scores[[#This Row],[attendance_percent]]&lt;=90,"70-90%","&gt;90%"))</f>
        <v>&lt;70%</v>
      </c>
      <c r="L96" t="str">
        <f>IF(AND(student_exam_scores[[#This Row],[attendance_percent]]&lt;70,student_exam_scores[[#This Row],[exam_score]]&lt;50),"Yes","No")</f>
        <v>Yes</v>
      </c>
    </row>
    <row r="97" spans="1:12" x14ac:dyDescent="0.3">
      <c r="A97" t="s">
        <v>101</v>
      </c>
      <c r="B97">
        <v>5.2</v>
      </c>
      <c r="C97">
        <v>6.8</v>
      </c>
      <c r="D97">
        <v>84</v>
      </c>
      <c r="E97">
        <v>43</v>
      </c>
      <c r="F97">
        <v>28.7</v>
      </c>
      <c r="G97" t="str">
        <f>IF(student_exam_scores[[#This Row],[exam_score]]&gt;=50,"Pass","Fail")</f>
        <v>Fail</v>
      </c>
      <c r="H97" t="str">
        <f>IF(student_exam_scores[[#This Row],[exam_score]]&gt;=$M$9,"Top10%","Others")</f>
        <v>Others</v>
      </c>
      <c r="I97" t="str">
        <f>IF(student_exam_scores[[#This Row],[sleep_hours]]&lt;6,"&lt;6 hrs",IF(student_exam_scores[[#This Row],[sleep_hours]]&lt;=8,"6-8 hrs","&gt;8 hrs"))</f>
        <v>6-8 hrs</v>
      </c>
      <c r="J97" t="str">
        <f>IF(student_exam_scores[[#This Row],[attendance_percent]]&gt;90,"Yes","No")</f>
        <v>No</v>
      </c>
      <c r="K97" t="str">
        <f>IF(student_exam_scores[[#This Row],[attendance_percent]]&lt;70,"&lt;70%",IF(student_exam_scores[[#This Row],[attendance_percent]]&lt;=90,"70-90%","&gt;90%"))</f>
        <v>70-90%</v>
      </c>
      <c r="L97" t="str">
        <f>IF(AND(student_exam_scores[[#This Row],[attendance_percent]]&lt;70,student_exam_scores[[#This Row],[exam_score]]&lt;50),"Yes","No")</f>
        <v>No</v>
      </c>
    </row>
    <row r="98" spans="1:12" x14ac:dyDescent="0.3">
      <c r="A98" t="s">
        <v>102</v>
      </c>
      <c r="B98">
        <v>12</v>
      </c>
      <c r="C98">
        <v>6.1</v>
      </c>
      <c r="D98">
        <v>70.2</v>
      </c>
      <c r="E98">
        <v>56</v>
      </c>
      <c r="F98">
        <v>36.9</v>
      </c>
      <c r="G98" t="str">
        <f>IF(student_exam_scores[[#This Row],[exam_score]]&gt;=50,"Pass","Fail")</f>
        <v>Fail</v>
      </c>
      <c r="H98" t="str">
        <f>IF(student_exam_scores[[#This Row],[exam_score]]&gt;=$M$9,"Top10%","Others")</f>
        <v>Others</v>
      </c>
      <c r="I98" t="str">
        <f>IF(student_exam_scores[[#This Row],[sleep_hours]]&lt;6,"&lt;6 hrs",IF(student_exam_scores[[#This Row],[sleep_hours]]&lt;=8,"6-8 hrs","&gt;8 hrs"))</f>
        <v>6-8 hrs</v>
      </c>
      <c r="J98" t="str">
        <f>IF(student_exam_scores[[#This Row],[attendance_percent]]&gt;90,"Yes","No")</f>
        <v>No</v>
      </c>
      <c r="K98" t="str">
        <f>IF(student_exam_scores[[#This Row],[attendance_percent]]&lt;70,"&lt;70%",IF(student_exam_scores[[#This Row],[attendance_percent]]&lt;=90,"70-90%","&gt;90%"))</f>
        <v>70-90%</v>
      </c>
      <c r="L98" t="str">
        <f>IF(AND(student_exam_scores[[#This Row],[attendance_percent]]&lt;70,student_exam_scores[[#This Row],[exam_score]]&lt;50),"Yes","No")</f>
        <v>No</v>
      </c>
    </row>
    <row r="99" spans="1:12" x14ac:dyDescent="0.3">
      <c r="A99" t="s">
        <v>103</v>
      </c>
      <c r="B99">
        <v>6.8</v>
      </c>
      <c r="C99">
        <v>4</v>
      </c>
      <c r="D99">
        <v>58.3</v>
      </c>
      <c r="E99">
        <v>95</v>
      </c>
      <c r="F99">
        <v>36</v>
      </c>
      <c r="G99" t="str">
        <f>IF(student_exam_scores[[#This Row],[exam_score]]&gt;=50,"Pass","Fail")</f>
        <v>Fail</v>
      </c>
      <c r="H99" t="str">
        <f>IF(student_exam_scores[[#This Row],[exam_score]]&gt;=$M$9,"Top10%","Others")</f>
        <v>Others</v>
      </c>
      <c r="I99" t="str">
        <f>IF(student_exam_scores[[#This Row],[sleep_hours]]&lt;6,"&lt;6 hrs",IF(student_exam_scores[[#This Row],[sleep_hours]]&lt;=8,"6-8 hrs","&gt;8 hrs"))</f>
        <v>&lt;6 hrs</v>
      </c>
      <c r="J99" t="str">
        <f>IF(student_exam_scores[[#This Row],[attendance_percent]]&gt;90,"Yes","No")</f>
        <v>No</v>
      </c>
      <c r="K99" t="str">
        <f>IF(student_exam_scores[[#This Row],[attendance_percent]]&lt;70,"&lt;70%",IF(student_exam_scores[[#This Row],[attendance_percent]]&lt;=90,"70-90%","&gt;90%"))</f>
        <v>&lt;70%</v>
      </c>
      <c r="L99" t="str">
        <f>IF(AND(student_exam_scores[[#This Row],[attendance_percent]]&lt;70,student_exam_scores[[#This Row],[exam_score]]&lt;50),"Yes","No")</f>
        <v>Yes</v>
      </c>
    </row>
    <row r="100" spans="1:12" x14ac:dyDescent="0.3">
      <c r="A100" t="s">
        <v>104</v>
      </c>
      <c r="B100">
        <v>11.7</v>
      </c>
      <c r="C100">
        <v>4.4000000000000004</v>
      </c>
      <c r="D100">
        <v>73.400000000000006</v>
      </c>
      <c r="E100">
        <v>70</v>
      </c>
      <c r="F100">
        <v>39.9</v>
      </c>
      <c r="G100" t="str">
        <f>IF(student_exam_scores[[#This Row],[exam_score]]&gt;=50,"Pass","Fail")</f>
        <v>Fail</v>
      </c>
      <c r="H100" t="str">
        <f>IF(student_exam_scores[[#This Row],[exam_score]]&gt;=$M$9,"Top10%","Others")</f>
        <v>Others</v>
      </c>
      <c r="I100" t="str">
        <f>IF(student_exam_scores[[#This Row],[sleep_hours]]&lt;6,"&lt;6 hrs",IF(student_exam_scores[[#This Row],[sleep_hours]]&lt;=8,"6-8 hrs","&gt;8 hrs"))</f>
        <v>&lt;6 hrs</v>
      </c>
      <c r="J100" t="str">
        <f>IF(student_exam_scores[[#This Row],[attendance_percent]]&gt;90,"Yes","No")</f>
        <v>No</v>
      </c>
      <c r="K100" t="str">
        <f>IF(student_exam_scores[[#This Row],[attendance_percent]]&lt;70,"&lt;70%",IF(student_exam_scores[[#This Row],[attendance_percent]]&lt;=90,"70-90%","&gt;90%"))</f>
        <v>70-90%</v>
      </c>
      <c r="L100" t="str">
        <f>IF(AND(student_exam_scores[[#This Row],[attendance_percent]]&lt;70,student_exam_scores[[#This Row],[exam_score]]&lt;50),"Yes","No")</f>
        <v>No</v>
      </c>
    </row>
    <row r="101" spans="1:12" x14ac:dyDescent="0.3">
      <c r="A101" t="s">
        <v>105</v>
      </c>
      <c r="B101">
        <v>10.5</v>
      </c>
      <c r="C101">
        <v>8.4</v>
      </c>
      <c r="D101">
        <v>56.4</v>
      </c>
      <c r="E101">
        <v>47</v>
      </c>
      <c r="F101">
        <v>37.1</v>
      </c>
      <c r="G101" t="str">
        <f>IF(student_exam_scores[[#This Row],[exam_score]]&gt;=50,"Pass","Fail")</f>
        <v>Fail</v>
      </c>
      <c r="H101" t="str">
        <f>IF(student_exam_scores[[#This Row],[exam_score]]&gt;=$M$9,"Top10%","Others")</f>
        <v>Others</v>
      </c>
      <c r="I101" t="str">
        <f>IF(student_exam_scores[[#This Row],[sleep_hours]]&lt;6,"&lt;6 hrs",IF(student_exam_scores[[#This Row],[sleep_hours]]&lt;=8,"6-8 hrs","&gt;8 hrs"))</f>
        <v>&gt;8 hrs</v>
      </c>
      <c r="J101" t="str">
        <f>IF(student_exam_scores[[#This Row],[attendance_percent]]&gt;90,"Yes","No")</f>
        <v>No</v>
      </c>
      <c r="K101" t="str">
        <f>IF(student_exam_scores[[#This Row],[attendance_percent]]&lt;70,"&lt;70%",IF(student_exam_scores[[#This Row],[attendance_percent]]&lt;=90,"70-90%","&gt;90%"))</f>
        <v>&lt;70%</v>
      </c>
      <c r="L101" t="str">
        <f>IF(AND(student_exam_scores[[#This Row],[attendance_percent]]&lt;70,student_exam_scores[[#This Row],[exam_score]]&lt;50),"Yes","No")</f>
        <v>Yes</v>
      </c>
    </row>
    <row r="102" spans="1:12" x14ac:dyDescent="0.3">
      <c r="A102" t="s">
        <v>106</v>
      </c>
      <c r="B102">
        <v>1.1000000000000001</v>
      </c>
      <c r="C102">
        <v>8.5</v>
      </c>
      <c r="D102">
        <v>81.099999999999994</v>
      </c>
      <c r="E102">
        <v>92</v>
      </c>
      <c r="F102">
        <v>31.4</v>
      </c>
      <c r="G102" t="str">
        <f>IF(student_exam_scores[[#This Row],[exam_score]]&gt;=50,"Pass","Fail")</f>
        <v>Fail</v>
      </c>
      <c r="H102" t="str">
        <f>IF(student_exam_scores[[#This Row],[exam_score]]&gt;=$M$9,"Top10%","Others")</f>
        <v>Others</v>
      </c>
      <c r="I102" t="str">
        <f>IF(student_exam_scores[[#This Row],[sleep_hours]]&lt;6,"&lt;6 hrs",IF(student_exam_scores[[#This Row],[sleep_hours]]&lt;=8,"6-8 hrs","&gt;8 hrs"))</f>
        <v>&gt;8 hrs</v>
      </c>
      <c r="J102" t="str">
        <f>IF(student_exam_scores[[#This Row],[attendance_percent]]&gt;90,"Yes","No")</f>
        <v>No</v>
      </c>
      <c r="K102" t="str">
        <f>IF(student_exam_scores[[#This Row],[attendance_percent]]&lt;70,"&lt;70%",IF(student_exam_scores[[#This Row],[attendance_percent]]&lt;=90,"70-90%","&gt;90%"))</f>
        <v>70-90%</v>
      </c>
      <c r="L102" t="str">
        <f>IF(AND(student_exam_scores[[#This Row],[attendance_percent]]&lt;70,student_exam_scores[[#This Row],[exam_score]]&lt;50),"Yes","No")</f>
        <v>No</v>
      </c>
    </row>
    <row r="103" spans="1:12" x14ac:dyDescent="0.3">
      <c r="A103" t="s">
        <v>107</v>
      </c>
      <c r="B103">
        <v>8.9</v>
      </c>
      <c r="C103">
        <v>6.7</v>
      </c>
      <c r="D103">
        <v>51.3</v>
      </c>
      <c r="E103">
        <v>44</v>
      </c>
      <c r="F103">
        <v>31.3</v>
      </c>
      <c r="G103" t="str">
        <f>IF(student_exam_scores[[#This Row],[exam_score]]&gt;=50,"Pass","Fail")</f>
        <v>Fail</v>
      </c>
      <c r="H103" t="str">
        <f>IF(student_exam_scores[[#This Row],[exam_score]]&gt;=$M$9,"Top10%","Others")</f>
        <v>Others</v>
      </c>
      <c r="I103" t="str">
        <f>IF(student_exam_scores[[#This Row],[sleep_hours]]&lt;6,"&lt;6 hrs",IF(student_exam_scores[[#This Row],[sleep_hours]]&lt;=8,"6-8 hrs","&gt;8 hrs"))</f>
        <v>6-8 hrs</v>
      </c>
      <c r="J103" t="str">
        <f>IF(student_exam_scores[[#This Row],[attendance_percent]]&gt;90,"Yes","No")</f>
        <v>No</v>
      </c>
      <c r="K103" t="str">
        <f>IF(student_exam_scores[[#This Row],[attendance_percent]]&lt;70,"&lt;70%",IF(student_exam_scores[[#This Row],[attendance_percent]]&lt;=90,"70-90%","&gt;90%"))</f>
        <v>&lt;70%</v>
      </c>
      <c r="L103" t="str">
        <f>IF(AND(student_exam_scores[[#This Row],[attendance_percent]]&lt;70,student_exam_scores[[#This Row],[exam_score]]&lt;50),"Yes","No")</f>
        <v>Yes</v>
      </c>
    </row>
    <row r="104" spans="1:12" x14ac:dyDescent="0.3">
      <c r="A104" t="s">
        <v>108</v>
      </c>
      <c r="B104">
        <v>8.5</v>
      </c>
      <c r="C104">
        <v>8.1999999999999993</v>
      </c>
      <c r="D104">
        <v>69.7</v>
      </c>
      <c r="E104">
        <v>65</v>
      </c>
      <c r="F104">
        <v>35.700000000000003</v>
      </c>
      <c r="G104" t="str">
        <f>IF(student_exam_scores[[#This Row],[exam_score]]&gt;=50,"Pass","Fail")</f>
        <v>Fail</v>
      </c>
      <c r="H104" t="str">
        <f>IF(student_exam_scores[[#This Row],[exam_score]]&gt;=$M$9,"Top10%","Others")</f>
        <v>Others</v>
      </c>
      <c r="I104" t="str">
        <f>IF(student_exam_scores[[#This Row],[sleep_hours]]&lt;6,"&lt;6 hrs",IF(student_exam_scores[[#This Row],[sleep_hours]]&lt;=8,"6-8 hrs","&gt;8 hrs"))</f>
        <v>&gt;8 hrs</v>
      </c>
      <c r="J104" t="str">
        <f>IF(student_exam_scores[[#This Row],[attendance_percent]]&gt;90,"Yes","No")</f>
        <v>No</v>
      </c>
      <c r="K104" t="str">
        <f>IF(student_exam_scores[[#This Row],[attendance_percent]]&lt;70,"&lt;70%",IF(student_exam_scores[[#This Row],[attendance_percent]]&lt;=90,"70-90%","&gt;90%"))</f>
        <v>&lt;70%</v>
      </c>
      <c r="L104" t="str">
        <f>IF(AND(student_exam_scores[[#This Row],[attendance_percent]]&lt;70,student_exam_scores[[#This Row],[exam_score]]&lt;50),"Yes","No")</f>
        <v>Yes</v>
      </c>
    </row>
    <row r="105" spans="1:12" x14ac:dyDescent="0.3">
      <c r="A105" t="s">
        <v>109</v>
      </c>
      <c r="B105">
        <v>6.9</v>
      </c>
      <c r="C105">
        <v>6.9</v>
      </c>
      <c r="D105">
        <v>78.2</v>
      </c>
      <c r="E105">
        <v>71</v>
      </c>
      <c r="F105">
        <v>32.6</v>
      </c>
      <c r="G105" t="str">
        <f>IF(student_exam_scores[[#This Row],[exam_score]]&gt;=50,"Pass","Fail")</f>
        <v>Fail</v>
      </c>
      <c r="H105" t="str">
        <f>IF(student_exam_scores[[#This Row],[exam_score]]&gt;=$M$9,"Top10%","Others")</f>
        <v>Others</v>
      </c>
      <c r="I105" t="str">
        <f>IF(student_exam_scores[[#This Row],[sleep_hours]]&lt;6,"&lt;6 hrs",IF(student_exam_scores[[#This Row],[sleep_hours]]&lt;=8,"6-8 hrs","&gt;8 hrs"))</f>
        <v>6-8 hrs</v>
      </c>
      <c r="J105" t="str">
        <f>IF(student_exam_scores[[#This Row],[attendance_percent]]&gt;90,"Yes","No")</f>
        <v>No</v>
      </c>
      <c r="K105" t="str">
        <f>IF(student_exam_scores[[#This Row],[attendance_percent]]&lt;70,"&lt;70%",IF(student_exam_scores[[#This Row],[attendance_percent]]&lt;=90,"70-90%","&gt;90%"))</f>
        <v>70-90%</v>
      </c>
      <c r="L105" t="str">
        <f>IF(AND(student_exam_scores[[#This Row],[attendance_percent]]&lt;70,student_exam_scores[[#This Row],[exam_score]]&lt;50),"Yes","No")</f>
        <v>No</v>
      </c>
    </row>
    <row r="106" spans="1:12" x14ac:dyDescent="0.3">
      <c r="A106" t="s">
        <v>110</v>
      </c>
      <c r="B106">
        <v>3.9</v>
      </c>
      <c r="C106">
        <v>4.7</v>
      </c>
      <c r="D106">
        <v>51.4</v>
      </c>
      <c r="E106">
        <v>44</v>
      </c>
      <c r="F106">
        <v>24.1</v>
      </c>
      <c r="G106" t="str">
        <f>IF(student_exam_scores[[#This Row],[exam_score]]&gt;=50,"Pass","Fail")</f>
        <v>Fail</v>
      </c>
      <c r="H106" t="str">
        <f>IF(student_exam_scores[[#This Row],[exam_score]]&gt;=$M$9,"Top10%","Others")</f>
        <v>Others</v>
      </c>
      <c r="I106" t="str">
        <f>IF(student_exam_scores[[#This Row],[sleep_hours]]&lt;6,"&lt;6 hrs",IF(student_exam_scores[[#This Row],[sleep_hours]]&lt;=8,"6-8 hrs","&gt;8 hrs"))</f>
        <v>&lt;6 hrs</v>
      </c>
      <c r="J106" t="str">
        <f>IF(student_exam_scores[[#This Row],[attendance_percent]]&gt;90,"Yes","No")</f>
        <v>No</v>
      </c>
      <c r="K106" t="str">
        <f>IF(student_exam_scores[[#This Row],[attendance_percent]]&lt;70,"&lt;70%",IF(student_exam_scores[[#This Row],[attendance_percent]]&lt;=90,"70-90%","&gt;90%"))</f>
        <v>&lt;70%</v>
      </c>
      <c r="L106" t="str">
        <f>IF(AND(student_exam_scores[[#This Row],[attendance_percent]]&lt;70,student_exam_scores[[#This Row],[exam_score]]&lt;50),"Yes","No")</f>
        <v>Yes</v>
      </c>
    </row>
    <row r="107" spans="1:12" x14ac:dyDescent="0.3">
      <c r="A107" t="s">
        <v>111</v>
      </c>
      <c r="B107">
        <v>8.1</v>
      </c>
      <c r="C107">
        <v>4.5999999999999996</v>
      </c>
      <c r="D107">
        <v>82.1</v>
      </c>
      <c r="E107">
        <v>76</v>
      </c>
      <c r="F107">
        <v>38.200000000000003</v>
      </c>
      <c r="G107" t="str">
        <f>IF(student_exam_scores[[#This Row],[exam_score]]&gt;=50,"Pass","Fail")</f>
        <v>Fail</v>
      </c>
      <c r="H107" t="str">
        <f>IF(student_exam_scores[[#This Row],[exam_score]]&gt;=$M$9,"Top10%","Others")</f>
        <v>Others</v>
      </c>
      <c r="I107" t="str">
        <f>IF(student_exam_scores[[#This Row],[sleep_hours]]&lt;6,"&lt;6 hrs",IF(student_exam_scores[[#This Row],[sleep_hours]]&lt;=8,"6-8 hrs","&gt;8 hrs"))</f>
        <v>&lt;6 hrs</v>
      </c>
      <c r="J107" t="str">
        <f>IF(student_exam_scores[[#This Row],[attendance_percent]]&gt;90,"Yes","No")</f>
        <v>No</v>
      </c>
      <c r="K107" t="str">
        <f>IF(student_exam_scores[[#This Row],[attendance_percent]]&lt;70,"&lt;70%",IF(student_exam_scores[[#This Row],[attendance_percent]]&lt;=90,"70-90%","&gt;90%"))</f>
        <v>70-90%</v>
      </c>
      <c r="L107" t="str">
        <f>IF(AND(student_exam_scores[[#This Row],[attendance_percent]]&lt;70,student_exam_scores[[#This Row],[exam_score]]&lt;50),"Yes","No")</f>
        <v>No</v>
      </c>
    </row>
    <row r="108" spans="1:12" x14ac:dyDescent="0.3">
      <c r="A108" t="s">
        <v>112</v>
      </c>
      <c r="B108">
        <v>2.2000000000000002</v>
      </c>
      <c r="C108">
        <v>5.5</v>
      </c>
      <c r="D108">
        <v>56.8</v>
      </c>
      <c r="E108">
        <v>80</v>
      </c>
      <c r="F108">
        <v>23.7</v>
      </c>
      <c r="G108" t="str">
        <f>IF(student_exam_scores[[#This Row],[exam_score]]&gt;=50,"Pass","Fail")</f>
        <v>Fail</v>
      </c>
      <c r="H108" t="str">
        <f>IF(student_exam_scores[[#This Row],[exam_score]]&gt;=$M$9,"Top10%","Others")</f>
        <v>Others</v>
      </c>
      <c r="I108" t="str">
        <f>IF(student_exam_scores[[#This Row],[sleep_hours]]&lt;6,"&lt;6 hrs",IF(student_exam_scores[[#This Row],[sleep_hours]]&lt;=8,"6-8 hrs","&gt;8 hrs"))</f>
        <v>&lt;6 hrs</v>
      </c>
      <c r="J108" t="str">
        <f>IF(student_exam_scores[[#This Row],[attendance_percent]]&gt;90,"Yes","No")</f>
        <v>No</v>
      </c>
      <c r="K108" t="str">
        <f>IF(student_exam_scores[[#This Row],[attendance_percent]]&lt;70,"&lt;70%",IF(student_exam_scores[[#This Row],[attendance_percent]]&lt;=90,"70-90%","&gt;90%"))</f>
        <v>&lt;70%</v>
      </c>
      <c r="L108" t="str">
        <f>IF(AND(student_exam_scores[[#This Row],[attendance_percent]]&lt;70,student_exam_scores[[#This Row],[exam_score]]&lt;50),"Yes","No")</f>
        <v>Yes</v>
      </c>
    </row>
    <row r="109" spans="1:12" x14ac:dyDescent="0.3">
      <c r="A109" t="s">
        <v>113</v>
      </c>
      <c r="B109">
        <v>5.8</v>
      </c>
      <c r="C109">
        <v>8.5</v>
      </c>
      <c r="D109">
        <v>73.099999999999994</v>
      </c>
      <c r="E109">
        <v>83</v>
      </c>
      <c r="F109">
        <v>39.200000000000003</v>
      </c>
      <c r="G109" t="str">
        <f>IF(student_exam_scores[[#This Row],[exam_score]]&gt;=50,"Pass","Fail")</f>
        <v>Fail</v>
      </c>
      <c r="H109" t="str">
        <f>IF(student_exam_scores[[#This Row],[exam_score]]&gt;=$M$9,"Top10%","Others")</f>
        <v>Others</v>
      </c>
      <c r="I109" t="str">
        <f>IF(student_exam_scores[[#This Row],[sleep_hours]]&lt;6,"&lt;6 hrs",IF(student_exam_scores[[#This Row],[sleep_hours]]&lt;=8,"6-8 hrs","&gt;8 hrs"))</f>
        <v>&gt;8 hrs</v>
      </c>
      <c r="J109" t="str">
        <f>IF(student_exam_scores[[#This Row],[attendance_percent]]&gt;90,"Yes","No")</f>
        <v>No</v>
      </c>
      <c r="K109" t="str">
        <f>IF(student_exam_scores[[#This Row],[attendance_percent]]&lt;70,"&lt;70%",IF(student_exam_scores[[#This Row],[attendance_percent]]&lt;=90,"70-90%","&gt;90%"))</f>
        <v>70-90%</v>
      </c>
      <c r="L109" t="str">
        <f>IF(AND(student_exam_scores[[#This Row],[attendance_percent]]&lt;70,student_exam_scores[[#This Row],[exam_score]]&lt;50),"Yes","No")</f>
        <v>No</v>
      </c>
    </row>
    <row r="110" spans="1:12" x14ac:dyDescent="0.3">
      <c r="A110" t="s">
        <v>114</v>
      </c>
      <c r="B110">
        <v>6</v>
      </c>
      <c r="C110">
        <v>8</v>
      </c>
      <c r="D110">
        <v>52.5</v>
      </c>
      <c r="E110">
        <v>43</v>
      </c>
      <c r="F110">
        <v>23.2</v>
      </c>
      <c r="G110" t="str">
        <f>IF(student_exam_scores[[#This Row],[exam_score]]&gt;=50,"Pass","Fail")</f>
        <v>Fail</v>
      </c>
      <c r="H110" t="str">
        <f>IF(student_exam_scores[[#This Row],[exam_score]]&gt;=$M$9,"Top10%","Others")</f>
        <v>Others</v>
      </c>
      <c r="I110" t="str">
        <f>IF(student_exam_scores[[#This Row],[sleep_hours]]&lt;6,"&lt;6 hrs",IF(student_exam_scores[[#This Row],[sleep_hours]]&lt;=8,"6-8 hrs","&gt;8 hrs"))</f>
        <v>6-8 hrs</v>
      </c>
      <c r="J110" t="str">
        <f>IF(student_exam_scores[[#This Row],[attendance_percent]]&gt;90,"Yes","No")</f>
        <v>No</v>
      </c>
      <c r="K110" t="str">
        <f>IF(student_exam_scores[[#This Row],[attendance_percent]]&lt;70,"&lt;70%",IF(student_exam_scores[[#This Row],[attendance_percent]]&lt;=90,"70-90%","&gt;90%"))</f>
        <v>&lt;70%</v>
      </c>
      <c r="L110" t="str">
        <f>IF(AND(student_exam_scores[[#This Row],[attendance_percent]]&lt;70,student_exam_scores[[#This Row],[exam_score]]&lt;50),"Yes","No")</f>
        <v>Yes</v>
      </c>
    </row>
    <row r="111" spans="1:12" x14ac:dyDescent="0.3">
      <c r="A111" t="s">
        <v>115</v>
      </c>
      <c r="B111">
        <v>11.5</v>
      </c>
      <c r="C111">
        <v>8.3000000000000007</v>
      </c>
      <c r="D111">
        <v>69</v>
      </c>
      <c r="E111">
        <v>49</v>
      </c>
      <c r="F111">
        <v>42.2</v>
      </c>
      <c r="G111" t="str">
        <f>IF(student_exam_scores[[#This Row],[exam_score]]&gt;=50,"Pass","Fail")</f>
        <v>Fail</v>
      </c>
      <c r="H111" t="str">
        <f>IF(student_exam_scores[[#This Row],[exam_score]]&gt;=$M$9,"Top10%","Others")</f>
        <v>Others</v>
      </c>
      <c r="I111" t="str">
        <f>IF(student_exam_scores[[#This Row],[sleep_hours]]&lt;6,"&lt;6 hrs",IF(student_exam_scores[[#This Row],[sleep_hours]]&lt;=8,"6-8 hrs","&gt;8 hrs"))</f>
        <v>&gt;8 hrs</v>
      </c>
      <c r="J111" t="str">
        <f>IF(student_exam_scores[[#This Row],[attendance_percent]]&gt;90,"Yes","No")</f>
        <v>No</v>
      </c>
      <c r="K111" t="str">
        <f>IF(student_exam_scores[[#This Row],[attendance_percent]]&lt;70,"&lt;70%",IF(student_exam_scores[[#This Row],[attendance_percent]]&lt;=90,"70-90%","&gt;90%"))</f>
        <v>&lt;70%</v>
      </c>
      <c r="L111" t="str">
        <f>IF(AND(student_exam_scores[[#This Row],[attendance_percent]]&lt;70,student_exam_scores[[#This Row],[exam_score]]&lt;50),"Yes","No")</f>
        <v>Yes</v>
      </c>
    </row>
    <row r="112" spans="1:12" x14ac:dyDescent="0.3">
      <c r="A112" t="s">
        <v>116</v>
      </c>
      <c r="B112">
        <v>10.6</v>
      </c>
      <c r="C112">
        <v>8.5</v>
      </c>
      <c r="D112">
        <v>60.6</v>
      </c>
      <c r="E112">
        <v>49</v>
      </c>
      <c r="F112">
        <v>39.6</v>
      </c>
      <c r="G112" t="str">
        <f>IF(student_exam_scores[[#This Row],[exam_score]]&gt;=50,"Pass","Fail")</f>
        <v>Fail</v>
      </c>
      <c r="H112" t="str">
        <f>IF(student_exam_scores[[#This Row],[exam_score]]&gt;=$M$9,"Top10%","Others")</f>
        <v>Others</v>
      </c>
      <c r="I112" t="str">
        <f>IF(student_exam_scores[[#This Row],[sleep_hours]]&lt;6,"&lt;6 hrs",IF(student_exam_scores[[#This Row],[sleep_hours]]&lt;=8,"6-8 hrs","&gt;8 hrs"))</f>
        <v>&gt;8 hrs</v>
      </c>
      <c r="J112" t="str">
        <f>IF(student_exam_scores[[#This Row],[attendance_percent]]&gt;90,"Yes","No")</f>
        <v>No</v>
      </c>
      <c r="K112" t="str">
        <f>IF(student_exam_scores[[#This Row],[attendance_percent]]&lt;70,"&lt;70%",IF(student_exam_scores[[#This Row],[attendance_percent]]&lt;=90,"70-90%","&gt;90%"))</f>
        <v>&lt;70%</v>
      </c>
      <c r="L112" t="str">
        <f>IF(AND(student_exam_scores[[#This Row],[attendance_percent]]&lt;70,student_exam_scores[[#This Row],[exam_score]]&lt;50),"Yes","No")</f>
        <v>Yes</v>
      </c>
    </row>
    <row r="113" spans="1:12" x14ac:dyDescent="0.3">
      <c r="A113" t="s">
        <v>117</v>
      </c>
      <c r="B113">
        <v>3.9</v>
      </c>
      <c r="C113">
        <v>5.0999999999999996</v>
      </c>
      <c r="D113">
        <v>66.3</v>
      </c>
      <c r="E113">
        <v>91</v>
      </c>
      <c r="F113">
        <v>34.799999999999997</v>
      </c>
      <c r="G113" t="str">
        <f>IF(student_exam_scores[[#This Row],[exam_score]]&gt;=50,"Pass","Fail")</f>
        <v>Fail</v>
      </c>
      <c r="H113" t="str">
        <f>IF(student_exam_scores[[#This Row],[exam_score]]&gt;=$M$9,"Top10%","Others")</f>
        <v>Others</v>
      </c>
      <c r="I113" t="str">
        <f>IF(student_exam_scores[[#This Row],[sleep_hours]]&lt;6,"&lt;6 hrs",IF(student_exam_scores[[#This Row],[sleep_hours]]&lt;=8,"6-8 hrs","&gt;8 hrs"))</f>
        <v>&lt;6 hrs</v>
      </c>
      <c r="J113" t="str">
        <f>IF(student_exam_scores[[#This Row],[attendance_percent]]&gt;90,"Yes","No")</f>
        <v>No</v>
      </c>
      <c r="K113" t="str">
        <f>IF(student_exam_scores[[#This Row],[attendance_percent]]&lt;70,"&lt;70%",IF(student_exam_scores[[#This Row],[attendance_percent]]&lt;=90,"70-90%","&gt;90%"))</f>
        <v>&lt;70%</v>
      </c>
      <c r="L113" t="str">
        <f>IF(AND(student_exam_scores[[#This Row],[attendance_percent]]&lt;70,student_exam_scores[[#This Row],[exam_score]]&lt;50),"Yes","No")</f>
        <v>Yes</v>
      </c>
    </row>
    <row r="114" spans="1:12" x14ac:dyDescent="0.3">
      <c r="A114" t="s">
        <v>118</v>
      </c>
      <c r="B114">
        <v>6.5</v>
      </c>
      <c r="C114">
        <v>5.2</v>
      </c>
      <c r="D114">
        <v>88.1</v>
      </c>
      <c r="E114">
        <v>76</v>
      </c>
      <c r="F114">
        <v>34.6</v>
      </c>
      <c r="G114" t="str">
        <f>IF(student_exam_scores[[#This Row],[exam_score]]&gt;=50,"Pass","Fail")</f>
        <v>Fail</v>
      </c>
      <c r="H114" t="str">
        <f>IF(student_exam_scores[[#This Row],[exam_score]]&gt;=$M$9,"Top10%","Others")</f>
        <v>Others</v>
      </c>
      <c r="I114" t="str">
        <f>IF(student_exam_scores[[#This Row],[sleep_hours]]&lt;6,"&lt;6 hrs",IF(student_exam_scores[[#This Row],[sleep_hours]]&lt;=8,"6-8 hrs","&gt;8 hrs"))</f>
        <v>&lt;6 hrs</v>
      </c>
      <c r="J114" t="str">
        <f>IF(student_exam_scores[[#This Row],[attendance_percent]]&gt;90,"Yes","No")</f>
        <v>No</v>
      </c>
      <c r="K114" t="str">
        <f>IF(student_exam_scores[[#This Row],[attendance_percent]]&lt;70,"&lt;70%",IF(student_exam_scores[[#This Row],[attendance_percent]]&lt;=90,"70-90%","&gt;90%"))</f>
        <v>70-90%</v>
      </c>
      <c r="L114" t="str">
        <f>IF(AND(student_exam_scores[[#This Row],[attendance_percent]]&lt;70,student_exam_scores[[#This Row],[exam_score]]&lt;50),"Yes","No")</f>
        <v>No</v>
      </c>
    </row>
    <row r="115" spans="1:12" x14ac:dyDescent="0.3">
      <c r="A115" t="s">
        <v>119</v>
      </c>
      <c r="B115">
        <v>3</v>
      </c>
      <c r="C115">
        <v>4.5</v>
      </c>
      <c r="D115">
        <v>69</v>
      </c>
      <c r="E115">
        <v>59</v>
      </c>
      <c r="F115">
        <v>26.4</v>
      </c>
      <c r="G115" t="str">
        <f>IF(student_exam_scores[[#This Row],[exam_score]]&gt;=50,"Pass","Fail")</f>
        <v>Fail</v>
      </c>
      <c r="H115" t="str">
        <f>IF(student_exam_scores[[#This Row],[exam_score]]&gt;=$M$9,"Top10%","Others")</f>
        <v>Others</v>
      </c>
      <c r="I115" t="str">
        <f>IF(student_exam_scores[[#This Row],[sleep_hours]]&lt;6,"&lt;6 hrs",IF(student_exam_scores[[#This Row],[sleep_hours]]&lt;=8,"6-8 hrs","&gt;8 hrs"))</f>
        <v>&lt;6 hrs</v>
      </c>
      <c r="J115" t="str">
        <f>IF(student_exam_scores[[#This Row],[attendance_percent]]&gt;90,"Yes","No")</f>
        <v>No</v>
      </c>
      <c r="K115" t="str">
        <f>IF(student_exam_scores[[#This Row],[attendance_percent]]&lt;70,"&lt;70%",IF(student_exam_scores[[#This Row],[attendance_percent]]&lt;=90,"70-90%","&gt;90%"))</f>
        <v>&lt;70%</v>
      </c>
      <c r="L115" t="str">
        <f>IF(AND(student_exam_scores[[#This Row],[attendance_percent]]&lt;70,student_exam_scores[[#This Row],[exam_score]]&lt;50),"Yes","No")</f>
        <v>Yes</v>
      </c>
    </row>
    <row r="116" spans="1:12" x14ac:dyDescent="0.3">
      <c r="A116" t="s">
        <v>120</v>
      </c>
      <c r="B116">
        <v>11</v>
      </c>
      <c r="C116">
        <v>7.9</v>
      </c>
      <c r="D116">
        <v>87.6</v>
      </c>
      <c r="E116">
        <v>45</v>
      </c>
      <c r="F116">
        <v>43.1</v>
      </c>
      <c r="G116" t="str">
        <f>IF(student_exam_scores[[#This Row],[exam_score]]&gt;=50,"Pass","Fail")</f>
        <v>Fail</v>
      </c>
      <c r="H116" t="str">
        <f>IF(student_exam_scores[[#This Row],[exam_score]]&gt;=$M$9,"Top10%","Others")</f>
        <v>Top10%</v>
      </c>
      <c r="I116" t="str">
        <f>IF(student_exam_scores[[#This Row],[sleep_hours]]&lt;6,"&lt;6 hrs",IF(student_exam_scores[[#This Row],[sleep_hours]]&lt;=8,"6-8 hrs","&gt;8 hrs"))</f>
        <v>6-8 hrs</v>
      </c>
      <c r="J116" t="str">
        <f>IF(student_exam_scores[[#This Row],[attendance_percent]]&gt;90,"Yes","No")</f>
        <v>No</v>
      </c>
      <c r="K116" t="str">
        <f>IF(student_exam_scores[[#This Row],[attendance_percent]]&lt;70,"&lt;70%",IF(student_exam_scores[[#This Row],[attendance_percent]]&lt;=90,"70-90%","&gt;90%"))</f>
        <v>70-90%</v>
      </c>
      <c r="L116" t="str">
        <f>IF(AND(student_exam_scores[[#This Row],[attendance_percent]]&lt;70,student_exam_scores[[#This Row],[exam_score]]&lt;50),"Yes","No")</f>
        <v>No</v>
      </c>
    </row>
    <row r="117" spans="1:12" x14ac:dyDescent="0.3">
      <c r="A117" t="s">
        <v>121</v>
      </c>
      <c r="B117">
        <v>10.6</v>
      </c>
      <c r="C117">
        <v>8.4</v>
      </c>
      <c r="D117">
        <v>91.6</v>
      </c>
      <c r="E117">
        <v>55</v>
      </c>
      <c r="F117">
        <v>46.4</v>
      </c>
      <c r="G117" t="str">
        <f>IF(student_exam_scores[[#This Row],[exam_score]]&gt;=50,"Pass","Fail")</f>
        <v>Fail</v>
      </c>
      <c r="H117" t="str">
        <f>IF(student_exam_scores[[#This Row],[exam_score]]&gt;=$M$9,"Top10%","Others")</f>
        <v>Top10%</v>
      </c>
      <c r="I117" t="str">
        <f>IF(student_exam_scores[[#This Row],[sleep_hours]]&lt;6,"&lt;6 hrs",IF(student_exam_scores[[#This Row],[sleep_hours]]&lt;=8,"6-8 hrs","&gt;8 hrs"))</f>
        <v>&gt;8 hrs</v>
      </c>
      <c r="J117" t="str">
        <f>IF(student_exam_scores[[#This Row],[attendance_percent]]&gt;90,"Yes","No")</f>
        <v>Yes</v>
      </c>
      <c r="K117" t="str">
        <f>IF(student_exam_scores[[#This Row],[attendance_percent]]&lt;70,"&lt;70%",IF(student_exam_scores[[#This Row],[attendance_percent]]&lt;=90,"70-90%","&gt;90%"))</f>
        <v>&gt;90%</v>
      </c>
      <c r="L117" t="str">
        <f>IF(AND(student_exam_scores[[#This Row],[attendance_percent]]&lt;70,student_exam_scores[[#This Row],[exam_score]]&lt;50),"Yes","No")</f>
        <v>No</v>
      </c>
    </row>
    <row r="118" spans="1:12" x14ac:dyDescent="0.3">
      <c r="A118" t="s">
        <v>122</v>
      </c>
      <c r="B118">
        <v>4.3</v>
      </c>
      <c r="C118">
        <v>6</v>
      </c>
      <c r="D118">
        <v>62.6</v>
      </c>
      <c r="E118">
        <v>47</v>
      </c>
      <c r="F118">
        <v>25.2</v>
      </c>
      <c r="G118" t="str">
        <f>IF(student_exam_scores[[#This Row],[exam_score]]&gt;=50,"Pass","Fail")</f>
        <v>Fail</v>
      </c>
      <c r="H118" t="str">
        <f>IF(student_exam_scores[[#This Row],[exam_score]]&gt;=$M$9,"Top10%","Others")</f>
        <v>Others</v>
      </c>
      <c r="I118" t="str">
        <f>IF(student_exam_scores[[#This Row],[sleep_hours]]&lt;6,"&lt;6 hrs",IF(student_exam_scores[[#This Row],[sleep_hours]]&lt;=8,"6-8 hrs","&gt;8 hrs"))</f>
        <v>6-8 hrs</v>
      </c>
      <c r="J118" t="str">
        <f>IF(student_exam_scores[[#This Row],[attendance_percent]]&gt;90,"Yes","No")</f>
        <v>No</v>
      </c>
      <c r="K118" t="str">
        <f>IF(student_exam_scores[[#This Row],[attendance_percent]]&lt;70,"&lt;70%",IF(student_exam_scores[[#This Row],[attendance_percent]]&lt;=90,"70-90%","&gt;90%"))</f>
        <v>&lt;70%</v>
      </c>
      <c r="L118" t="str">
        <f>IF(AND(student_exam_scores[[#This Row],[attendance_percent]]&lt;70,student_exam_scores[[#This Row],[exam_score]]&lt;50),"Yes","No")</f>
        <v>Yes</v>
      </c>
    </row>
    <row r="119" spans="1:12" x14ac:dyDescent="0.3">
      <c r="A119" t="s">
        <v>123</v>
      </c>
      <c r="B119">
        <v>8</v>
      </c>
      <c r="C119">
        <v>7.1</v>
      </c>
      <c r="D119">
        <v>54.1</v>
      </c>
      <c r="E119">
        <v>75</v>
      </c>
      <c r="F119">
        <v>31.3</v>
      </c>
      <c r="G119" t="str">
        <f>IF(student_exam_scores[[#This Row],[exam_score]]&gt;=50,"Pass","Fail")</f>
        <v>Fail</v>
      </c>
      <c r="H119" t="str">
        <f>IF(student_exam_scores[[#This Row],[exam_score]]&gt;=$M$9,"Top10%","Others")</f>
        <v>Others</v>
      </c>
      <c r="I119" t="str">
        <f>IF(student_exam_scores[[#This Row],[sleep_hours]]&lt;6,"&lt;6 hrs",IF(student_exam_scores[[#This Row],[sleep_hours]]&lt;=8,"6-8 hrs","&gt;8 hrs"))</f>
        <v>6-8 hrs</v>
      </c>
      <c r="J119" t="str">
        <f>IF(student_exam_scores[[#This Row],[attendance_percent]]&gt;90,"Yes","No")</f>
        <v>No</v>
      </c>
      <c r="K119" t="str">
        <f>IF(student_exam_scores[[#This Row],[attendance_percent]]&lt;70,"&lt;70%",IF(student_exam_scores[[#This Row],[attendance_percent]]&lt;=90,"70-90%","&gt;90%"))</f>
        <v>&lt;70%</v>
      </c>
      <c r="L119" t="str">
        <f>IF(AND(student_exam_scores[[#This Row],[attendance_percent]]&lt;70,student_exam_scores[[#This Row],[exam_score]]&lt;50),"Yes","No")</f>
        <v>Yes</v>
      </c>
    </row>
    <row r="120" spans="1:12" x14ac:dyDescent="0.3">
      <c r="A120" t="s">
        <v>124</v>
      </c>
      <c r="B120">
        <v>7.7</v>
      </c>
      <c r="C120">
        <v>4.8</v>
      </c>
      <c r="D120">
        <v>51</v>
      </c>
      <c r="E120">
        <v>88</v>
      </c>
      <c r="F120">
        <v>35.799999999999997</v>
      </c>
      <c r="G120" t="str">
        <f>IF(student_exam_scores[[#This Row],[exam_score]]&gt;=50,"Pass","Fail")</f>
        <v>Fail</v>
      </c>
      <c r="H120" t="str">
        <f>IF(student_exam_scores[[#This Row],[exam_score]]&gt;=$M$9,"Top10%","Others")</f>
        <v>Others</v>
      </c>
      <c r="I120" t="str">
        <f>IF(student_exam_scores[[#This Row],[sleep_hours]]&lt;6,"&lt;6 hrs",IF(student_exam_scores[[#This Row],[sleep_hours]]&lt;=8,"6-8 hrs","&gt;8 hrs"))</f>
        <v>&lt;6 hrs</v>
      </c>
      <c r="J120" t="str">
        <f>IF(student_exam_scores[[#This Row],[attendance_percent]]&gt;90,"Yes","No")</f>
        <v>No</v>
      </c>
      <c r="K120" t="str">
        <f>IF(student_exam_scores[[#This Row],[attendance_percent]]&lt;70,"&lt;70%",IF(student_exam_scores[[#This Row],[attendance_percent]]&lt;=90,"70-90%","&gt;90%"))</f>
        <v>&lt;70%</v>
      </c>
      <c r="L120" t="str">
        <f>IF(AND(student_exam_scores[[#This Row],[attendance_percent]]&lt;70,student_exam_scores[[#This Row],[exam_score]]&lt;50),"Yes","No")</f>
        <v>Yes</v>
      </c>
    </row>
    <row r="121" spans="1:12" x14ac:dyDescent="0.3">
      <c r="A121" t="s">
        <v>125</v>
      </c>
      <c r="B121">
        <v>2.7</v>
      </c>
      <c r="C121">
        <v>8.6</v>
      </c>
      <c r="D121">
        <v>77</v>
      </c>
      <c r="E121">
        <v>66</v>
      </c>
      <c r="F121">
        <v>29.8</v>
      </c>
      <c r="G121" t="str">
        <f>IF(student_exam_scores[[#This Row],[exam_score]]&gt;=50,"Pass","Fail")</f>
        <v>Fail</v>
      </c>
      <c r="H121" t="str">
        <f>IF(student_exam_scores[[#This Row],[exam_score]]&gt;=$M$9,"Top10%","Others")</f>
        <v>Others</v>
      </c>
      <c r="I121" t="str">
        <f>IF(student_exam_scores[[#This Row],[sleep_hours]]&lt;6,"&lt;6 hrs",IF(student_exam_scores[[#This Row],[sleep_hours]]&lt;=8,"6-8 hrs","&gt;8 hrs"))</f>
        <v>&gt;8 hrs</v>
      </c>
      <c r="J121" t="str">
        <f>IF(student_exam_scores[[#This Row],[attendance_percent]]&gt;90,"Yes","No")</f>
        <v>No</v>
      </c>
      <c r="K121" t="str">
        <f>IF(student_exam_scores[[#This Row],[attendance_percent]]&lt;70,"&lt;70%",IF(student_exam_scores[[#This Row],[attendance_percent]]&lt;=90,"70-90%","&gt;90%"))</f>
        <v>70-90%</v>
      </c>
      <c r="L121" t="str">
        <f>IF(AND(student_exam_scores[[#This Row],[attendance_percent]]&lt;70,student_exam_scores[[#This Row],[exam_score]]&lt;50),"Yes","No")</f>
        <v>No</v>
      </c>
    </row>
    <row r="122" spans="1:12" x14ac:dyDescent="0.3">
      <c r="A122" t="s">
        <v>126</v>
      </c>
      <c r="B122">
        <v>9.4</v>
      </c>
      <c r="C122">
        <v>8.3000000000000007</v>
      </c>
      <c r="D122">
        <v>100</v>
      </c>
      <c r="E122">
        <v>78</v>
      </c>
      <c r="F122">
        <v>47.9</v>
      </c>
      <c r="G122" t="str">
        <f>IF(student_exam_scores[[#This Row],[exam_score]]&gt;=50,"Pass","Fail")</f>
        <v>Fail</v>
      </c>
      <c r="H122" t="str">
        <f>IF(student_exam_scores[[#This Row],[exam_score]]&gt;=$M$9,"Top10%","Others")</f>
        <v>Top10%</v>
      </c>
      <c r="I122" t="str">
        <f>IF(student_exam_scores[[#This Row],[sleep_hours]]&lt;6,"&lt;6 hrs",IF(student_exam_scores[[#This Row],[sleep_hours]]&lt;=8,"6-8 hrs","&gt;8 hrs"))</f>
        <v>&gt;8 hrs</v>
      </c>
      <c r="J122" t="str">
        <f>IF(student_exam_scores[[#This Row],[attendance_percent]]&gt;90,"Yes","No")</f>
        <v>Yes</v>
      </c>
      <c r="K122" t="str">
        <f>IF(student_exam_scores[[#This Row],[attendance_percent]]&lt;70,"&lt;70%",IF(student_exam_scores[[#This Row],[attendance_percent]]&lt;=90,"70-90%","&gt;90%"))</f>
        <v>&gt;90%</v>
      </c>
      <c r="L122" t="str">
        <f>IF(AND(student_exam_scores[[#This Row],[attendance_percent]]&lt;70,student_exam_scores[[#This Row],[exam_score]]&lt;50),"Yes","No")</f>
        <v>No</v>
      </c>
    </row>
    <row r="123" spans="1:12" x14ac:dyDescent="0.3">
      <c r="A123" t="s">
        <v>127</v>
      </c>
      <c r="B123">
        <v>6.9</v>
      </c>
      <c r="C123">
        <v>8.9</v>
      </c>
      <c r="D123">
        <v>67.5</v>
      </c>
      <c r="E123">
        <v>78</v>
      </c>
      <c r="F123">
        <v>40.9</v>
      </c>
      <c r="G123" t="str">
        <f>IF(student_exam_scores[[#This Row],[exam_score]]&gt;=50,"Pass","Fail")</f>
        <v>Fail</v>
      </c>
      <c r="H123" t="str">
        <f>IF(student_exam_scores[[#This Row],[exam_score]]&gt;=$M$9,"Top10%","Others")</f>
        <v>Others</v>
      </c>
      <c r="I123" t="str">
        <f>IF(student_exam_scores[[#This Row],[sleep_hours]]&lt;6,"&lt;6 hrs",IF(student_exam_scores[[#This Row],[sleep_hours]]&lt;=8,"6-8 hrs","&gt;8 hrs"))</f>
        <v>&gt;8 hrs</v>
      </c>
      <c r="J123" t="str">
        <f>IF(student_exam_scores[[#This Row],[attendance_percent]]&gt;90,"Yes","No")</f>
        <v>No</v>
      </c>
      <c r="K123" t="str">
        <f>IF(student_exam_scores[[#This Row],[attendance_percent]]&lt;70,"&lt;70%",IF(student_exam_scores[[#This Row],[attendance_percent]]&lt;=90,"70-90%","&gt;90%"))</f>
        <v>&lt;70%</v>
      </c>
      <c r="L123" t="str">
        <f>IF(AND(student_exam_scores[[#This Row],[attendance_percent]]&lt;70,student_exam_scores[[#This Row],[exam_score]]&lt;50),"Yes","No")</f>
        <v>Yes</v>
      </c>
    </row>
    <row r="124" spans="1:12" x14ac:dyDescent="0.3">
      <c r="A124" t="s">
        <v>128</v>
      </c>
      <c r="B124">
        <v>9.6</v>
      </c>
      <c r="C124">
        <v>8.1</v>
      </c>
      <c r="D124">
        <v>82.5</v>
      </c>
      <c r="E124">
        <v>90</v>
      </c>
      <c r="F124">
        <v>44.1</v>
      </c>
      <c r="G124" t="str">
        <f>IF(student_exam_scores[[#This Row],[exam_score]]&gt;=50,"Pass","Fail")</f>
        <v>Fail</v>
      </c>
      <c r="H124" t="str">
        <f>IF(student_exam_scores[[#This Row],[exam_score]]&gt;=$M$9,"Top10%","Others")</f>
        <v>Top10%</v>
      </c>
      <c r="I124" t="str">
        <f>IF(student_exam_scores[[#This Row],[sleep_hours]]&lt;6,"&lt;6 hrs",IF(student_exam_scores[[#This Row],[sleep_hours]]&lt;=8,"6-8 hrs","&gt;8 hrs"))</f>
        <v>&gt;8 hrs</v>
      </c>
      <c r="J124" t="str">
        <f>IF(student_exam_scores[[#This Row],[attendance_percent]]&gt;90,"Yes","No")</f>
        <v>No</v>
      </c>
      <c r="K124" t="str">
        <f>IF(student_exam_scores[[#This Row],[attendance_percent]]&lt;70,"&lt;70%",IF(student_exam_scores[[#This Row],[attendance_percent]]&lt;=90,"70-90%","&gt;90%"))</f>
        <v>70-90%</v>
      </c>
      <c r="L124" t="str">
        <f>IF(AND(student_exam_scores[[#This Row],[attendance_percent]]&lt;70,student_exam_scores[[#This Row],[exam_score]]&lt;50),"Yes","No")</f>
        <v>No</v>
      </c>
    </row>
    <row r="125" spans="1:12" x14ac:dyDescent="0.3">
      <c r="A125" t="s">
        <v>129</v>
      </c>
      <c r="B125">
        <v>6.8</v>
      </c>
      <c r="C125">
        <v>8.4</v>
      </c>
      <c r="D125">
        <v>89.1</v>
      </c>
      <c r="E125">
        <v>79</v>
      </c>
      <c r="F125">
        <v>39.299999999999997</v>
      </c>
      <c r="G125" t="str">
        <f>IF(student_exam_scores[[#This Row],[exam_score]]&gt;=50,"Pass","Fail")</f>
        <v>Fail</v>
      </c>
      <c r="H125" t="str">
        <f>IF(student_exam_scores[[#This Row],[exam_score]]&gt;=$M$9,"Top10%","Others")</f>
        <v>Others</v>
      </c>
      <c r="I125" t="str">
        <f>IF(student_exam_scores[[#This Row],[sleep_hours]]&lt;6,"&lt;6 hrs",IF(student_exam_scores[[#This Row],[sleep_hours]]&lt;=8,"6-8 hrs","&gt;8 hrs"))</f>
        <v>&gt;8 hrs</v>
      </c>
      <c r="J125" t="str">
        <f>IF(student_exam_scores[[#This Row],[attendance_percent]]&gt;90,"Yes","No")</f>
        <v>No</v>
      </c>
      <c r="K125" t="str">
        <f>IF(student_exam_scores[[#This Row],[attendance_percent]]&lt;70,"&lt;70%",IF(student_exam_scores[[#This Row],[attendance_percent]]&lt;=90,"70-90%","&gt;90%"))</f>
        <v>70-90%</v>
      </c>
      <c r="L125" t="str">
        <f>IF(AND(student_exam_scores[[#This Row],[attendance_percent]]&lt;70,student_exam_scores[[#This Row],[exam_score]]&lt;50),"Yes","No")</f>
        <v>No</v>
      </c>
    </row>
    <row r="126" spans="1:12" x14ac:dyDescent="0.3">
      <c r="A126" t="s">
        <v>130</v>
      </c>
      <c r="B126">
        <v>1</v>
      </c>
      <c r="C126">
        <v>4.0999999999999996</v>
      </c>
      <c r="D126">
        <v>82.6</v>
      </c>
      <c r="E126">
        <v>54</v>
      </c>
      <c r="F126">
        <v>21.2</v>
      </c>
      <c r="G126" t="str">
        <f>IF(student_exam_scores[[#This Row],[exam_score]]&gt;=50,"Pass","Fail")</f>
        <v>Fail</v>
      </c>
      <c r="H126" t="str">
        <f>IF(student_exam_scores[[#This Row],[exam_score]]&gt;=$M$9,"Top10%","Others")</f>
        <v>Others</v>
      </c>
      <c r="I126" t="str">
        <f>IF(student_exam_scores[[#This Row],[sleep_hours]]&lt;6,"&lt;6 hrs",IF(student_exam_scores[[#This Row],[sleep_hours]]&lt;=8,"6-8 hrs","&gt;8 hrs"))</f>
        <v>&lt;6 hrs</v>
      </c>
      <c r="J126" t="str">
        <f>IF(student_exam_scores[[#This Row],[attendance_percent]]&gt;90,"Yes","No")</f>
        <v>No</v>
      </c>
      <c r="K126" t="str">
        <f>IF(student_exam_scores[[#This Row],[attendance_percent]]&lt;70,"&lt;70%",IF(student_exam_scores[[#This Row],[attendance_percent]]&lt;=90,"70-90%","&gt;90%"))</f>
        <v>70-90%</v>
      </c>
      <c r="L126" t="str">
        <f>IF(AND(student_exam_scores[[#This Row],[attendance_percent]]&lt;70,student_exam_scores[[#This Row],[exam_score]]&lt;50),"Yes","No")</f>
        <v>No</v>
      </c>
    </row>
    <row r="127" spans="1:12" x14ac:dyDescent="0.3">
      <c r="A127" t="s">
        <v>131</v>
      </c>
      <c r="B127">
        <v>4.5999999999999996</v>
      </c>
      <c r="C127">
        <v>7.7</v>
      </c>
      <c r="D127">
        <v>87.7</v>
      </c>
      <c r="E127">
        <v>89</v>
      </c>
      <c r="F127">
        <v>38.6</v>
      </c>
      <c r="G127" t="str">
        <f>IF(student_exam_scores[[#This Row],[exam_score]]&gt;=50,"Pass","Fail")</f>
        <v>Fail</v>
      </c>
      <c r="H127" t="str">
        <f>IF(student_exam_scores[[#This Row],[exam_score]]&gt;=$M$9,"Top10%","Others")</f>
        <v>Others</v>
      </c>
      <c r="I127" t="str">
        <f>IF(student_exam_scores[[#This Row],[sleep_hours]]&lt;6,"&lt;6 hrs",IF(student_exam_scores[[#This Row],[sleep_hours]]&lt;=8,"6-8 hrs","&gt;8 hrs"))</f>
        <v>6-8 hrs</v>
      </c>
      <c r="J127" t="str">
        <f>IF(student_exam_scores[[#This Row],[attendance_percent]]&gt;90,"Yes","No")</f>
        <v>No</v>
      </c>
      <c r="K127" t="str">
        <f>IF(student_exam_scores[[#This Row],[attendance_percent]]&lt;70,"&lt;70%",IF(student_exam_scores[[#This Row],[attendance_percent]]&lt;=90,"70-90%","&gt;90%"))</f>
        <v>70-90%</v>
      </c>
      <c r="L127" t="str">
        <f>IF(AND(student_exam_scores[[#This Row],[attendance_percent]]&lt;70,student_exam_scores[[#This Row],[exam_score]]&lt;50),"Yes","No")</f>
        <v>No</v>
      </c>
    </row>
    <row r="128" spans="1:12" x14ac:dyDescent="0.3">
      <c r="A128" t="s">
        <v>132</v>
      </c>
      <c r="B128">
        <v>1.2</v>
      </c>
      <c r="C128">
        <v>5.7</v>
      </c>
      <c r="D128">
        <v>97.5</v>
      </c>
      <c r="E128">
        <v>73</v>
      </c>
      <c r="F128">
        <v>26.8</v>
      </c>
      <c r="G128" t="str">
        <f>IF(student_exam_scores[[#This Row],[exam_score]]&gt;=50,"Pass","Fail")</f>
        <v>Fail</v>
      </c>
      <c r="H128" t="str">
        <f>IF(student_exam_scores[[#This Row],[exam_score]]&gt;=$M$9,"Top10%","Others")</f>
        <v>Others</v>
      </c>
      <c r="I128" t="str">
        <f>IF(student_exam_scores[[#This Row],[sleep_hours]]&lt;6,"&lt;6 hrs",IF(student_exam_scores[[#This Row],[sleep_hours]]&lt;=8,"6-8 hrs","&gt;8 hrs"))</f>
        <v>&lt;6 hrs</v>
      </c>
      <c r="J128" t="str">
        <f>IF(student_exam_scores[[#This Row],[attendance_percent]]&gt;90,"Yes","No")</f>
        <v>Yes</v>
      </c>
      <c r="K128" t="str">
        <f>IF(student_exam_scores[[#This Row],[attendance_percent]]&lt;70,"&lt;70%",IF(student_exam_scores[[#This Row],[attendance_percent]]&lt;=90,"70-90%","&gt;90%"))</f>
        <v>&gt;90%</v>
      </c>
      <c r="L128" t="str">
        <f>IF(AND(student_exam_scores[[#This Row],[attendance_percent]]&lt;70,student_exam_scores[[#This Row],[exam_score]]&lt;50),"Yes","No")</f>
        <v>No</v>
      </c>
    </row>
    <row r="129" spans="1:12" x14ac:dyDescent="0.3">
      <c r="A129" t="s">
        <v>133</v>
      </c>
      <c r="B129">
        <v>11.2</v>
      </c>
      <c r="C129">
        <v>8.6999999999999993</v>
      </c>
      <c r="D129">
        <v>60</v>
      </c>
      <c r="E129">
        <v>64</v>
      </c>
      <c r="F129">
        <v>42.7</v>
      </c>
      <c r="G129" t="str">
        <f>IF(student_exam_scores[[#This Row],[exam_score]]&gt;=50,"Pass","Fail")</f>
        <v>Fail</v>
      </c>
      <c r="H129" t="str">
        <f>IF(student_exam_scores[[#This Row],[exam_score]]&gt;=$M$9,"Top10%","Others")</f>
        <v>Top10%</v>
      </c>
      <c r="I129" t="str">
        <f>IF(student_exam_scores[[#This Row],[sleep_hours]]&lt;6,"&lt;6 hrs",IF(student_exam_scores[[#This Row],[sleep_hours]]&lt;=8,"6-8 hrs","&gt;8 hrs"))</f>
        <v>&gt;8 hrs</v>
      </c>
      <c r="J129" t="str">
        <f>IF(student_exam_scores[[#This Row],[attendance_percent]]&gt;90,"Yes","No")</f>
        <v>No</v>
      </c>
      <c r="K129" t="str">
        <f>IF(student_exam_scores[[#This Row],[attendance_percent]]&lt;70,"&lt;70%",IF(student_exam_scores[[#This Row],[attendance_percent]]&lt;=90,"70-90%","&gt;90%"))</f>
        <v>&lt;70%</v>
      </c>
      <c r="L129" t="str">
        <f>IF(AND(student_exam_scores[[#This Row],[attendance_percent]]&lt;70,student_exam_scores[[#This Row],[exam_score]]&lt;50),"Yes","No")</f>
        <v>Yes</v>
      </c>
    </row>
    <row r="130" spans="1:12" x14ac:dyDescent="0.3">
      <c r="A130" t="s">
        <v>134</v>
      </c>
      <c r="B130">
        <v>10.7</v>
      </c>
      <c r="C130">
        <v>8</v>
      </c>
      <c r="D130">
        <v>51</v>
      </c>
      <c r="E130">
        <v>68</v>
      </c>
      <c r="F130">
        <v>36.1</v>
      </c>
      <c r="G130" t="str">
        <f>IF(student_exam_scores[[#This Row],[exam_score]]&gt;=50,"Pass","Fail")</f>
        <v>Fail</v>
      </c>
      <c r="H130" t="str">
        <f>IF(student_exam_scores[[#This Row],[exam_score]]&gt;=$M$9,"Top10%","Others")</f>
        <v>Others</v>
      </c>
      <c r="I130" t="str">
        <f>IF(student_exam_scores[[#This Row],[sleep_hours]]&lt;6,"&lt;6 hrs",IF(student_exam_scores[[#This Row],[sleep_hours]]&lt;=8,"6-8 hrs","&gt;8 hrs"))</f>
        <v>6-8 hrs</v>
      </c>
      <c r="J130" t="str">
        <f>IF(student_exam_scores[[#This Row],[attendance_percent]]&gt;90,"Yes","No")</f>
        <v>No</v>
      </c>
      <c r="K130" t="str">
        <f>IF(student_exam_scores[[#This Row],[attendance_percent]]&lt;70,"&lt;70%",IF(student_exam_scores[[#This Row],[attendance_percent]]&lt;=90,"70-90%","&gt;90%"))</f>
        <v>&lt;70%</v>
      </c>
      <c r="L130" t="str">
        <f>IF(AND(student_exam_scores[[#This Row],[attendance_percent]]&lt;70,student_exam_scores[[#This Row],[exam_score]]&lt;50),"Yes","No")</f>
        <v>Yes</v>
      </c>
    </row>
    <row r="131" spans="1:12" x14ac:dyDescent="0.3">
      <c r="A131" t="s">
        <v>135</v>
      </c>
      <c r="B131">
        <v>10.1</v>
      </c>
      <c r="C131">
        <v>8.3000000000000007</v>
      </c>
      <c r="D131">
        <v>57.6</v>
      </c>
      <c r="E131">
        <v>68</v>
      </c>
      <c r="F131">
        <v>39.200000000000003</v>
      </c>
      <c r="G131" t="str">
        <f>IF(student_exam_scores[[#This Row],[exam_score]]&gt;=50,"Pass","Fail")</f>
        <v>Fail</v>
      </c>
      <c r="H131" t="str">
        <f>IF(student_exam_scores[[#This Row],[exam_score]]&gt;=$M$9,"Top10%","Others")</f>
        <v>Others</v>
      </c>
      <c r="I131" t="str">
        <f>IF(student_exam_scores[[#This Row],[sleep_hours]]&lt;6,"&lt;6 hrs",IF(student_exam_scores[[#This Row],[sleep_hours]]&lt;=8,"6-8 hrs","&gt;8 hrs"))</f>
        <v>&gt;8 hrs</v>
      </c>
      <c r="J131" t="str">
        <f>IF(student_exam_scores[[#This Row],[attendance_percent]]&gt;90,"Yes","No")</f>
        <v>No</v>
      </c>
      <c r="K131" t="str">
        <f>IF(student_exam_scores[[#This Row],[attendance_percent]]&lt;70,"&lt;70%",IF(student_exam_scores[[#This Row],[attendance_percent]]&lt;=90,"70-90%","&gt;90%"))</f>
        <v>&lt;70%</v>
      </c>
      <c r="L131" t="str">
        <f>IF(AND(student_exam_scores[[#This Row],[attendance_percent]]&lt;70,student_exam_scores[[#This Row],[exam_score]]&lt;50),"Yes","No")</f>
        <v>Yes</v>
      </c>
    </row>
    <row r="132" spans="1:12" x14ac:dyDescent="0.3">
      <c r="A132" t="s">
        <v>136</v>
      </c>
      <c r="B132">
        <v>4.4000000000000004</v>
      </c>
      <c r="C132">
        <v>8.1</v>
      </c>
      <c r="D132">
        <v>56.3</v>
      </c>
      <c r="E132">
        <v>59</v>
      </c>
      <c r="F132">
        <v>32.9</v>
      </c>
      <c r="G132" t="str">
        <f>IF(student_exam_scores[[#This Row],[exam_score]]&gt;=50,"Pass","Fail")</f>
        <v>Fail</v>
      </c>
      <c r="H132" t="str">
        <f>IF(student_exam_scores[[#This Row],[exam_score]]&gt;=$M$9,"Top10%","Others")</f>
        <v>Others</v>
      </c>
      <c r="I132" t="str">
        <f>IF(student_exam_scores[[#This Row],[sleep_hours]]&lt;6,"&lt;6 hrs",IF(student_exam_scores[[#This Row],[sleep_hours]]&lt;=8,"6-8 hrs","&gt;8 hrs"))</f>
        <v>&gt;8 hrs</v>
      </c>
      <c r="J132" t="str">
        <f>IF(student_exam_scores[[#This Row],[attendance_percent]]&gt;90,"Yes","No")</f>
        <v>No</v>
      </c>
      <c r="K132" t="str">
        <f>IF(student_exam_scores[[#This Row],[attendance_percent]]&lt;70,"&lt;70%",IF(student_exam_scores[[#This Row],[attendance_percent]]&lt;=90,"70-90%","&gt;90%"))</f>
        <v>&lt;70%</v>
      </c>
      <c r="L132" t="str">
        <f>IF(AND(student_exam_scores[[#This Row],[attendance_percent]]&lt;70,student_exam_scores[[#This Row],[exam_score]]&lt;50),"Yes","No")</f>
        <v>Yes</v>
      </c>
    </row>
    <row r="133" spans="1:12" x14ac:dyDescent="0.3">
      <c r="A133" t="s">
        <v>137</v>
      </c>
      <c r="B133">
        <v>1.6</v>
      </c>
      <c r="C133">
        <v>5.3</v>
      </c>
      <c r="D133">
        <v>83.5</v>
      </c>
      <c r="E133">
        <v>95</v>
      </c>
      <c r="F133">
        <v>28.8</v>
      </c>
      <c r="G133" t="str">
        <f>IF(student_exam_scores[[#This Row],[exam_score]]&gt;=50,"Pass","Fail")</f>
        <v>Fail</v>
      </c>
      <c r="H133" t="str">
        <f>IF(student_exam_scores[[#This Row],[exam_score]]&gt;=$M$9,"Top10%","Others")</f>
        <v>Others</v>
      </c>
      <c r="I133" t="str">
        <f>IF(student_exam_scores[[#This Row],[sleep_hours]]&lt;6,"&lt;6 hrs",IF(student_exam_scores[[#This Row],[sleep_hours]]&lt;=8,"6-8 hrs","&gt;8 hrs"))</f>
        <v>&lt;6 hrs</v>
      </c>
      <c r="J133" t="str">
        <f>IF(student_exam_scores[[#This Row],[attendance_percent]]&gt;90,"Yes","No")</f>
        <v>No</v>
      </c>
      <c r="K133" t="str">
        <f>IF(student_exam_scores[[#This Row],[attendance_percent]]&lt;70,"&lt;70%",IF(student_exam_scores[[#This Row],[attendance_percent]]&lt;=90,"70-90%","&gt;90%"))</f>
        <v>70-90%</v>
      </c>
      <c r="L133" t="str">
        <f>IF(AND(student_exam_scores[[#This Row],[attendance_percent]]&lt;70,student_exam_scores[[#This Row],[exam_score]]&lt;50),"Yes","No")</f>
        <v>No</v>
      </c>
    </row>
    <row r="134" spans="1:12" x14ac:dyDescent="0.3">
      <c r="A134" t="s">
        <v>138</v>
      </c>
      <c r="B134">
        <v>10.7</v>
      </c>
      <c r="C134">
        <v>7.9</v>
      </c>
      <c r="D134">
        <v>78.2</v>
      </c>
      <c r="E134">
        <v>77</v>
      </c>
      <c r="F134">
        <v>45.7</v>
      </c>
      <c r="G134" t="str">
        <f>IF(student_exam_scores[[#This Row],[exam_score]]&gt;=50,"Pass","Fail")</f>
        <v>Fail</v>
      </c>
      <c r="H134" t="str">
        <f>IF(student_exam_scores[[#This Row],[exam_score]]&gt;=$M$9,"Top10%","Others")</f>
        <v>Top10%</v>
      </c>
      <c r="I134" t="str">
        <f>IF(student_exam_scores[[#This Row],[sleep_hours]]&lt;6,"&lt;6 hrs",IF(student_exam_scores[[#This Row],[sleep_hours]]&lt;=8,"6-8 hrs","&gt;8 hrs"))</f>
        <v>6-8 hrs</v>
      </c>
      <c r="J134" t="str">
        <f>IF(student_exam_scores[[#This Row],[attendance_percent]]&gt;90,"Yes","No")</f>
        <v>No</v>
      </c>
      <c r="K134" t="str">
        <f>IF(student_exam_scores[[#This Row],[attendance_percent]]&lt;70,"&lt;70%",IF(student_exam_scores[[#This Row],[attendance_percent]]&lt;=90,"70-90%","&gt;90%"))</f>
        <v>70-90%</v>
      </c>
      <c r="L134" t="str">
        <f>IF(AND(student_exam_scores[[#This Row],[attendance_percent]]&lt;70,student_exam_scores[[#This Row],[exam_score]]&lt;50),"Yes","No")</f>
        <v>No</v>
      </c>
    </row>
    <row r="135" spans="1:12" x14ac:dyDescent="0.3">
      <c r="A135" t="s">
        <v>139</v>
      </c>
      <c r="B135">
        <v>11.4</v>
      </c>
      <c r="C135">
        <v>4.5</v>
      </c>
      <c r="D135">
        <v>60.9</v>
      </c>
      <c r="E135">
        <v>67</v>
      </c>
      <c r="F135">
        <v>40.799999999999997</v>
      </c>
      <c r="G135" t="str">
        <f>IF(student_exam_scores[[#This Row],[exam_score]]&gt;=50,"Pass","Fail")</f>
        <v>Fail</v>
      </c>
      <c r="H135" t="str">
        <f>IF(student_exam_scores[[#This Row],[exam_score]]&gt;=$M$9,"Top10%","Others")</f>
        <v>Others</v>
      </c>
      <c r="I135" t="str">
        <f>IF(student_exam_scores[[#This Row],[sleep_hours]]&lt;6,"&lt;6 hrs",IF(student_exam_scores[[#This Row],[sleep_hours]]&lt;=8,"6-8 hrs","&gt;8 hrs"))</f>
        <v>&lt;6 hrs</v>
      </c>
      <c r="J135" t="str">
        <f>IF(student_exam_scores[[#This Row],[attendance_percent]]&gt;90,"Yes","No")</f>
        <v>No</v>
      </c>
      <c r="K135" t="str">
        <f>IF(student_exam_scores[[#This Row],[attendance_percent]]&lt;70,"&lt;70%",IF(student_exam_scores[[#This Row],[attendance_percent]]&lt;=90,"70-90%","&gt;90%"))</f>
        <v>&lt;70%</v>
      </c>
      <c r="L135" t="str">
        <f>IF(AND(student_exam_scores[[#This Row],[attendance_percent]]&lt;70,student_exam_scores[[#This Row],[exam_score]]&lt;50),"Yes","No")</f>
        <v>Yes</v>
      </c>
    </row>
    <row r="136" spans="1:12" x14ac:dyDescent="0.3">
      <c r="A136" t="s">
        <v>140</v>
      </c>
      <c r="B136">
        <v>1.9</v>
      </c>
      <c r="C136">
        <v>8.4</v>
      </c>
      <c r="D136">
        <v>85</v>
      </c>
      <c r="E136">
        <v>59</v>
      </c>
      <c r="F136">
        <v>30.6</v>
      </c>
      <c r="G136" t="str">
        <f>IF(student_exam_scores[[#This Row],[exam_score]]&gt;=50,"Pass","Fail")</f>
        <v>Fail</v>
      </c>
      <c r="H136" t="str">
        <f>IF(student_exam_scores[[#This Row],[exam_score]]&gt;=$M$9,"Top10%","Others")</f>
        <v>Others</v>
      </c>
      <c r="I136" t="str">
        <f>IF(student_exam_scores[[#This Row],[sleep_hours]]&lt;6,"&lt;6 hrs",IF(student_exam_scores[[#This Row],[sleep_hours]]&lt;=8,"6-8 hrs","&gt;8 hrs"))</f>
        <v>&gt;8 hrs</v>
      </c>
      <c r="J136" t="str">
        <f>IF(student_exam_scores[[#This Row],[attendance_percent]]&gt;90,"Yes","No")</f>
        <v>No</v>
      </c>
      <c r="K136" t="str">
        <f>IF(student_exam_scores[[#This Row],[attendance_percent]]&lt;70,"&lt;70%",IF(student_exam_scores[[#This Row],[attendance_percent]]&lt;=90,"70-90%","&gt;90%"))</f>
        <v>70-90%</v>
      </c>
      <c r="L136" t="str">
        <f>IF(AND(student_exam_scores[[#This Row],[attendance_percent]]&lt;70,student_exam_scores[[#This Row],[exam_score]]&lt;50),"Yes","No")</f>
        <v>No</v>
      </c>
    </row>
    <row r="137" spans="1:12" x14ac:dyDescent="0.3">
      <c r="A137" t="s">
        <v>141</v>
      </c>
      <c r="B137">
        <v>6.3</v>
      </c>
      <c r="C137">
        <v>8.3000000000000007</v>
      </c>
      <c r="D137">
        <v>88.3</v>
      </c>
      <c r="E137">
        <v>76</v>
      </c>
      <c r="F137">
        <v>41.1</v>
      </c>
      <c r="G137" t="str">
        <f>IF(student_exam_scores[[#This Row],[exam_score]]&gt;=50,"Pass","Fail")</f>
        <v>Fail</v>
      </c>
      <c r="H137" t="str">
        <f>IF(student_exam_scores[[#This Row],[exam_score]]&gt;=$M$9,"Top10%","Others")</f>
        <v>Others</v>
      </c>
      <c r="I137" t="str">
        <f>IF(student_exam_scores[[#This Row],[sleep_hours]]&lt;6,"&lt;6 hrs",IF(student_exam_scores[[#This Row],[sleep_hours]]&lt;=8,"6-8 hrs","&gt;8 hrs"))</f>
        <v>&gt;8 hrs</v>
      </c>
      <c r="J137" t="str">
        <f>IF(student_exam_scores[[#This Row],[attendance_percent]]&gt;90,"Yes","No")</f>
        <v>No</v>
      </c>
      <c r="K137" t="str">
        <f>IF(student_exam_scores[[#This Row],[attendance_percent]]&lt;70,"&lt;70%",IF(student_exam_scores[[#This Row],[attendance_percent]]&lt;=90,"70-90%","&gt;90%"))</f>
        <v>70-90%</v>
      </c>
      <c r="L137" t="str">
        <f>IF(AND(student_exam_scores[[#This Row],[attendance_percent]]&lt;70,student_exam_scores[[#This Row],[exam_score]]&lt;50),"Yes","No")</f>
        <v>No</v>
      </c>
    </row>
    <row r="138" spans="1:12" x14ac:dyDescent="0.3">
      <c r="A138" t="s">
        <v>142</v>
      </c>
      <c r="B138">
        <v>1.8</v>
      </c>
      <c r="C138">
        <v>5.0999999999999996</v>
      </c>
      <c r="D138">
        <v>58.4</v>
      </c>
      <c r="E138">
        <v>79</v>
      </c>
      <c r="F138">
        <v>29</v>
      </c>
      <c r="G138" t="str">
        <f>IF(student_exam_scores[[#This Row],[exam_score]]&gt;=50,"Pass","Fail")</f>
        <v>Fail</v>
      </c>
      <c r="H138" t="str">
        <f>IF(student_exam_scores[[#This Row],[exam_score]]&gt;=$M$9,"Top10%","Others")</f>
        <v>Others</v>
      </c>
      <c r="I138" t="str">
        <f>IF(student_exam_scores[[#This Row],[sleep_hours]]&lt;6,"&lt;6 hrs",IF(student_exam_scores[[#This Row],[sleep_hours]]&lt;=8,"6-8 hrs","&gt;8 hrs"))</f>
        <v>&lt;6 hrs</v>
      </c>
      <c r="J138" t="str">
        <f>IF(student_exam_scores[[#This Row],[attendance_percent]]&gt;90,"Yes","No")</f>
        <v>No</v>
      </c>
      <c r="K138" t="str">
        <f>IF(student_exam_scores[[#This Row],[attendance_percent]]&lt;70,"&lt;70%",IF(student_exam_scores[[#This Row],[attendance_percent]]&lt;=90,"70-90%","&gt;90%"))</f>
        <v>&lt;70%</v>
      </c>
      <c r="L138" t="str">
        <f>IF(AND(student_exam_scores[[#This Row],[attendance_percent]]&lt;70,student_exam_scores[[#This Row],[exam_score]]&lt;50),"Yes","No")</f>
        <v>Yes</v>
      </c>
    </row>
    <row r="139" spans="1:12" x14ac:dyDescent="0.3">
      <c r="A139" t="s">
        <v>143</v>
      </c>
      <c r="B139">
        <v>9.4</v>
      </c>
      <c r="C139">
        <v>8.1</v>
      </c>
      <c r="D139">
        <v>80.400000000000006</v>
      </c>
      <c r="E139">
        <v>43</v>
      </c>
      <c r="F139">
        <v>35.1</v>
      </c>
      <c r="G139" t="str">
        <f>IF(student_exam_scores[[#This Row],[exam_score]]&gt;=50,"Pass","Fail")</f>
        <v>Fail</v>
      </c>
      <c r="H139" t="str">
        <f>IF(student_exam_scores[[#This Row],[exam_score]]&gt;=$M$9,"Top10%","Others")</f>
        <v>Others</v>
      </c>
      <c r="I139" t="str">
        <f>IF(student_exam_scores[[#This Row],[sleep_hours]]&lt;6,"&lt;6 hrs",IF(student_exam_scores[[#This Row],[sleep_hours]]&lt;=8,"6-8 hrs","&gt;8 hrs"))</f>
        <v>&gt;8 hrs</v>
      </c>
      <c r="J139" t="str">
        <f>IF(student_exam_scores[[#This Row],[attendance_percent]]&gt;90,"Yes","No")</f>
        <v>No</v>
      </c>
      <c r="K139" t="str">
        <f>IF(student_exam_scores[[#This Row],[attendance_percent]]&lt;70,"&lt;70%",IF(student_exam_scores[[#This Row],[attendance_percent]]&lt;=90,"70-90%","&gt;90%"))</f>
        <v>70-90%</v>
      </c>
      <c r="L139" t="str">
        <f>IF(AND(student_exam_scores[[#This Row],[attendance_percent]]&lt;70,student_exam_scores[[#This Row],[exam_score]]&lt;50),"Yes","No")</f>
        <v>No</v>
      </c>
    </row>
    <row r="140" spans="1:12" x14ac:dyDescent="0.3">
      <c r="A140" t="s">
        <v>144</v>
      </c>
      <c r="B140">
        <v>9.4</v>
      </c>
      <c r="C140">
        <v>6.3</v>
      </c>
      <c r="D140">
        <v>87.4</v>
      </c>
      <c r="E140">
        <v>79</v>
      </c>
      <c r="F140">
        <v>39.9</v>
      </c>
      <c r="G140" t="str">
        <f>IF(student_exam_scores[[#This Row],[exam_score]]&gt;=50,"Pass","Fail")</f>
        <v>Fail</v>
      </c>
      <c r="H140" t="str">
        <f>IF(student_exam_scores[[#This Row],[exam_score]]&gt;=$M$9,"Top10%","Others")</f>
        <v>Others</v>
      </c>
      <c r="I140" t="str">
        <f>IF(student_exam_scores[[#This Row],[sleep_hours]]&lt;6,"&lt;6 hrs",IF(student_exam_scores[[#This Row],[sleep_hours]]&lt;=8,"6-8 hrs","&gt;8 hrs"))</f>
        <v>6-8 hrs</v>
      </c>
      <c r="J140" t="str">
        <f>IF(student_exam_scores[[#This Row],[attendance_percent]]&gt;90,"Yes","No")</f>
        <v>No</v>
      </c>
      <c r="K140" t="str">
        <f>IF(student_exam_scores[[#This Row],[attendance_percent]]&lt;70,"&lt;70%",IF(student_exam_scores[[#This Row],[attendance_percent]]&lt;=90,"70-90%","&gt;90%"))</f>
        <v>70-90%</v>
      </c>
      <c r="L140" t="str">
        <f>IF(AND(student_exam_scores[[#This Row],[attendance_percent]]&lt;70,student_exam_scores[[#This Row],[exam_score]]&lt;50),"Yes","No")</f>
        <v>No</v>
      </c>
    </row>
    <row r="141" spans="1:12" x14ac:dyDescent="0.3">
      <c r="A141" t="s">
        <v>145</v>
      </c>
      <c r="B141">
        <v>2.4</v>
      </c>
      <c r="C141">
        <v>5.5</v>
      </c>
      <c r="D141">
        <v>55.7</v>
      </c>
      <c r="E141">
        <v>87</v>
      </c>
      <c r="F141">
        <v>29.9</v>
      </c>
      <c r="G141" t="str">
        <f>IF(student_exam_scores[[#This Row],[exam_score]]&gt;=50,"Pass","Fail")</f>
        <v>Fail</v>
      </c>
      <c r="H141" t="str">
        <f>IF(student_exam_scores[[#This Row],[exam_score]]&gt;=$M$9,"Top10%","Others")</f>
        <v>Others</v>
      </c>
      <c r="I141" t="str">
        <f>IF(student_exam_scores[[#This Row],[sleep_hours]]&lt;6,"&lt;6 hrs",IF(student_exam_scores[[#This Row],[sleep_hours]]&lt;=8,"6-8 hrs","&gt;8 hrs"))</f>
        <v>&lt;6 hrs</v>
      </c>
      <c r="J141" t="str">
        <f>IF(student_exam_scores[[#This Row],[attendance_percent]]&gt;90,"Yes","No")</f>
        <v>No</v>
      </c>
      <c r="K141" t="str">
        <f>IF(student_exam_scores[[#This Row],[attendance_percent]]&lt;70,"&lt;70%",IF(student_exam_scores[[#This Row],[attendance_percent]]&lt;=90,"70-90%","&gt;90%"))</f>
        <v>&lt;70%</v>
      </c>
      <c r="L141" t="str">
        <f>IF(AND(student_exam_scores[[#This Row],[attendance_percent]]&lt;70,student_exam_scores[[#This Row],[exam_score]]&lt;50),"Yes","No")</f>
        <v>Yes</v>
      </c>
    </row>
    <row r="142" spans="1:12" x14ac:dyDescent="0.3">
      <c r="A142" t="s">
        <v>146</v>
      </c>
      <c r="B142">
        <v>6.2</v>
      </c>
      <c r="C142">
        <v>8</v>
      </c>
      <c r="D142">
        <v>91</v>
      </c>
      <c r="E142">
        <v>46</v>
      </c>
      <c r="F142">
        <v>35</v>
      </c>
      <c r="G142" t="str">
        <f>IF(student_exam_scores[[#This Row],[exam_score]]&gt;=50,"Pass","Fail")</f>
        <v>Fail</v>
      </c>
      <c r="H142" t="str">
        <f>IF(student_exam_scores[[#This Row],[exam_score]]&gt;=$M$9,"Top10%","Others")</f>
        <v>Others</v>
      </c>
      <c r="I142" t="str">
        <f>IF(student_exam_scores[[#This Row],[sleep_hours]]&lt;6,"&lt;6 hrs",IF(student_exam_scores[[#This Row],[sleep_hours]]&lt;=8,"6-8 hrs","&gt;8 hrs"))</f>
        <v>6-8 hrs</v>
      </c>
      <c r="J142" t="str">
        <f>IF(student_exam_scores[[#This Row],[attendance_percent]]&gt;90,"Yes","No")</f>
        <v>Yes</v>
      </c>
      <c r="K142" t="str">
        <f>IF(student_exam_scores[[#This Row],[attendance_percent]]&lt;70,"&lt;70%",IF(student_exam_scores[[#This Row],[attendance_percent]]&lt;=90,"70-90%","&gt;90%"))</f>
        <v>&gt;90%</v>
      </c>
      <c r="L142" t="str">
        <f>IF(AND(student_exam_scores[[#This Row],[attendance_percent]]&lt;70,student_exam_scores[[#This Row],[exam_score]]&lt;50),"Yes","No")</f>
        <v>No</v>
      </c>
    </row>
    <row r="143" spans="1:12" x14ac:dyDescent="0.3">
      <c r="A143" t="s">
        <v>147</v>
      </c>
      <c r="B143">
        <v>7</v>
      </c>
      <c r="C143">
        <v>5.0999999999999996</v>
      </c>
      <c r="D143">
        <v>98.2</v>
      </c>
      <c r="E143">
        <v>88</v>
      </c>
      <c r="F143">
        <v>43.3</v>
      </c>
      <c r="G143" t="str">
        <f>IF(student_exam_scores[[#This Row],[exam_score]]&gt;=50,"Pass","Fail")</f>
        <v>Fail</v>
      </c>
      <c r="H143" t="str">
        <f>IF(student_exam_scores[[#This Row],[exam_score]]&gt;=$M$9,"Top10%","Others")</f>
        <v>Top10%</v>
      </c>
      <c r="I143" t="str">
        <f>IF(student_exam_scores[[#This Row],[sleep_hours]]&lt;6,"&lt;6 hrs",IF(student_exam_scores[[#This Row],[sleep_hours]]&lt;=8,"6-8 hrs","&gt;8 hrs"))</f>
        <v>&lt;6 hrs</v>
      </c>
      <c r="J143" t="str">
        <f>IF(student_exam_scores[[#This Row],[attendance_percent]]&gt;90,"Yes","No")</f>
        <v>Yes</v>
      </c>
      <c r="K143" t="str">
        <f>IF(student_exam_scores[[#This Row],[attendance_percent]]&lt;70,"&lt;70%",IF(student_exam_scores[[#This Row],[attendance_percent]]&lt;=90,"70-90%","&gt;90%"))</f>
        <v>&gt;90%</v>
      </c>
      <c r="L143" t="str">
        <f>IF(AND(student_exam_scores[[#This Row],[attendance_percent]]&lt;70,student_exam_scores[[#This Row],[exam_score]]&lt;50),"Yes","No")</f>
        <v>No</v>
      </c>
    </row>
    <row r="144" spans="1:12" x14ac:dyDescent="0.3">
      <c r="A144" t="s">
        <v>148</v>
      </c>
      <c r="B144">
        <v>3.9</v>
      </c>
      <c r="C144">
        <v>4.0999999999999996</v>
      </c>
      <c r="D144">
        <v>55.4</v>
      </c>
      <c r="E144">
        <v>53</v>
      </c>
      <c r="F144">
        <v>19</v>
      </c>
      <c r="G144" t="str">
        <f>IF(student_exam_scores[[#This Row],[exam_score]]&gt;=50,"Pass","Fail")</f>
        <v>Fail</v>
      </c>
      <c r="H144" t="str">
        <f>IF(student_exam_scores[[#This Row],[exam_score]]&gt;=$M$9,"Top10%","Others")</f>
        <v>Others</v>
      </c>
      <c r="I144" t="str">
        <f>IF(student_exam_scores[[#This Row],[sleep_hours]]&lt;6,"&lt;6 hrs",IF(student_exam_scores[[#This Row],[sleep_hours]]&lt;=8,"6-8 hrs","&gt;8 hrs"))</f>
        <v>&lt;6 hrs</v>
      </c>
      <c r="J144" t="str">
        <f>IF(student_exam_scores[[#This Row],[attendance_percent]]&gt;90,"Yes","No")</f>
        <v>No</v>
      </c>
      <c r="K144" t="str">
        <f>IF(student_exam_scores[[#This Row],[attendance_percent]]&lt;70,"&lt;70%",IF(student_exam_scores[[#This Row],[attendance_percent]]&lt;=90,"70-90%","&gt;90%"))</f>
        <v>&lt;70%</v>
      </c>
      <c r="L144" t="str">
        <f>IF(AND(student_exam_scores[[#This Row],[attendance_percent]]&lt;70,student_exam_scores[[#This Row],[exam_score]]&lt;50),"Yes","No")</f>
        <v>Yes</v>
      </c>
    </row>
    <row r="145" spans="1:12" x14ac:dyDescent="0.3">
      <c r="A145" t="s">
        <v>149</v>
      </c>
      <c r="B145">
        <v>10.6</v>
      </c>
      <c r="C145">
        <v>5</v>
      </c>
      <c r="D145">
        <v>51.3</v>
      </c>
      <c r="E145">
        <v>80</v>
      </c>
      <c r="F145">
        <v>35.1</v>
      </c>
      <c r="G145" t="str">
        <f>IF(student_exam_scores[[#This Row],[exam_score]]&gt;=50,"Pass","Fail")</f>
        <v>Fail</v>
      </c>
      <c r="H145" t="str">
        <f>IF(student_exam_scores[[#This Row],[exam_score]]&gt;=$M$9,"Top10%","Others")</f>
        <v>Others</v>
      </c>
      <c r="I145" t="str">
        <f>IF(student_exam_scores[[#This Row],[sleep_hours]]&lt;6,"&lt;6 hrs",IF(student_exam_scores[[#This Row],[sleep_hours]]&lt;=8,"6-8 hrs","&gt;8 hrs"))</f>
        <v>&lt;6 hrs</v>
      </c>
      <c r="J145" t="str">
        <f>IF(student_exam_scores[[#This Row],[attendance_percent]]&gt;90,"Yes","No")</f>
        <v>No</v>
      </c>
      <c r="K145" t="str">
        <f>IF(student_exam_scores[[#This Row],[attendance_percent]]&lt;70,"&lt;70%",IF(student_exam_scores[[#This Row],[attendance_percent]]&lt;=90,"70-90%","&gt;90%"))</f>
        <v>&lt;70%</v>
      </c>
      <c r="L145" t="str">
        <f>IF(AND(student_exam_scores[[#This Row],[attendance_percent]]&lt;70,student_exam_scores[[#This Row],[exam_score]]&lt;50),"Yes","No")</f>
        <v>Yes</v>
      </c>
    </row>
    <row r="146" spans="1:12" x14ac:dyDescent="0.3">
      <c r="A146" t="s">
        <v>150</v>
      </c>
      <c r="B146">
        <v>5.7</v>
      </c>
      <c r="C146">
        <v>5.6</v>
      </c>
      <c r="D146">
        <v>65.599999999999994</v>
      </c>
      <c r="E146">
        <v>53</v>
      </c>
      <c r="F146">
        <v>29.9</v>
      </c>
      <c r="G146" t="str">
        <f>IF(student_exam_scores[[#This Row],[exam_score]]&gt;=50,"Pass","Fail")</f>
        <v>Fail</v>
      </c>
      <c r="H146" t="str">
        <f>IF(student_exam_scores[[#This Row],[exam_score]]&gt;=$M$9,"Top10%","Others")</f>
        <v>Others</v>
      </c>
      <c r="I146" t="str">
        <f>IF(student_exam_scores[[#This Row],[sleep_hours]]&lt;6,"&lt;6 hrs",IF(student_exam_scores[[#This Row],[sleep_hours]]&lt;=8,"6-8 hrs","&gt;8 hrs"))</f>
        <v>&lt;6 hrs</v>
      </c>
      <c r="J146" t="str">
        <f>IF(student_exam_scores[[#This Row],[attendance_percent]]&gt;90,"Yes","No")</f>
        <v>No</v>
      </c>
      <c r="K146" t="str">
        <f>IF(student_exam_scores[[#This Row],[attendance_percent]]&lt;70,"&lt;70%",IF(student_exam_scores[[#This Row],[attendance_percent]]&lt;=90,"70-90%","&gt;90%"))</f>
        <v>&lt;70%</v>
      </c>
      <c r="L146" t="str">
        <f>IF(AND(student_exam_scores[[#This Row],[attendance_percent]]&lt;70,student_exam_scores[[#This Row],[exam_score]]&lt;50),"Yes","No")</f>
        <v>Yes</v>
      </c>
    </row>
    <row r="147" spans="1:12" x14ac:dyDescent="0.3">
      <c r="A147" t="s">
        <v>151</v>
      </c>
      <c r="B147">
        <v>3.3</v>
      </c>
      <c r="C147">
        <v>8.3000000000000007</v>
      </c>
      <c r="D147">
        <v>83.9</v>
      </c>
      <c r="E147">
        <v>56</v>
      </c>
      <c r="F147">
        <v>33</v>
      </c>
      <c r="G147" t="str">
        <f>IF(student_exam_scores[[#This Row],[exam_score]]&gt;=50,"Pass","Fail")</f>
        <v>Fail</v>
      </c>
      <c r="H147" t="str">
        <f>IF(student_exam_scores[[#This Row],[exam_score]]&gt;=$M$9,"Top10%","Others")</f>
        <v>Others</v>
      </c>
      <c r="I147" t="str">
        <f>IF(student_exam_scores[[#This Row],[sleep_hours]]&lt;6,"&lt;6 hrs",IF(student_exam_scores[[#This Row],[sleep_hours]]&lt;=8,"6-8 hrs","&gt;8 hrs"))</f>
        <v>&gt;8 hrs</v>
      </c>
      <c r="J147" t="str">
        <f>IF(student_exam_scores[[#This Row],[attendance_percent]]&gt;90,"Yes","No")</f>
        <v>No</v>
      </c>
      <c r="K147" t="str">
        <f>IF(student_exam_scores[[#This Row],[attendance_percent]]&lt;70,"&lt;70%",IF(student_exam_scores[[#This Row],[attendance_percent]]&lt;=90,"70-90%","&gt;90%"))</f>
        <v>70-90%</v>
      </c>
      <c r="L147" t="str">
        <f>IF(AND(student_exam_scores[[#This Row],[attendance_percent]]&lt;70,student_exam_scores[[#This Row],[exam_score]]&lt;50),"Yes","No")</f>
        <v>No</v>
      </c>
    </row>
    <row r="148" spans="1:12" x14ac:dyDescent="0.3">
      <c r="A148" t="s">
        <v>152</v>
      </c>
      <c r="B148">
        <v>6.9</v>
      </c>
      <c r="C148">
        <v>8.8000000000000007</v>
      </c>
      <c r="D148">
        <v>97.9</v>
      </c>
      <c r="E148">
        <v>82</v>
      </c>
      <c r="F148">
        <v>45.8</v>
      </c>
      <c r="G148" t="str">
        <f>IF(student_exam_scores[[#This Row],[exam_score]]&gt;=50,"Pass","Fail")</f>
        <v>Fail</v>
      </c>
      <c r="H148" t="str">
        <f>IF(student_exam_scores[[#This Row],[exam_score]]&gt;=$M$9,"Top10%","Others")</f>
        <v>Top10%</v>
      </c>
      <c r="I148" t="str">
        <f>IF(student_exam_scores[[#This Row],[sleep_hours]]&lt;6,"&lt;6 hrs",IF(student_exam_scores[[#This Row],[sleep_hours]]&lt;=8,"6-8 hrs","&gt;8 hrs"))</f>
        <v>&gt;8 hrs</v>
      </c>
      <c r="J148" t="str">
        <f>IF(student_exam_scores[[#This Row],[attendance_percent]]&gt;90,"Yes","No")</f>
        <v>Yes</v>
      </c>
      <c r="K148" t="str">
        <f>IF(student_exam_scores[[#This Row],[attendance_percent]]&lt;70,"&lt;70%",IF(student_exam_scores[[#This Row],[attendance_percent]]&lt;=90,"70-90%","&gt;90%"))</f>
        <v>&gt;90%</v>
      </c>
      <c r="L148" t="str">
        <f>IF(AND(student_exam_scores[[#This Row],[attendance_percent]]&lt;70,student_exam_scores[[#This Row],[exam_score]]&lt;50),"Yes","No")</f>
        <v>No</v>
      </c>
    </row>
    <row r="149" spans="1:12" x14ac:dyDescent="0.3">
      <c r="A149" t="s">
        <v>153</v>
      </c>
      <c r="B149">
        <v>9</v>
      </c>
      <c r="C149">
        <v>5.4</v>
      </c>
      <c r="D149">
        <v>69.8</v>
      </c>
      <c r="E149">
        <v>45</v>
      </c>
      <c r="F149">
        <v>35.5</v>
      </c>
      <c r="G149" t="str">
        <f>IF(student_exam_scores[[#This Row],[exam_score]]&gt;=50,"Pass","Fail")</f>
        <v>Fail</v>
      </c>
      <c r="H149" t="str">
        <f>IF(student_exam_scores[[#This Row],[exam_score]]&gt;=$M$9,"Top10%","Others")</f>
        <v>Others</v>
      </c>
      <c r="I149" t="str">
        <f>IF(student_exam_scores[[#This Row],[sleep_hours]]&lt;6,"&lt;6 hrs",IF(student_exam_scores[[#This Row],[sleep_hours]]&lt;=8,"6-8 hrs","&gt;8 hrs"))</f>
        <v>&lt;6 hrs</v>
      </c>
      <c r="J149" t="str">
        <f>IF(student_exam_scores[[#This Row],[attendance_percent]]&gt;90,"Yes","No")</f>
        <v>No</v>
      </c>
      <c r="K149" t="str">
        <f>IF(student_exam_scores[[#This Row],[attendance_percent]]&lt;70,"&lt;70%",IF(student_exam_scores[[#This Row],[attendance_percent]]&lt;=90,"70-90%","&gt;90%"))</f>
        <v>&lt;70%</v>
      </c>
      <c r="L149" t="str">
        <f>IF(AND(student_exam_scores[[#This Row],[attendance_percent]]&lt;70,student_exam_scores[[#This Row],[exam_score]]&lt;50),"Yes","No")</f>
        <v>Yes</v>
      </c>
    </row>
    <row r="150" spans="1:12" x14ac:dyDescent="0.3">
      <c r="A150" t="s">
        <v>154</v>
      </c>
      <c r="B150">
        <v>3.2</v>
      </c>
      <c r="C150">
        <v>7.2</v>
      </c>
      <c r="D150">
        <v>85.8</v>
      </c>
      <c r="E150">
        <v>50</v>
      </c>
      <c r="F150">
        <v>26.4</v>
      </c>
      <c r="G150" t="str">
        <f>IF(student_exam_scores[[#This Row],[exam_score]]&gt;=50,"Pass","Fail")</f>
        <v>Fail</v>
      </c>
      <c r="H150" t="str">
        <f>IF(student_exam_scores[[#This Row],[exam_score]]&gt;=$M$9,"Top10%","Others")</f>
        <v>Others</v>
      </c>
      <c r="I150" t="str">
        <f>IF(student_exam_scores[[#This Row],[sleep_hours]]&lt;6,"&lt;6 hrs",IF(student_exam_scores[[#This Row],[sleep_hours]]&lt;=8,"6-8 hrs","&gt;8 hrs"))</f>
        <v>6-8 hrs</v>
      </c>
      <c r="J150" t="str">
        <f>IF(student_exam_scores[[#This Row],[attendance_percent]]&gt;90,"Yes","No")</f>
        <v>No</v>
      </c>
      <c r="K150" t="str">
        <f>IF(student_exam_scores[[#This Row],[attendance_percent]]&lt;70,"&lt;70%",IF(student_exam_scores[[#This Row],[attendance_percent]]&lt;=90,"70-90%","&gt;90%"))</f>
        <v>70-90%</v>
      </c>
      <c r="L150" t="str">
        <f>IF(AND(student_exam_scores[[#This Row],[attendance_percent]]&lt;70,student_exam_scores[[#This Row],[exam_score]]&lt;50),"Yes","No")</f>
        <v>No</v>
      </c>
    </row>
    <row r="151" spans="1:12" x14ac:dyDescent="0.3">
      <c r="A151" t="s">
        <v>155</v>
      </c>
      <c r="B151">
        <v>4.4000000000000004</v>
      </c>
      <c r="C151">
        <v>6</v>
      </c>
      <c r="D151">
        <v>53.8</v>
      </c>
      <c r="E151">
        <v>55</v>
      </c>
      <c r="F151">
        <v>21.9</v>
      </c>
      <c r="G151" t="str">
        <f>IF(student_exam_scores[[#This Row],[exam_score]]&gt;=50,"Pass","Fail")</f>
        <v>Fail</v>
      </c>
      <c r="H151" t="str">
        <f>IF(student_exam_scores[[#This Row],[exam_score]]&gt;=$M$9,"Top10%","Others")</f>
        <v>Others</v>
      </c>
      <c r="I151" t="str">
        <f>IF(student_exam_scores[[#This Row],[sleep_hours]]&lt;6,"&lt;6 hrs",IF(student_exam_scores[[#This Row],[sleep_hours]]&lt;=8,"6-8 hrs","&gt;8 hrs"))</f>
        <v>6-8 hrs</v>
      </c>
      <c r="J151" t="str">
        <f>IF(student_exam_scores[[#This Row],[attendance_percent]]&gt;90,"Yes","No")</f>
        <v>No</v>
      </c>
      <c r="K151" t="str">
        <f>IF(student_exam_scores[[#This Row],[attendance_percent]]&lt;70,"&lt;70%",IF(student_exam_scores[[#This Row],[attendance_percent]]&lt;=90,"70-90%","&gt;90%"))</f>
        <v>&lt;70%</v>
      </c>
      <c r="L151" t="str">
        <f>IF(AND(student_exam_scores[[#This Row],[attendance_percent]]&lt;70,student_exam_scores[[#This Row],[exam_score]]&lt;50),"Yes","No")</f>
        <v>Yes</v>
      </c>
    </row>
    <row r="152" spans="1:12" x14ac:dyDescent="0.3">
      <c r="A152" t="s">
        <v>156</v>
      </c>
      <c r="B152">
        <v>11.9</v>
      </c>
      <c r="C152">
        <v>8.9</v>
      </c>
      <c r="D152">
        <v>84.5</v>
      </c>
      <c r="E152">
        <v>51</v>
      </c>
      <c r="F152">
        <v>44.1</v>
      </c>
      <c r="G152" t="str">
        <f>IF(student_exam_scores[[#This Row],[exam_score]]&gt;=50,"Pass","Fail")</f>
        <v>Fail</v>
      </c>
      <c r="H152" t="str">
        <f>IF(student_exam_scores[[#This Row],[exam_score]]&gt;=$M$9,"Top10%","Others")</f>
        <v>Top10%</v>
      </c>
      <c r="I152" t="str">
        <f>IF(student_exam_scores[[#This Row],[sleep_hours]]&lt;6,"&lt;6 hrs",IF(student_exam_scores[[#This Row],[sleep_hours]]&lt;=8,"6-8 hrs","&gt;8 hrs"))</f>
        <v>&gt;8 hrs</v>
      </c>
      <c r="J152" t="str">
        <f>IF(student_exam_scores[[#This Row],[attendance_percent]]&gt;90,"Yes","No")</f>
        <v>No</v>
      </c>
      <c r="K152" t="str">
        <f>IF(student_exam_scores[[#This Row],[attendance_percent]]&lt;70,"&lt;70%",IF(student_exam_scores[[#This Row],[attendance_percent]]&lt;=90,"70-90%","&gt;90%"))</f>
        <v>70-90%</v>
      </c>
      <c r="L152" t="str">
        <f>IF(AND(student_exam_scores[[#This Row],[attendance_percent]]&lt;70,student_exam_scores[[#This Row],[exam_score]]&lt;50),"Yes","No")</f>
        <v>No</v>
      </c>
    </row>
    <row r="153" spans="1:12" x14ac:dyDescent="0.3">
      <c r="A153" t="s">
        <v>157</v>
      </c>
      <c r="B153">
        <v>8.1</v>
      </c>
      <c r="C153">
        <v>6.7</v>
      </c>
      <c r="D153">
        <v>81.400000000000006</v>
      </c>
      <c r="E153">
        <v>75</v>
      </c>
      <c r="F153">
        <v>42.3</v>
      </c>
      <c r="G153" t="str">
        <f>IF(student_exam_scores[[#This Row],[exam_score]]&gt;=50,"Pass","Fail")</f>
        <v>Fail</v>
      </c>
      <c r="H153" t="str">
        <f>IF(student_exam_scores[[#This Row],[exam_score]]&gt;=$M$9,"Top10%","Others")</f>
        <v>Others</v>
      </c>
      <c r="I153" t="str">
        <f>IF(student_exam_scores[[#This Row],[sleep_hours]]&lt;6,"&lt;6 hrs",IF(student_exam_scores[[#This Row],[sleep_hours]]&lt;=8,"6-8 hrs","&gt;8 hrs"))</f>
        <v>6-8 hrs</v>
      </c>
      <c r="J153" t="str">
        <f>IF(student_exam_scores[[#This Row],[attendance_percent]]&gt;90,"Yes","No")</f>
        <v>No</v>
      </c>
      <c r="K153" t="str">
        <f>IF(student_exam_scores[[#This Row],[attendance_percent]]&lt;70,"&lt;70%",IF(student_exam_scores[[#This Row],[attendance_percent]]&lt;=90,"70-90%","&gt;90%"))</f>
        <v>70-90%</v>
      </c>
      <c r="L153" t="str">
        <f>IF(AND(student_exam_scores[[#This Row],[attendance_percent]]&lt;70,student_exam_scores[[#This Row],[exam_score]]&lt;50),"Yes","No")</f>
        <v>No</v>
      </c>
    </row>
    <row r="154" spans="1:12" x14ac:dyDescent="0.3">
      <c r="A154" t="s">
        <v>158</v>
      </c>
      <c r="B154">
        <v>5.8</v>
      </c>
      <c r="C154">
        <v>8.6999999999999993</v>
      </c>
      <c r="D154">
        <v>55.1</v>
      </c>
      <c r="E154">
        <v>44</v>
      </c>
      <c r="F154">
        <v>27.7</v>
      </c>
      <c r="G154" t="str">
        <f>IF(student_exam_scores[[#This Row],[exam_score]]&gt;=50,"Pass","Fail")</f>
        <v>Fail</v>
      </c>
      <c r="H154" t="str">
        <f>IF(student_exam_scores[[#This Row],[exam_score]]&gt;=$M$9,"Top10%","Others")</f>
        <v>Others</v>
      </c>
      <c r="I154" t="str">
        <f>IF(student_exam_scores[[#This Row],[sleep_hours]]&lt;6,"&lt;6 hrs",IF(student_exam_scores[[#This Row],[sleep_hours]]&lt;=8,"6-8 hrs","&gt;8 hrs"))</f>
        <v>&gt;8 hrs</v>
      </c>
      <c r="J154" t="str">
        <f>IF(student_exam_scores[[#This Row],[attendance_percent]]&gt;90,"Yes","No")</f>
        <v>No</v>
      </c>
      <c r="K154" t="str">
        <f>IF(student_exam_scores[[#This Row],[attendance_percent]]&lt;70,"&lt;70%",IF(student_exam_scores[[#This Row],[attendance_percent]]&lt;=90,"70-90%","&gt;90%"))</f>
        <v>&lt;70%</v>
      </c>
      <c r="L154" t="str">
        <f>IF(AND(student_exam_scores[[#This Row],[attendance_percent]]&lt;70,student_exam_scores[[#This Row],[exam_score]]&lt;50),"Yes","No")</f>
        <v>Yes</v>
      </c>
    </row>
    <row r="155" spans="1:12" x14ac:dyDescent="0.3">
      <c r="A155" t="s">
        <v>159</v>
      </c>
      <c r="B155">
        <v>6.7</v>
      </c>
      <c r="C155">
        <v>4.5999999999999996</v>
      </c>
      <c r="D155">
        <v>88.6</v>
      </c>
      <c r="E155">
        <v>50</v>
      </c>
      <c r="F155">
        <v>33.4</v>
      </c>
      <c r="G155" t="str">
        <f>IF(student_exam_scores[[#This Row],[exam_score]]&gt;=50,"Pass","Fail")</f>
        <v>Fail</v>
      </c>
      <c r="H155" t="str">
        <f>IF(student_exam_scores[[#This Row],[exam_score]]&gt;=$M$9,"Top10%","Others")</f>
        <v>Others</v>
      </c>
      <c r="I155" t="str">
        <f>IF(student_exam_scores[[#This Row],[sleep_hours]]&lt;6,"&lt;6 hrs",IF(student_exam_scores[[#This Row],[sleep_hours]]&lt;=8,"6-8 hrs","&gt;8 hrs"))</f>
        <v>&lt;6 hrs</v>
      </c>
      <c r="J155" t="str">
        <f>IF(student_exam_scores[[#This Row],[attendance_percent]]&gt;90,"Yes","No")</f>
        <v>No</v>
      </c>
      <c r="K155" t="str">
        <f>IF(student_exam_scores[[#This Row],[attendance_percent]]&lt;70,"&lt;70%",IF(student_exam_scores[[#This Row],[attendance_percent]]&lt;=90,"70-90%","&gt;90%"))</f>
        <v>70-90%</v>
      </c>
      <c r="L155" t="str">
        <f>IF(AND(student_exam_scores[[#This Row],[attendance_percent]]&lt;70,student_exam_scores[[#This Row],[exam_score]]&lt;50),"Yes","No")</f>
        <v>No</v>
      </c>
    </row>
    <row r="156" spans="1:12" x14ac:dyDescent="0.3">
      <c r="A156" t="s">
        <v>160</v>
      </c>
      <c r="B156">
        <v>2.2999999999999998</v>
      </c>
      <c r="C156">
        <v>8.9</v>
      </c>
      <c r="D156">
        <v>92.5</v>
      </c>
      <c r="E156">
        <v>40</v>
      </c>
      <c r="F156">
        <v>29.7</v>
      </c>
      <c r="G156" t="str">
        <f>IF(student_exam_scores[[#This Row],[exam_score]]&gt;=50,"Pass","Fail")</f>
        <v>Fail</v>
      </c>
      <c r="H156" t="str">
        <f>IF(student_exam_scores[[#This Row],[exam_score]]&gt;=$M$9,"Top10%","Others")</f>
        <v>Others</v>
      </c>
      <c r="I156" t="str">
        <f>IF(student_exam_scores[[#This Row],[sleep_hours]]&lt;6,"&lt;6 hrs",IF(student_exam_scores[[#This Row],[sleep_hours]]&lt;=8,"6-8 hrs","&gt;8 hrs"))</f>
        <v>&gt;8 hrs</v>
      </c>
      <c r="J156" t="str">
        <f>IF(student_exam_scores[[#This Row],[attendance_percent]]&gt;90,"Yes","No")</f>
        <v>Yes</v>
      </c>
      <c r="K156" t="str">
        <f>IF(student_exam_scores[[#This Row],[attendance_percent]]&lt;70,"&lt;70%",IF(student_exam_scores[[#This Row],[attendance_percent]]&lt;=90,"70-90%","&gt;90%"))</f>
        <v>&gt;90%</v>
      </c>
      <c r="L156" t="str">
        <f>IF(AND(student_exam_scores[[#This Row],[attendance_percent]]&lt;70,student_exam_scores[[#This Row],[exam_score]]&lt;50),"Yes","No")</f>
        <v>No</v>
      </c>
    </row>
    <row r="157" spans="1:12" x14ac:dyDescent="0.3">
      <c r="A157" t="s">
        <v>161</v>
      </c>
      <c r="B157">
        <v>3.5</v>
      </c>
      <c r="C157">
        <v>4.9000000000000004</v>
      </c>
      <c r="D157">
        <v>80</v>
      </c>
      <c r="E157">
        <v>66</v>
      </c>
      <c r="F157">
        <v>23.6</v>
      </c>
      <c r="G157" t="str">
        <f>IF(student_exam_scores[[#This Row],[exam_score]]&gt;=50,"Pass","Fail")</f>
        <v>Fail</v>
      </c>
      <c r="H157" t="str">
        <f>IF(student_exam_scores[[#This Row],[exam_score]]&gt;=$M$9,"Top10%","Others")</f>
        <v>Others</v>
      </c>
      <c r="I157" t="str">
        <f>IF(student_exam_scores[[#This Row],[sleep_hours]]&lt;6,"&lt;6 hrs",IF(student_exam_scores[[#This Row],[sleep_hours]]&lt;=8,"6-8 hrs","&gt;8 hrs"))</f>
        <v>&lt;6 hrs</v>
      </c>
      <c r="J157" t="str">
        <f>IF(student_exam_scores[[#This Row],[attendance_percent]]&gt;90,"Yes","No")</f>
        <v>No</v>
      </c>
      <c r="K157" t="str">
        <f>IF(student_exam_scores[[#This Row],[attendance_percent]]&lt;70,"&lt;70%",IF(student_exam_scores[[#This Row],[attendance_percent]]&lt;=90,"70-90%","&gt;90%"))</f>
        <v>70-90%</v>
      </c>
      <c r="L157" t="str">
        <f>IF(AND(student_exam_scores[[#This Row],[attendance_percent]]&lt;70,student_exam_scores[[#This Row],[exam_score]]&lt;50),"Yes","No")</f>
        <v>No</v>
      </c>
    </row>
    <row r="158" spans="1:12" x14ac:dyDescent="0.3">
      <c r="A158" t="s">
        <v>162</v>
      </c>
      <c r="B158">
        <v>4.7</v>
      </c>
      <c r="C158">
        <v>8.8000000000000007</v>
      </c>
      <c r="D158">
        <v>56.1</v>
      </c>
      <c r="E158">
        <v>68</v>
      </c>
      <c r="F158">
        <v>33.6</v>
      </c>
      <c r="G158" t="str">
        <f>IF(student_exam_scores[[#This Row],[exam_score]]&gt;=50,"Pass","Fail")</f>
        <v>Fail</v>
      </c>
      <c r="H158" t="str">
        <f>IF(student_exam_scores[[#This Row],[exam_score]]&gt;=$M$9,"Top10%","Others")</f>
        <v>Others</v>
      </c>
      <c r="I158" t="str">
        <f>IF(student_exam_scores[[#This Row],[sleep_hours]]&lt;6,"&lt;6 hrs",IF(student_exam_scores[[#This Row],[sleep_hours]]&lt;=8,"6-8 hrs","&gt;8 hrs"))</f>
        <v>&gt;8 hrs</v>
      </c>
      <c r="J158" t="str">
        <f>IF(student_exam_scores[[#This Row],[attendance_percent]]&gt;90,"Yes","No")</f>
        <v>No</v>
      </c>
      <c r="K158" t="str">
        <f>IF(student_exam_scores[[#This Row],[attendance_percent]]&lt;70,"&lt;70%",IF(student_exam_scores[[#This Row],[attendance_percent]]&lt;=90,"70-90%","&gt;90%"))</f>
        <v>&lt;70%</v>
      </c>
      <c r="L158" t="str">
        <f>IF(AND(student_exam_scores[[#This Row],[attendance_percent]]&lt;70,student_exam_scores[[#This Row],[exam_score]]&lt;50),"Yes","No")</f>
        <v>Yes</v>
      </c>
    </row>
    <row r="159" spans="1:12" x14ac:dyDescent="0.3">
      <c r="A159" t="s">
        <v>163</v>
      </c>
      <c r="B159">
        <v>7.5</v>
      </c>
      <c r="C159">
        <v>5.3</v>
      </c>
      <c r="D159">
        <v>99.2</v>
      </c>
      <c r="E159">
        <v>84</v>
      </c>
      <c r="F159">
        <v>37.9</v>
      </c>
      <c r="G159" t="str">
        <f>IF(student_exam_scores[[#This Row],[exam_score]]&gt;=50,"Pass","Fail")</f>
        <v>Fail</v>
      </c>
      <c r="H159" t="str">
        <f>IF(student_exam_scores[[#This Row],[exam_score]]&gt;=$M$9,"Top10%","Others")</f>
        <v>Others</v>
      </c>
      <c r="I159" t="str">
        <f>IF(student_exam_scores[[#This Row],[sleep_hours]]&lt;6,"&lt;6 hrs",IF(student_exam_scores[[#This Row],[sleep_hours]]&lt;=8,"6-8 hrs","&gt;8 hrs"))</f>
        <v>&lt;6 hrs</v>
      </c>
      <c r="J159" t="str">
        <f>IF(student_exam_scores[[#This Row],[attendance_percent]]&gt;90,"Yes","No")</f>
        <v>Yes</v>
      </c>
      <c r="K159" t="str">
        <f>IF(student_exam_scores[[#This Row],[attendance_percent]]&lt;70,"&lt;70%",IF(student_exam_scores[[#This Row],[attendance_percent]]&lt;=90,"70-90%","&gt;90%"))</f>
        <v>&gt;90%</v>
      </c>
      <c r="L159" t="str">
        <f>IF(AND(student_exam_scores[[#This Row],[attendance_percent]]&lt;70,student_exam_scores[[#This Row],[exam_score]]&lt;50),"Yes","No")</f>
        <v>No</v>
      </c>
    </row>
    <row r="160" spans="1:12" x14ac:dyDescent="0.3">
      <c r="A160" t="s">
        <v>164</v>
      </c>
      <c r="B160">
        <v>3.5</v>
      </c>
      <c r="C160">
        <v>4.5</v>
      </c>
      <c r="D160">
        <v>89.1</v>
      </c>
      <c r="E160">
        <v>78</v>
      </c>
      <c r="F160">
        <v>29.5</v>
      </c>
      <c r="G160" t="str">
        <f>IF(student_exam_scores[[#This Row],[exam_score]]&gt;=50,"Pass","Fail")</f>
        <v>Fail</v>
      </c>
      <c r="H160" t="str">
        <f>IF(student_exam_scores[[#This Row],[exam_score]]&gt;=$M$9,"Top10%","Others")</f>
        <v>Others</v>
      </c>
      <c r="I160" t="str">
        <f>IF(student_exam_scores[[#This Row],[sleep_hours]]&lt;6,"&lt;6 hrs",IF(student_exam_scores[[#This Row],[sleep_hours]]&lt;=8,"6-8 hrs","&gt;8 hrs"))</f>
        <v>&lt;6 hrs</v>
      </c>
      <c r="J160" t="str">
        <f>IF(student_exam_scores[[#This Row],[attendance_percent]]&gt;90,"Yes","No")</f>
        <v>No</v>
      </c>
      <c r="K160" t="str">
        <f>IF(student_exam_scores[[#This Row],[attendance_percent]]&lt;70,"&lt;70%",IF(student_exam_scores[[#This Row],[attendance_percent]]&lt;=90,"70-90%","&gt;90%"))</f>
        <v>70-90%</v>
      </c>
      <c r="L160" t="str">
        <f>IF(AND(student_exam_scores[[#This Row],[attendance_percent]]&lt;70,student_exam_scores[[#This Row],[exam_score]]&lt;50),"Yes","No")</f>
        <v>No</v>
      </c>
    </row>
    <row r="161" spans="1:12" x14ac:dyDescent="0.3">
      <c r="A161" t="s">
        <v>165</v>
      </c>
      <c r="B161">
        <v>3.4</v>
      </c>
      <c r="C161">
        <v>6.2</v>
      </c>
      <c r="D161">
        <v>67.400000000000006</v>
      </c>
      <c r="E161">
        <v>70</v>
      </c>
      <c r="F161">
        <v>24.7</v>
      </c>
      <c r="G161" t="str">
        <f>IF(student_exam_scores[[#This Row],[exam_score]]&gt;=50,"Pass","Fail")</f>
        <v>Fail</v>
      </c>
      <c r="H161" t="str">
        <f>IF(student_exam_scores[[#This Row],[exam_score]]&gt;=$M$9,"Top10%","Others")</f>
        <v>Others</v>
      </c>
      <c r="I161" t="str">
        <f>IF(student_exam_scores[[#This Row],[sleep_hours]]&lt;6,"&lt;6 hrs",IF(student_exam_scores[[#This Row],[sleep_hours]]&lt;=8,"6-8 hrs","&gt;8 hrs"))</f>
        <v>6-8 hrs</v>
      </c>
      <c r="J161" t="str">
        <f>IF(student_exam_scores[[#This Row],[attendance_percent]]&gt;90,"Yes","No")</f>
        <v>No</v>
      </c>
      <c r="K161" t="str">
        <f>IF(student_exam_scores[[#This Row],[attendance_percent]]&lt;70,"&lt;70%",IF(student_exam_scores[[#This Row],[attendance_percent]]&lt;=90,"70-90%","&gt;90%"))</f>
        <v>&lt;70%</v>
      </c>
      <c r="L161" t="str">
        <f>IF(AND(student_exam_scores[[#This Row],[attendance_percent]]&lt;70,student_exam_scores[[#This Row],[exam_score]]&lt;50),"Yes","No")</f>
        <v>Yes</v>
      </c>
    </row>
    <row r="162" spans="1:12" x14ac:dyDescent="0.3">
      <c r="A162" t="s">
        <v>166</v>
      </c>
      <c r="B162">
        <v>1.8</v>
      </c>
      <c r="C162">
        <v>7.6</v>
      </c>
      <c r="D162">
        <v>71.400000000000006</v>
      </c>
      <c r="E162">
        <v>58</v>
      </c>
      <c r="F162">
        <v>25.2</v>
      </c>
      <c r="G162" t="str">
        <f>IF(student_exam_scores[[#This Row],[exam_score]]&gt;=50,"Pass","Fail")</f>
        <v>Fail</v>
      </c>
      <c r="H162" t="str">
        <f>IF(student_exam_scores[[#This Row],[exam_score]]&gt;=$M$9,"Top10%","Others")</f>
        <v>Others</v>
      </c>
      <c r="I162" t="str">
        <f>IF(student_exam_scores[[#This Row],[sleep_hours]]&lt;6,"&lt;6 hrs",IF(student_exam_scores[[#This Row],[sleep_hours]]&lt;=8,"6-8 hrs","&gt;8 hrs"))</f>
        <v>6-8 hrs</v>
      </c>
      <c r="J162" t="str">
        <f>IF(student_exam_scores[[#This Row],[attendance_percent]]&gt;90,"Yes","No")</f>
        <v>No</v>
      </c>
      <c r="K162" t="str">
        <f>IF(student_exam_scores[[#This Row],[attendance_percent]]&lt;70,"&lt;70%",IF(student_exam_scores[[#This Row],[attendance_percent]]&lt;=90,"70-90%","&gt;90%"))</f>
        <v>70-90%</v>
      </c>
      <c r="L162" t="str">
        <f>IF(AND(student_exam_scores[[#This Row],[attendance_percent]]&lt;70,student_exam_scores[[#This Row],[exam_score]]&lt;50),"Yes","No")</f>
        <v>No</v>
      </c>
    </row>
    <row r="163" spans="1:12" x14ac:dyDescent="0.3">
      <c r="A163" t="s">
        <v>167</v>
      </c>
      <c r="B163">
        <v>7.9</v>
      </c>
      <c r="C163">
        <v>5.6</v>
      </c>
      <c r="D163">
        <v>68.5</v>
      </c>
      <c r="E163">
        <v>42</v>
      </c>
      <c r="F163">
        <v>31.4</v>
      </c>
      <c r="G163" t="str">
        <f>IF(student_exam_scores[[#This Row],[exam_score]]&gt;=50,"Pass","Fail")</f>
        <v>Fail</v>
      </c>
      <c r="H163" t="str">
        <f>IF(student_exam_scores[[#This Row],[exam_score]]&gt;=$M$9,"Top10%","Others")</f>
        <v>Others</v>
      </c>
      <c r="I163" t="str">
        <f>IF(student_exam_scores[[#This Row],[sleep_hours]]&lt;6,"&lt;6 hrs",IF(student_exam_scores[[#This Row],[sleep_hours]]&lt;=8,"6-8 hrs","&gt;8 hrs"))</f>
        <v>&lt;6 hrs</v>
      </c>
      <c r="J163" t="str">
        <f>IF(student_exam_scores[[#This Row],[attendance_percent]]&gt;90,"Yes","No")</f>
        <v>No</v>
      </c>
      <c r="K163" t="str">
        <f>IF(student_exam_scores[[#This Row],[attendance_percent]]&lt;70,"&lt;70%",IF(student_exam_scores[[#This Row],[attendance_percent]]&lt;=90,"70-90%","&gt;90%"))</f>
        <v>&lt;70%</v>
      </c>
      <c r="L163" t="str">
        <f>IF(AND(student_exam_scores[[#This Row],[attendance_percent]]&lt;70,student_exam_scores[[#This Row],[exam_score]]&lt;50),"Yes","No")</f>
        <v>Yes</v>
      </c>
    </row>
    <row r="164" spans="1:12" x14ac:dyDescent="0.3">
      <c r="A164" t="s">
        <v>168</v>
      </c>
      <c r="B164">
        <v>3.5</v>
      </c>
      <c r="C164">
        <v>7</v>
      </c>
      <c r="D164">
        <v>75.3</v>
      </c>
      <c r="E164">
        <v>54</v>
      </c>
      <c r="F164">
        <v>30</v>
      </c>
      <c r="G164" t="str">
        <f>IF(student_exam_scores[[#This Row],[exam_score]]&gt;=50,"Pass","Fail")</f>
        <v>Fail</v>
      </c>
      <c r="H164" t="str">
        <f>IF(student_exam_scores[[#This Row],[exam_score]]&gt;=$M$9,"Top10%","Others")</f>
        <v>Others</v>
      </c>
      <c r="I164" t="str">
        <f>IF(student_exam_scores[[#This Row],[sleep_hours]]&lt;6,"&lt;6 hrs",IF(student_exam_scores[[#This Row],[sleep_hours]]&lt;=8,"6-8 hrs","&gt;8 hrs"))</f>
        <v>6-8 hrs</v>
      </c>
      <c r="J164" t="str">
        <f>IF(student_exam_scores[[#This Row],[attendance_percent]]&gt;90,"Yes","No")</f>
        <v>No</v>
      </c>
      <c r="K164" t="str">
        <f>IF(student_exam_scores[[#This Row],[attendance_percent]]&lt;70,"&lt;70%",IF(student_exam_scores[[#This Row],[attendance_percent]]&lt;=90,"70-90%","&gt;90%"))</f>
        <v>70-90%</v>
      </c>
      <c r="L164" t="str">
        <f>IF(AND(student_exam_scores[[#This Row],[attendance_percent]]&lt;70,student_exam_scores[[#This Row],[exam_score]]&lt;50),"Yes","No")</f>
        <v>No</v>
      </c>
    </row>
    <row r="165" spans="1:12" x14ac:dyDescent="0.3">
      <c r="A165" t="s">
        <v>169</v>
      </c>
      <c r="B165">
        <v>11</v>
      </c>
      <c r="C165">
        <v>6.6</v>
      </c>
      <c r="D165">
        <v>67.099999999999994</v>
      </c>
      <c r="E165">
        <v>58</v>
      </c>
      <c r="F165">
        <v>35.799999999999997</v>
      </c>
      <c r="G165" t="str">
        <f>IF(student_exam_scores[[#This Row],[exam_score]]&gt;=50,"Pass","Fail")</f>
        <v>Fail</v>
      </c>
      <c r="H165" t="str">
        <f>IF(student_exam_scores[[#This Row],[exam_score]]&gt;=$M$9,"Top10%","Others")</f>
        <v>Others</v>
      </c>
      <c r="I165" t="str">
        <f>IF(student_exam_scores[[#This Row],[sleep_hours]]&lt;6,"&lt;6 hrs",IF(student_exam_scores[[#This Row],[sleep_hours]]&lt;=8,"6-8 hrs","&gt;8 hrs"))</f>
        <v>6-8 hrs</v>
      </c>
      <c r="J165" t="str">
        <f>IF(student_exam_scores[[#This Row],[attendance_percent]]&gt;90,"Yes","No")</f>
        <v>No</v>
      </c>
      <c r="K165" t="str">
        <f>IF(student_exam_scores[[#This Row],[attendance_percent]]&lt;70,"&lt;70%",IF(student_exam_scores[[#This Row],[attendance_percent]]&lt;=90,"70-90%","&gt;90%"))</f>
        <v>&lt;70%</v>
      </c>
      <c r="L165" t="str">
        <f>IF(AND(student_exam_scores[[#This Row],[attendance_percent]]&lt;70,student_exam_scores[[#This Row],[exam_score]]&lt;50),"Yes","No")</f>
        <v>Yes</v>
      </c>
    </row>
    <row r="166" spans="1:12" x14ac:dyDescent="0.3">
      <c r="A166" t="s">
        <v>170</v>
      </c>
      <c r="B166">
        <v>10.5</v>
      </c>
      <c r="C166">
        <v>5.9</v>
      </c>
      <c r="D166">
        <v>92.5</v>
      </c>
      <c r="E166">
        <v>85</v>
      </c>
      <c r="F166">
        <v>40.6</v>
      </c>
      <c r="G166" t="str">
        <f>IF(student_exam_scores[[#This Row],[exam_score]]&gt;=50,"Pass","Fail")</f>
        <v>Fail</v>
      </c>
      <c r="H166" t="str">
        <f>IF(student_exam_scores[[#This Row],[exam_score]]&gt;=$M$9,"Top10%","Others")</f>
        <v>Others</v>
      </c>
      <c r="I166" t="str">
        <f>IF(student_exam_scores[[#This Row],[sleep_hours]]&lt;6,"&lt;6 hrs",IF(student_exam_scores[[#This Row],[sleep_hours]]&lt;=8,"6-8 hrs","&gt;8 hrs"))</f>
        <v>&lt;6 hrs</v>
      </c>
      <c r="J166" t="str">
        <f>IF(student_exam_scores[[#This Row],[attendance_percent]]&gt;90,"Yes","No")</f>
        <v>Yes</v>
      </c>
      <c r="K166" t="str">
        <f>IF(student_exam_scores[[#This Row],[attendance_percent]]&lt;70,"&lt;70%",IF(student_exam_scores[[#This Row],[attendance_percent]]&lt;=90,"70-90%","&gt;90%"))</f>
        <v>&gt;90%</v>
      </c>
      <c r="L166" t="str">
        <f>IF(AND(student_exam_scores[[#This Row],[attendance_percent]]&lt;70,student_exam_scores[[#This Row],[exam_score]]&lt;50),"Yes","No")</f>
        <v>No</v>
      </c>
    </row>
    <row r="167" spans="1:12" x14ac:dyDescent="0.3">
      <c r="A167" t="s">
        <v>171</v>
      </c>
      <c r="B167">
        <v>1.8</v>
      </c>
      <c r="C167">
        <v>6.9</v>
      </c>
      <c r="D167">
        <v>91.1</v>
      </c>
      <c r="E167">
        <v>58</v>
      </c>
      <c r="F167">
        <v>30.1</v>
      </c>
      <c r="G167" t="str">
        <f>IF(student_exam_scores[[#This Row],[exam_score]]&gt;=50,"Pass","Fail")</f>
        <v>Fail</v>
      </c>
      <c r="H167" t="str">
        <f>IF(student_exam_scores[[#This Row],[exam_score]]&gt;=$M$9,"Top10%","Others")</f>
        <v>Others</v>
      </c>
      <c r="I167" t="str">
        <f>IF(student_exam_scores[[#This Row],[sleep_hours]]&lt;6,"&lt;6 hrs",IF(student_exam_scores[[#This Row],[sleep_hours]]&lt;=8,"6-8 hrs","&gt;8 hrs"))</f>
        <v>6-8 hrs</v>
      </c>
      <c r="J167" t="str">
        <f>IF(student_exam_scores[[#This Row],[attendance_percent]]&gt;90,"Yes","No")</f>
        <v>Yes</v>
      </c>
      <c r="K167" t="str">
        <f>IF(student_exam_scores[[#This Row],[attendance_percent]]&lt;70,"&lt;70%",IF(student_exam_scores[[#This Row],[attendance_percent]]&lt;=90,"70-90%","&gt;90%"))</f>
        <v>&gt;90%</v>
      </c>
      <c r="L167" t="str">
        <f>IF(AND(student_exam_scores[[#This Row],[attendance_percent]]&lt;70,student_exam_scores[[#This Row],[exam_score]]&lt;50),"Yes","No")</f>
        <v>No</v>
      </c>
    </row>
    <row r="168" spans="1:12" x14ac:dyDescent="0.3">
      <c r="A168" t="s">
        <v>172</v>
      </c>
      <c r="B168">
        <v>3.6</v>
      </c>
      <c r="C168">
        <v>5.3</v>
      </c>
      <c r="D168">
        <v>55.3</v>
      </c>
      <c r="E168">
        <v>84</v>
      </c>
      <c r="F168">
        <v>30.3</v>
      </c>
      <c r="G168" t="str">
        <f>IF(student_exam_scores[[#This Row],[exam_score]]&gt;=50,"Pass","Fail")</f>
        <v>Fail</v>
      </c>
      <c r="H168" t="str">
        <f>IF(student_exam_scores[[#This Row],[exam_score]]&gt;=$M$9,"Top10%","Others")</f>
        <v>Others</v>
      </c>
      <c r="I168" t="str">
        <f>IF(student_exam_scores[[#This Row],[sleep_hours]]&lt;6,"&lt;6 hrs",IF(student_exam_scores[[#This Row],[sleep_hours]]&lt;=8,"6-8 hrs","&gt;8 hrs"))</f>
        <v>&lt;6 hrs</v>
      </c>
      <c r="J168" t="str">
        <f>IF(student_exam_scores[[#This Row],[attendance_percent]]&gt;90,"Yes","No")</f>
        <v>No</v>
      </c>
      <c r="K168" t="str">
        <f>IF(student_exam_scores[[#This Row],[attendance_percent]]&lt;70,"&lt;70%",IF(student_exam_scores[[#This Row],[attendance_percent]]&lt;=90,"70-90%","&gt;90%"))</f>
        <v>&lt;70%</v>
      </c>
      <c r="L168" t="str">
        <f>IF(AND(student_exam_scores[[#This Row],[attendance_percent]]&lt;70,student_exam_scores[[#This Row],[exam_score]]&lt;50),"Yes","No")</f>
        <v>Yes</v>
      </c>
    </row>
    <row r="169" spans="1:12" x14ac:dyDescent="0.3">
      <c r="A169" t="s">
        <v>173</v>
      </c>
      <c r="B169">
        <v>8.4</v>
      </c>
      <c r="C169">
        <v>7.5</v>
      </c>
      <c r="D169">
        <v>98</v>
      </c>
      <c r="E169">
        <v>95</v>
      </c>
      <c r="F169">
        <v>42</v>
      </c>
      <c r="G169" t="str">
        <f>IF(student_exam_scores[[#This Row],[exam_score]]&gt;=50,"Pass","Fail")</f>
        <v>Fail</v>
      </c>
      <c r="H169" t="str">
        <f>IF(student_exam_scores[[#This Row],[exam_score]]&gt;=$M$9,"Top10%","Others")</f>
        <v>Others</v>
      </c>
      <c r="I169" t="str">
        <f>IF(student_exam_scores[[#This Row],[sleep_hours]]&lt;6,"&lt;6 hrs",IF(student_exam_scores[[#This Row],[sleep_hours]]&lt;=8,"6-8 hrs","&gt;8 hrs"))</f>
        <v>6-8 hrs</v>
      </c>
      <c r="J169" t="str">
        <f>IF(student_exam_scores[[#This Row],[attendance_percent]]&gt;90,"Yes","No")</f>
        <v>Yes</v>
      </c>
      <c r="K169" t="str">
        <f>IF(student_exam_scores[[#This Row],[attendance_percent]]&lt;70,"&lt;70%",IF(student_exam_scores[[#This Row],[attendance_percent]]&lt;=90,"70-90%","&gt;90%"))</f>
        <v>&gt;90%</v>
      </c>
      <c r="L169" t="str">
        <f>IF(AND(student_exam_scores[[#This Row],[attendance_percent]]&lt;70,student_exam_scores[[#This Row],[exam_score]]&lt;50),"Yes","No")</f>
        <v>No</v>
      </c>
    </row>
    <row r="170" spans="1:12" x14ac:dyDescent="0.3">
      <c r="A170" t="s">
        <v>174</v>
      </c>
      <c r="B170">
        <v>3.4</v>
      </c>
      <c r="C170">
        <v>4</v>
      </c>
      <c r="D170">
        <v>81.8</v>
      </c>
      <c r="E170">
        <v>69</v>
      </c>
      <c r="F170">
        <v>32.1</v>
      </c>
      <c r="G170" t="str">
        <f>IF(student_exam_scores[[#This Row],[exam_score]]&gt;=50,"Pass","Fail")</f>
        <v>Fail</v>
      </c>
      <c r="H170" t="str">
        <f>IF(student_exam_scores[[#This Row],[exam_score]]&gt;=$M$9,"Top10%","Others")</f>
        <v>Others</v>
      </c>
      <c r="I170" t="str">
        <f>IF(student_exam_scores[[#This Row],[sleep_hours]]&lt;6,"&lt;6 hrs",IF(student_exam_scores[[#This Row],[sleep_hours]]&lt;=8,"6-8 hrs","&gt;8 hrs"))</f>
        <v>&lt;6 hrs</v>
      </c>
      <c r="J170" t="str">
        <f>IF(student_exam_scores[[#This Row],[attendance_percent]]&gt;90,"Yes","No")</f>
        <v>No</v>
      </c>
      <c r="K170" t="str">
        <f>IF(student_exam_scores[[#This Row],[attendance_percent]]&lt;70,"&lt;70%",IF(student_exam_scores[[#This Row],[attendance_percent]]&lt;=90,"70-90%","&gt;90%"))</f>
        <v>70-90%</v>
      </c>
      <c r="L170" t="str">
        <f>IF(AND(student_exam_scores[[#This Row],[attendance_percent]]&lt;70,student_exam_scores[[#This Row],[exam_score]]&lt;50),"Yes","No")</f>
        <v>No</v>
      </c>
    </row>
    <row r="171" spans="1:12" x14ac:dyDescent="0.3">
      <c r="A171" t="s">
        <v>175</v>
      </c>
      <c r="B171">
        <v>2.5</v>
      </c>
      <c r="C171">
        <v>8.6</v>
      </c>
      <c r="D171">
        <v>91.4</v>
      </c>
      <c r="E171">
        <v>44</v>
      </c>
      <c r="F171">
        <v>22.8</v>
      </c>
      <c r="G171" t="str">
        <f>IF(student_exam_scores[[#This Row],[exam_score]]&gt;=50,"Pass","Fail")</f>
        <v>Fail</v>
      </c>
      <c r="H171" t="str">
        <f>IF(student_exam_scores[[#This Row],[exam_score]]&gt;=$M$9,"Top10%","Others")</f>
        <v>Others</v>
      </c>
      <c r="I171" t="str">
        <f>IF(student_exam_scores[[#This Row],[sleep_hours]]&lt;6,"&lt;6 hrs",IF(student_exam_scores[[#This Row],[sleep_hours]]&lt;=8,"6-8 hrs","&gt;8 hrs"))</f>
        <v>&gt;8 hrs</v>
      </c>
      <c r="J171" t="str">
        <f>IF(student_exam_scores[[#This Row],[attendance_percent]]&gt;90,"Yes","No")</f>
        <v>Yes</v>
      </c>
      <c r="K171" t="str">
        <f>IF(student_exam_scores[[#This Row],[attendance_percent]]&lt;70,"&lt;70%",IF(student_exam_scores[[#This Row],[attendance_percent]]&lt;=90,"70-90%","&gt;90%"))</f>
        <v>&gt;90%</v>
      </c>
      <c r="L171" t="str">
        <f>IF(AND(student_exam_scores[[#This Row],[attendance_percent]]&lt;70,student_exam_scores[[#This Row],[exam_score]]&lt;50),"Yes","No")</f>
        <v>No</v>
      </c>
    </row>
    <row r="172" spans="1:12" x14ac:dyDescent="0.3">
      <c r="A172" t="s">
        <v>176</v>
      </c>
      <c r="B172">
        <v>11.3</v>
      </c>
      <c r="C172">
        <v>6.7</v>
      </c>
      <c r="D172">
        <v>85.4</v>
      </c>
      <c r="E172">
        <v>83</v>
      </c>
      <c r="F172">
        <v>45.3</v>
      </c>
      <c r="G172" t="str">
        <f>IF(student_exam_scores[[#This Row],[exam_score]]&gt;=50,"Pass","Fail")</f>
        <v>Fail</v>
      </c>
      <c r="H172" t="str">
        <f>IF(student_exam_scores[[#This Row],[exam_score]]&gt;=$M$9,"Top10%","Others")</f>
        <v>Top10%</v>
      </c>
      <c r="I172" t="str">
        <f>IF(student_exam_scores[[#This Row],[sleep_hours]]&lt;6,"&lt;6 hrs",IF(student_exam_scores[[#This Row],[sleep_hours]]&lt;=8,"6-8 hrs","&gt;8 hrs"))</f>
        <v>6-8 hrs</v>
      </c>
      <c r="J172" t="str">
        <f>IF(student_exam_scores[[#This Row],[attendance_percent]]&gt;90,"Yes","No")</f>
        <v>No</v>
      </c>
      <c r="K172" t="str">
        <f>IF(student_exam_scores[[#This Row],[attendance_percent]]&lt;70,"&lt;70%",IF(student_exam_scores[[#This Row],[attendance_percent]]&lt;=90,"70-90%","&gt;90%"))</f>
        <v>70-90%</v>
      </c>
      <c r="L172" t="str">
        <f>IF(AND(student_exam_scores[[#This Row],[attendance_percent]]&lt;70,student_exam_scores[[#This Row],[exam_score]]&lt;50),"Yes","No")</f>
        <v>No</v>
      </c>
    </row>
    <row r="173" spans="1:12" x14ac:dyDescent="0.3">
      <c r="A173" t="s">
        <v>177</v>
      </c>
      <c r="B173">
        <v>7.3</v>
      </c>
      <c r="C173">
        <v>7.6</v>
      </c>
      <c r="D173">
        <v>71.8</v>
      </c>
      <c r="E173">
        <v>54</v>
      </c>
      <c r="F173">
        <v>31</v>
      </c>
      <c r="G173" t="str">
        <f>IF(student_exam_scores[[#This Row],[exam_score]]&gt;=50,"Pass","Fail")</f>
        <v>Fail</v>
      </c>
      <c r="H173" t="str">
        <f>IF(student_exam_scores[[#This Row],[exam_score]]&gt;=$M$9,"Top10%","Others")</f>
        <v>Others</v>
      </c>
      <c r="I173" t="str">
        <f>IF(student_exam_scores[[#This Row],[sleep_hours]]&lt;6,"&lt;6 hrs",IF(student_exam_scores[[#This Row],[sleep_hours]]&lt;=8,"6-8 hrs","&gt;8 hrs"))</f>
        <v>6-8 hrs</v>
      </c>
      <c r="J173" t="str">
        <f>IF(student_exam_scores[[#This Row],[attendance_percent]]&gt;90,"Yes","No")</f>
        <v>No</v>
      </c>
      <c r="K173" t="str">
        <f>IF(student_exam_scores[[#This Row],[attendance_percent]]&lt;70,"&lt;70%",IF(student_exam_scores[[#This Row],[attendance_percent]]&lt;=90,"70-90%","&gt;90%"))</f>
        <v>70-90%</v>
      </c>
      <c r="L173" t="str">
        <f>IF(AND(student_exam_scores[[#This Row],[attendance_percent]]&lt;70,student_exam_scores[[#This Row],[exam_score]]&lt;50),"Yes","No")</f>
        <v>No</v>
      </c>
    </row>
    <row r="174" spans="1:12" x14ac:dyDescent="0.3">
      <c r="A174" t="s">
        <v>178</v>
      </c>
      <c r="B174">
        <v>6.2</v>
      </c>
      <c r="C174">
        <v>7.7</v>
      </c>
      <c r="D174">
        <v>86.7</v>
      </c>
      <c r="E174">
        <v>56</v>
      </c>
      <c r="F174">
        <v>31</v>
      </c>
      <c r="G174" t="str">
        <f>IF(student_exam_scores[[#This Row],[exam_score]]&gt;=50,"Pass","Fail")</f>
        <v>Fail</v>
      </c>
      <c r="H174" t="str">
        <f>IF(student_exam_scores[[#This Row],[exam_score]]&gt;=$M$9,"Top10%","Others")</f>
        <v>Others</v>
      </c>
      <c r="I174" t="str">
        <f>IF(student_exam_scores[[#This Row],[sleep_hours]]&lt;6,"&lt;6 hrs",IF(student_exam_scores[[#This Row],[sleep_hours]]&lt;=8,"6-8 hrs","&gt;8 hrs"))</f>
        <v>6-8 hrs</v>
      </c>
      <c r="J174" t="str">
        <f>IF(student_exam_scores[[#This Row],[attendance_percent]]&gt;90,"Yes","No")</f>
        <v>No</v>
      </c>
      <c r="K174" t="str">
        <f>IF(student_exam_scores[[#This Row],[attendance_percent]]&lt;70,"&lt;70%",IF(student_exam_scores[[#This Row],[attendance_percent]]&lt;=90,"70-90%","&gt;90%"))</f>
        <v>70-90%</v>
      </c>
      <c r="L174" t="str">
        <f>IF(AND(student_exam_scores[[#This Row],[attendance_percent]]&lt;70,student_exam_scores[[#This Row],[exam_score]]&lt;50),"Yes","No")</f>
        <v>No</v>
      </c>
    </row>
    <row r="175" spans="1:12" x14ac:dyDescent="0.3">
      <c r="A175" t="s">
        <v>179</v>
      </c>
      <c r="B175">
        <v>9.6</v>
      </c>
      <c r="C175">
        <v>7.4</v>
      </c>
      <c r="D175">
        <v>98.3</v>
      </c>
      <c r="E175">
        <v>90</v>
      </c>
      <c r="F175">
        <v>40.9</v>
      </c>
      <c r="G175" t="str">
        <f>IF(student_exam_scores[[#This Row],[exam_score]]&gt;=50,"Pass","Fail")</f>
        <v>Fail</v>
      </c>
      <c r="H175" t="str">
        <f>IF(student_exam_scores[[#This Row],[exam_score]]&gt;=$M$9,"Top10%","Others")</f>
        <v>Others</v>
      </c>
      <c r="I175" t="str">
        <f>IF(student_exam_scores[[#This Row],[sleep_hours]]&lt;6,"&lt;6 hrs",IF(student_exam_scores[[#This Row],[sleep_hours]]&lt;=8,"6-8 hrs","&gt;8 hrs"))</f>
        <v>6-8 hrs</v>
      </c>
      <c r="J175" t="str">
        <f>IF(student_exam_scores[[#This Row],[attendance_percent]]&gt;90,"Yes","No")</f>
        <v>Yes</v>
      </c>
      <c r="K175" t="str">
        <f>IF(student_exam_scores[[#This Row],[attendance_percent]]&lt;70,"&lt;70%",IF(student_exam_scores[[#This Row],[attendance_percent]]&lt;=90,"70-90%","&gt;90%"))</f>
        <v>&gt;90%</v>
      </c>
      <c r="L175" t="str">
        <f>IF(AND(student_exam_scores[[#This Row],[attendance_percent]]&lt;70,student_exam_scores[[#This Row],[exam_score]]&lt;50),"Yes","No")</f>
        <v>No</v>
      </c>
    </row>
    <row r="176" spans="1:12" x14ac:dyDescent="0.3">
      <c r="A176" t="s">
        <v>180</v>
      </c>
      <c r="B176">
        <v>9.9</v>
      </c>
      <c r="C176">
        <v>5.8</v>
      </c>
      <c r="D176">
        <v>63.5</v>
      </c>
      <c r="E176">
        <v>90</v>
      </c>
      <c r="F176">
        <v>44.8</v>
      </c>
      <c r="G176" t="str">
        <f>IF(student_exam_scores[[#This Row],[exam_score]]&gt;=50,"Pass","Fail")</f>
        <v>Fail</v>
      </c>
      <c r="H176" t="str">
        <f>IF(student_exam_scores[[#This Row],[exam_score]]&gt;=$M$9,"Top10%","Others")</f>
        <v>Top10%</v>
      </c>
      <c r="I176" t="str">
        <f>IF(student_exam_scores[[#This Row],[sleep_hours]]&lt;6,"&lt;6 hrs",IF(student_exam_scores[[#This Row],[sleep_hours]]&lt;=8,"6-8 hrs","&gt;8 hrs"))</f>
        <v>&lt;6 hrs</v>
      </c>
      <c r="J176" t="str">
        <f>IF(student_exam_scores[[#This Row],[attendance_percent]]&gt;90,"Yes","No")</f>
        <v>No</v>
      </c>
      <c r="K176" t="str">
        <f>IF(student_exam_scores[[#This Row],[attendance_percent]]&lt;70,"&lt;70%",IF(student_exam_scores[[#This Row],[attendance_percent]]&lt;=90,"70-90%","&gt;90%"))</f>
        <v>&lt;70%</v>
      </c>
      <c r="L176" t="str">
        <f>IF(AND(student_exam_scores[[#This Row],[attendance_percent]]&lt;70,student_exam_scores[[#This Row],[exam_score]]&lt;50),"Yes","No")</f>
        <v>Yes</v>
      </c>
    </row>
    <row r="177" spans="1:12" x14ac:dyDescent="0.3">
      <c r="A177" t="s">
        <v>181</v>
      </c>
      <c r="B177">
        <v>3.1</v>
      </c>
      <c r="C177">
        <v>4.3</v>
      </c>
      <c r="D177">
        <v>90.4</v>
      </c>
      <c r="E177">
        <v>80</v>
      </c>
      <c r="F177">
        <v>34.4</v>
      </c>
      <c r="G177" t="str">
        <f>IF(student_exam_scores[[#This Row],[exam_score]]&gt;=50,"Pass","Fail")</f>
        <v>Fail</v>
      </c>
      <c r="H177" t="str">
        <f>IF(student_exam_scores[[#This Row],[exam_score]]&gt;=$M$9,"Top10%","Others")</f>
        <v>Others</v>
      </c>
      <c r="I177" t="str">
        <f>IF(student_exam_scores[[#This Row],[sleep_hours]]&lt;6,"&lt;6 hrs",IF(student_exam_scores[[#This Row],[sleep_hours]]&lt;=8,"6-8 hrs","&gt;8 hrs"))</f>
        <v>&lt;6 hrs</v>
      </c>
      <c r="J177" t="str">
        <f>IF(student_exam_scores[[#This Row],[attendance_percent]]&gt;90,"Yes","No")</f>
        <v>Yes</v>
      </c>
      <c r="K177" t="str">
        <f>IF(student_exam_scores[[#This Row],[attendance_percent]]&lt;70,"&lt;70%",IF(student_exam_scores[[#This Row],[attendance_percent]]&lt;=90,"70-90%","&gt;90%"))</f>
        <v>&gt;90%</v>
      </c>
      <c r="L177" t="str">
        <f>IF(AND(student_exam_scores[[#This Row],[attendance_percent]]&lt;70,student_exam_scores[[#This Row],[exam_score]]&lt;50),"Yes","No")</f>
        <v>No</v>
      </c>
    </row>
    <row r="178" spans="1:12" x14ac:dyDescent="0.3">
      <c r="A178" t="s">
        <v>182</v>
      </c>
      <c r="B178">
        <v>2.1</v>
      </c>
      <c r="C178">
        <v>7.3</v>
      </c>
      <c r="D178">
        <v>76.900000000000006</v>
      </c>
      <c r="E178">
        <v>77</v>
      </c>
      <c r="F178">
        <v>30.7</v>
      </c>
      <c r="G178" t="str">
        <f>IF(student_exam_scores[[#This Row],[exam_score]]&gt;=50,"Pass","Fail")</f>
        <v>Fail</v>
      </c>
      <c r="H178" t="str">
        <f>IF(student_exam_scores[[#This Row],[exam_score]]&gt;=$M$9,"Top10%","Others")</f>
        <v>Others</v>
      </c>
      <c r="I178" t="str">
        <f>IF(student_exam_scores[[#This Row],[sleep_hours]]&lt;6,"&lt;6 hrs",IF(student_exam_scores[[#This Row],[sleep_hours]]&lt;=8,"6-8 hrs","&gt;8 hrs"))</f>
        <v>6-8 hrs</v>
      </c>
      <c r="J178" t="str">
        <f>IF(student_exam_scores[[#This Row],[attendance_percent]]&gt;90,"Yes","No")</f>
        <v>No</v>
      </c>
      <c r="K178" t="str">
        <f>IF(student_exam_scores[[#This Row],[attendance_percent]]&lt;70,"&lt;70%",IF(student_exam_scores[[#This Row],[attendance_percent]]&lt;=90,"70-90%","&gt;90%"))</f>
        <v>70-90%</v>
      </c>
      <c r="L178" t="str">
        <f>IF(AND(student_exam_scores[[#This Row],[attendance_percent]]&lt;70,student_exam_scores[[#This Row],[exam_score]]&lt;50),"Yes","No")</f>
        <v>No</v>
      </c>
    </row>
    <row r="179" spans="1:12" x14ac:dyDescent="0.3">
      <c r="A179" t="s">
        <v>183</v>
      </c>
      <c r="B179">
        <v>5.7</v>
      </c>
      <c r="C179">
        <v>5.7</v>
      </c>
      <c r="D179">
        <v>74.2</v>
      </c>
      <c r="E179">
        <v>82</v>
      </c>
      <c r="F179">
        <v>31</v>
      </c>
      <c r="G179" t="str">
        <f>IF(student_exam_scores[[#This Row],[exam_score]]&gt;=50,"Pass","Fail")</f>
        <v>Fail</v>
      </c>
      <c r="H179" t="str">
        <f>IF(student_exam_scores[[#This Row],[exam_score]]&gt;=$M$9,"Top10%","Others")</f>
        <v>Others</v>
      </c>
      <c r="I179" t="str">
        <f>IF(student_exam_scores[[#This Row],[sleep_hours]]&lt;6,"&lt;6 hrs",IF(student_exam_scores[[#This Row],[sleep_hours]]&lt;=8,"6-8 hrs","&gt;8 hrs"))</f>
        <v>&lt;6 hrs</v>
      </c>
      <c r="J179" t="str">
        <f>IF(student_exam_scores[[#This Row],[attendance_percent]]&gt;90,"Yes","No")</f>
        <v>No</v>
      </c>
      <c r="K179" t="str">
        <f>IF(student_exam_scores[[#This Row],[attendance_percent]]&lt;70,"&lt;70%",IF(student_exam_scores[[#This Row],[attendance_percent]]&lt;=90,"70-90%","&gt;90%"))</f>
        <v>70-90%</v>
      </c>
      <c r="L179" t="str">
        <f>IF(AND(student_exam_scores[[#This Row],[attendance_percent]]&lt;70,student_exam_scores[[#This Row],[exam_score]]&lt;50),"Yes","No")</f>
        <v>No</v>
      </c>
    </row>
    <row r="180" spans="1:12" x14ac:dyDescent="0.3">
      <c r="A180" t="s">
        <v>184</v>
      </c>
      <c r="B180">
        <v>5.7</v>
      </c>
      <c r="C180">
        <v>5.6</v>
      </c>
      <c r="D180">
        <v>71.8</v>
      </c>
      <c r="E180">
        <v>91</v>
      </c>
      <c r="F180">
        <v>35</v>
      </c>
      <c r="G180" t="str">
        <f>IF(student_exam_scores[[#This Row],[exam_score]]&gt;=50,"Pass","Fail")</f>
        <v>Fail</v>
      </c>
      <c r="H180" t="str">
        <f>IF(student_exam_scores[[#This Row],[exam_score]]&gt;=$M$9,"Top10%","Others")</f>
        <v>Others</v>
      </c>
      <c r="I180" t="str">
        <f>IF(student_exam_scores[[#This Row],[sleep_hours]]&lt;6,"&lt;6 hrs",IF(student_exam_scores[[#This Row],[sleep_hours]]&lt;=8,"6-8 hrs","&gt;8 hrs"))</f>
        <v>&lt;6 hrs</v>
      </c>
      <c r="J180" t="str">
        <f>IF(student_exam_scores[[#This Row],[attendance_percent]]&gt;90,"Yes","No")</f>
        <v>No</v>
      </c>
      <c r="K180" t="str">
        <f>IF(student_exam_scores[[#This Row],[attendance_percent]]&lt;70,"&lt;70%",IF(student_exam_scores[[#This Row],[attendance_percent]]&lt;=90,"70-90%","&gt;90%"))</f>
        <v>70-90%</v>
      </c>
      <c r="L180" t="str">
        <f>IF(AND(student_exam_scores[[#This Row],[attendance_percent]]&lt;70,student_exam_scores[[#This Row],[exam_score]]&lt;50),"Yes","No")</f>
        <v>No</v>
      </c>
    </row>
    <row r="181" spans="1:12" x14ac:dyDescent="0.3">
      <c r="A181" t="s">
        <v>185</v>
      </c>
      <c r="B181">
        <v>6.1</v>
      </c>
      <c r="C181">
        <v>8.1999999999999993</v>
      </c>
      <c r="D181">
        <v>86.6</v>
      </c>
      <c r="E181">
        <v>52</v>
      </c>
      <c r="F181">
        <v>31.4</v>
      </c>
      <c r="G181" t="str">
        <f>IF(student_exam_scores[[#This Row],[exam_score]]&gt;=50,"Pass","Fail")</f>
        <v>Fail</v>
      </c>
      <c r="H181" t="str">
        <f>IF(student_exam_scores[[#This Row],[exam_score]]&gt;=$M$9,"Top10%","Others")</f>
        <v>Others</v>
      </c>
      <c r="I181" t="str">
        <f>IF(student_exam_scores[[#This Row],[sleep_hours]]&lt;6,"&lt;6 hrs",IF(student_exam_scores[[#This Row],[sleep_hours]]&lt;=8,"6-8 hrs","&gt;8 hrs"))</f>
        <v>&gt;8 hrs</v>
      </c>
      <c r="J181" t="str">
        <f>IF(student_exam_scores[[#This Row],[attendance_percent]]&gt;90,"Yes","No")</f>
        <v>No</v>
      </c>
      <c r="K181" t="str">
        <f>IF(student_exam_scores[[#This Row],[attendance_percent]]&lt;70,"&lt;70%",IF(student_exam_scores[[#This Row],[attendance_percent]]&lt;=90,"70-90%","&gt;90%"))</f>
        <v>70-90%</v>
      </c>
      <c r="L181" t="str">
        <f>IF(AND(student_exam_scores[[#This Row],[attendance_percent]]&lt;70,student_exam_scores[[#This Row],[exam_score]]&lt;50),"Yes","No")</f>
        <v>No</v>
      </c>
    </row>
    <row r="182" spans="1:12" x14ac:dyDescent="0.3">
      <c r="A182" t="s">
        <v>186</v>
      </c>
      <c r="B182">
        <v>9</v>
      </c>
      <c r="C182">
        <v>7.6</v>
      </c>
      <c r="D182">
        <v>63.4</v>
      </c>
      <c r="E182">
        <v>67</v>
      </c>
      <c r="F182">
        <v>38.4</v>
      </c>
      <c r="G182" t="str">
        <f>IF(student_exam_scores[[#This Row],[exam_score]]&gt;=50,"Pass","Fail")</f>
        <v>Fail</v>
      </c>
      <c r="H182" t="str">
        <f>IF(student_exam_scores[[#This Row],[exam_score]]&gt;=$M$9,"Top10%","Others")</f>
        <v>Others</v>
      </c>
      <c r="I182" t="str">
        <f>IF(student_exam_scores[[#This Row],[sleep_hours]]&lt;6,"&lt;6 hrs",IF(student_exam_scores[[#This Row],[sleep_hours]]&lt;=8,"6-8 hrs","&gt;8 hrs"))</f>
        <v>6-8 hrs</v>
      </c>
      <c r="J182" t="str">
        <f>IF(student_exam_scores[[#This Row],[attendance_percent]]&gt;90,"Yes","No")</f>
        <v>No</v>
      </c>
      <c r="K182" t="str">
        <f>IF(student_exam_scores[[#This Row],[attendance_percent]]&lt;70,"&lt;70%",IF(student_exam_scores[[#This Row],[attendance_percent]]&lt;=90,"70-90%","&gt;90%"))</f>
        <v>&lt;70%</v>
      </c>
      <c r="L182" t="str">
        <f>IF(AND(student_exam_scores[[#This Row],[attendance_percent]]&lt;70,student_exam_scores[[#This Row],[exam_score]]&lt;50),"Yes","No")</f>
        <v>Yes</v>
      </c>
    </row>
    <row r="183" spans="1:12" x14ac:dyDescent="0.3">
      <c r="A183" t="s">
        <v>187</v>
      </c>
      <c r="B183">
        <v>8.4</v>
      </c>
      <c r="C183">
        <v>5.5</v>
      </c>
      <c r="D183">
        <v>92.6</v>
      </c>
      <c r="E183">
        <v>47</v>
      </c>
      <c r="F183">
        <v>36.1</v>
      </c>
      <c r="G183" t="str">
        <f>IF(student_exam_scores[[#This Row],[exam_score]]&gt;=50,"Pass","Fail")</f>
        <v>Fail</v>
      </c>
      <c r="H183" t="str">
        <f>IF(student_exam_scores[[#This Row],[exam_score]]&gt;=$M$9,"Top10%","Others")</f>
        <v>Others</v>
      </c>
      <c r="I183" t="str">
        <f>IF(student_exam_scores[[#This Row],[sleep_hours]]&lt;6,"&lt;6 hrs",IF(student_exam_scores[[#This Row],[sleep_hours]]&lt;=8,"6-8 hrs","&gt;8 hrs"))</f>
        <v>&lt;6 hrs</v>
      </c>
      <c r="J183" t="str">
        <f>IF(student_exam_scores[[#This Row],[attendance_percent]]&gt;90,"Yes","No")</f>
        <v>Yes</v>
      </c>
      <c r="K183" t="str">
        <f>IF(student_exam_scores[[#This Row],[attendance_percent]]&lt;70,"&lt;70%",IF(student_exam_scores[[#This Row],[attendance_percent]]&lt;=90,"70-90%","&gt;90%"))</f>
        <v>&gt;90%</v>
      </c>
      <c r="L183" t="str">
        <f>IF(AND(student_exam_scores[[#This Row],[attendance_percent]]&lt;70,student_exam_scores[[#This Row],[exam_score]]&lt;50),"Yes","No")</f>
        <v>No</v>
      </c>
    </row>
    <row r="184" spans="1:12" x14ac:dyDescent="0.3">
      <c r="A184" t="s">
        <v>188</v>
      </c>
      <c r="B184">
        <v>11.8</v>
      </c>
      <c r="C184">
        <v>5.5</v>
      </c>
      <c r="D184">
        <v>91.5</v>
      </c>
      <c r="E184">
        <v>74</v>
      </c>
      <c r="F184">
        <v>44.1</v>
      </c>
      <c r="G184" t="str">
        <f>IF(student_exam_scores[[#This Row],[exam_score]]&gt;=50,"Pass","Fail")</f>
        <v>Fail</v>
      </c>
      <c r="H184" t="str">
        <f>IF(student_exam_scores[[#This Row],[exam_score]]&gt;=$M$9,"Top10%","Others")</f>
        <v>Top10%</v>
      </c>
      <c r="I184" t="str">
        <f>IF(student_exam_scores[[#This Row],[sleep_hours]]&lt;6,"&lt;6 hrs",IF(student_exam_scores[[#This Row],[sleep_hours]]&lt;=8,"6-8 hrs","&gt;8 hrs"))</f>
        <v>&lt;6 hrs</v>
      </c>
      <c r="J184" t="str">
        <f>IF(student_exam_scores[[#This Row],[attendance_percent]]&gt;90,"Yes","No")</f>
        <v>Yes</v>
      </c>
      <c r="K184" t="str">
        <f>IF(student_exam_scores[[#This Row],[attendance_percent]]&lt;70,"&lt;70%",IF(student_exam_scores[[#This Row],[attendance_percent]]&lt;=90,"70-90%","&gt;90%"))</f>
        <v>&gt;90%</v>
      </c>
      <c r="L184" t="str">
        <f>IF(AND(student_exam_scores[[#This Row],[attendance_percent]]&lt;70,student_exam_scores[[#This Row],[exam_score]]&lt;50),"Yes","No")</f>
        <v>No</v>
      </c>
    </row>
    <row r="185" spans="1:12" x14ac:dyDescent="0.3">
      <c r="A185" t="s">
        <v>189</v>
      </c>
      <c r="B185">
        <v>2.1</v>
      </c>
      <c r="C185">
        <v>6</v>
      </c>
      <c r="D185">
        <v>54.3</v>
      </c>
      <c r="E185">
        <v>54</v>
      </c>
      <c r="F185">
        <v>19.399999999999999</v>
      </c>
      <c r="G185" t="str">
        <f>IF(student_exam_scores[[#This Row],[exam_score]]&gt;=50,"Pass","Fail")</f>
        <v>Fail</v>
      </c>
      <c r="H185" t="str">
        <f>IF(student_exam_scores[[#This Row],[exam_score]]&gt;=$M$9,"Top10%","Others")</f>
        <v>Others</v>
      </c>
      <c r="I185" t="str">
        <f>IF(student_exam_scores[[#This Row],[sleep_hours]]&lt;6,"&lt;6 hrs",IF(student_exam_scores[[#This Row],[sleep_hours]]&lt;=8,"6-8 hrs","&gt;8 hrs"))</f>
        <v>6-8 hrs</v>
      </c>
      <c r="J185" t="str">
        <f>IF(student_exam_scores[[#This Row],[attendance_percent]]&gt;90,"Yes","No")</f>
        <v>No</v>
      </c>
      <c r="K185" t="str">
        <f>IF(student_exam_scores[[#This Row],[attendance_percent]]&lt;70,"&lt;70%",IF(student_exam_scores[[#This Row],[attendance_percent]]&lt;=90,"70-90%","&gt;90%"))</f>
        <v>&lt;70%</v>
      </c>
      <c r="L185" t="str">
        <f>IF(AND(student_exam_scores[[#This Row],[attendance_percent]]&lt;70,student_exam_scores[[#This Row],[exam_score]]&lt;50),"Yes","No")</f>
        <v>Yes</v>
      </c>
    </row>
    <row r="186" spans="1:12" x14ac:dyDescent="0.3">
      <c r="A186" t="s">
        <v>190</v>
      </c>
      <c r="B186">
        <v>5.4</v>
      </c>
      <c r="C186">
        <v>6</v>
      </c>
      <c r="D186">
        <v>94.1</v>
      </c>
      <c r="E186">
        <v>81</v>
      </c>
      <c r="F186">
        <v>39.4</v>
      </c>
      <c r="G186" t="str">
        <f>IF(student_exam_scores[[#This Row],[exam_score]]&gt;=50,"Pass","Fail")</f>
        <v>Fail</v>
      </c>
      <c r="H186" t="str">
        <f>IF(student_exam_scores[[#This Row],[exam_score]]&gt;=$M$9,"Top10%","Others")</f>
        <v>Others</v>
      </c>
      <c r="I186" t="str">
        <f>IF(student_exam_scores[[#This Row],[sleep_hours]]&lt;6,"&lt;6 hrs",IF(student_exam_scores[[#This Row],[sleep_hours]]&lt;=8,"6-8 hrs","&gt;8 hrs"))</f>
        <v>6-8 hrs</v>
      </c>
      <c r="J186" t="str">
        <f>IF(student_exam_scores[[#This Row],[attendance_percent]]&gt;90,"Yes","No")</f>
        <v>Yes</v>
      </c>
      <c r="K186" t="str">
        <f>IF(student_exam_scores[[#This Row],[attendance_percent]]&lt;70,"&lt;70%",IF(student_exam_scores[[#This Row],[attendance_percent]]&lt;=90,"70-90%","&gt;90%"))</f>
        <v>&gt;90%</v>
      </c>
      <c r="L186" t="str">
        <f>IF(AND(student_exam_scores[[#This Row],[attendance_percent]]&lt;70,student_exam_scores[[#This Row],[exam_score]]&lt;50),"Yes","No")</f>
        <v>No</v>
      </c>
    </row>
    <row r="187" spans="1:12" x14ac:dyDescent="0.3">
      <c r="A187" t="s">
        <v>191</v>
      </c>
      <c r="B187">
        <v>4.7</v>
      </c>
      <c r="C187">
        <v>5.5</v>
      </c>
      <c r="D187">
        <v>62.2</v>
      </c>
      <c r="E187">
        <v>49</v>
      </c>
      <c r="F187">
        <v>22.9</v>
      </c>
      <c r="G187" t="str">
        <f>IF(student_exam_scores[[#This Row],[exam_score]]&gt;=50,"Pass","Fail")</f>
        <v>Fail</v>
      </c>
      <c r="H187" t="str">
        <f>IF(student_exam_scores[[#This Row],[exam_score]]&gt;=$M$9,"Top10%","Others")</f>
        <v>Others</v>
      </c>
      <c r="I187" t="str">
        <f>IF(student_exam_scores[[#This Row],[sleep_hours]]&lt;6,"&lt;6 hrs",IF(student_exam_scores[[#This Row],[sleep_hours]]&lt;=8,"6-8 hrs","&gt;8 hrs"))</f>
        <v>&lt;6 hrs</v>
      </c>
      <c r="J187" t="str">
        <f>IF(student_exam_scores[[#This Row],[attendance_percent]]&gt;90,"Yes","No")</f>
        <v>No</v>
      </c>
      <c r="K187" t="str">
        <f>IF(student_exam_scores[[#This Row],[attendance_percent]]&lt;70,"&lt;70%",IF(student_exam_scores[[#This Row],[attendance_percent]]&lt;=90,"70-90%","&gt;90%"))</f>
        <v>&lt;70%</v>
      </c>
      <c r="L187" t="str">
        <f>IF(AND(student_exam_scores[[#This Row],[attendance_percent]]&lt;70,student_exam_scores[[#This Row],[exam_score]]&lt;50),"Yes","No")</f>
        <v>Yes</v>
      </c>
    </row>
    <row r="188" spans="1:12" x14ac:dyDescent="0.3">
      <c r="A188" t="s">
        <v>192</v>
      </c>
      <c r="B188">
        <v>10.5</v>
      </c>
      <c r="C188">
        <v>4.5999999999999996</v>
      </c>
      <c r="D188">
        <v>73.2</v>
      </c>
      <c r="E188">
        <v>57</v>
      </c>
      <c r="F188">
        <v>36.200000000000003</v>
      </c>
      <c r="G188" t="str">
        <f>IF(student_exam_scores[[#This Row],[exam_score]]&gt;=50,"Pass","Fail")</f>
        <v>Fail</v>
      </c>
      <c r="H188" t="str">
        <f>IF(student_exam_scores[[#This Row],[exam_score]]&gt;=$M$9,"Top10%","Others")</f>
        <v>Others</v>
      </c>
      <c r="I188" t="str">
        <f>IF(student_exam_scores[[#This Row],[sleep_hours]]&lt;6,"&lt;6 hrs",IF(student_exam_scores[[#This Row],[sleep_hours]]&lt;=8,"6-8 hrs","&gt;8 hrs"))</f>
        <v>&lt;6 hrs</v>
      </c>
      <c r="J188" t="str">
        <f>IF(student_exam_scores[[#This Row],[attendance_percent]]&gt;90,"Yes","No")</f>
        <v>No</v>
      </c>
      <c r="K188" t="str">
        <f>IF(student_exam_scores[[#This Row],[attendance_percent]]&lt;70,"&lt;70%",IF(student_exam_scores[[#This Row],[attendance_percent]]&lt;=90,"70-90%","&gt;90%"))</f>
        <v>70-90%</v>
      </c>
      <c r="L188" t="str">
        <f>IF(AND(student_exam_scores[[#This Row],[attendance_percent]]&lt;70,student_exam_scores[[#This Row],[exam_score]]&lt;50),"Yes","No")</f>
        <v>No</v>
      </c>
    </row>
    <row r="189" spans="1:12" x14ac:dyDescent="0.3">
      <c r="A189" t="s">
        <v>193</v>
      </c>
      <c r="B189">
        <v>3.7</v>
      </c>
      <c r="C189">
        <v>6.1</v>
      </c>
      <c r="D189">
        <v>80.5</v>
      </c>
      <c r="E189">
        <v>92</v>
      </c>
      <c r="F189">
        <v>33.4</v>
      </c>
      <c r="G189" t="str">
        <f>IF(student_exam_scores[[#This Row],[exam_score]]&gt;=50,"Pass","Fail")</f>
        <v>Fail</v>
      </c>
      <c r="H189" t="str">
        <f>IF(student_exam_scores[[#This Row],[exam_score]]&gt;=$M$9,"Top10%","Others")</f>
        <v>Others</v>
      </c>
      <c r="I189" t="str">
        <f>IF(student_exam_scores[[#This Row],[sleep_hours]]&lt;6,"&lt;6 hrs",IF(student_exam_scores[[#This Row],[sleep_hours]]&lt;=8,"6-8 hrs","&gt;8 hrs"))</f>
        <v>6-8 hrs</v>
      </c>
      <c r="J189" t="str">
        <f>IF(student_exam_scores[[#This Row],[attendance_percent]]&gt;90,"Yes","No")</f>
        <v>No</v>
      </c>
      <c r="K189" t="str">
        <f>IF(student_exam_scores[[#This Row],[attendance_percent]]&lt;70,"&lt;70%",IF(student_exam_scores[[#This Row],[attendance_percent]]&lt;=90,"70-90%","&gt;90%"))</f>
        <v>70-90%</v>
      </c>
      <c r="L189" t="str">
        <f>IF(AND(student_exam_scores[[#This Row],[attendance_percent]]&lt;70,student_exam_scores[[#This Row],[exam_score]]&lt;50),"Yes","No")</f>
        <v>No</v>
      </c>
    </row>
    <row r="190" spans="1:12" x14ac:dyDescent="0.3">
      <c r="A190" t="s">
        <v>194</v>
      </c>
      <c r="B190">
        <v>3.1</v>
      </c>
      <c r="C190">
        <v>8.6999999999999993</v>
      </c>
      <c r="D190">
        <v>68.900000000000006</v>
      </c>
      <c r="E190">
        <v>49</v>
      </c>
      <c r="F190">
        <v>23.4</v>
      </c>
      <c r="G190" t="str">
        <f>IF(student_exam_scores[[#This Row],[exam_score]]&gt;=50,"Pass","Fail")</f>
        <v>Fail</v>
      </c>
      <c r="H190" t="str">
        <f>IF(student_exam_scores[[#This Row],[exam_score]]&gt;=$M$9,"Top10%","Others")</f>
        <v>Others</v>
      </c>
      <c r="I190" t="str">
        <f>IF(student_exam_scores[[#This Row],[sleep_hours]]&lt;6,"&lt;6 hrs",IF(student_exam_scores[[#This Row],[sleep_hours]]&lt;=8,"6-8 hrs","&gt;8 hrs"))</f>
        <v>&gt;8 hrs</v>
      </c>
      <c r="J190" t="str">
        <f>IF(student_exam_scores[[#This Row],[attendance_percent]]&gt;90,"Yes","No")</f>
        <v>No</v>
      </c>
      <c r="K190" t="str">
        <f>IF(student_exam_scores[[#This Row],[attendance_percent]]&lt;70,"&lt;70%",IF(student_exam_scores[[#This Row],[attendance_percent]]&lt;=90,"70-90%","&gt;90%"))</f>
        <v>&lt;70%</v>
      </c>
      <c r="L190" t="str">
        <f>IF(AND(student_exam_scores[[#This Row],[attendance_percent]]&lt;70,student_exam_scores[[#This Row],[exam_score]]&lt;50),"Yes","No")</f>
        <v>Yes</v>
      </c>
    </row>
    <row r="191" spans="1:12" x14ac:dyDescent="0.3">
      <c r="A191" t="s">
        <v>195</v>
      </c>
      <c r="B191">
        <v>5.9</v>
      </c>
      <c r="C191">
        <v>7.4</v>
      </c>
      <c r="D191">
        <v>51.4</v>
      </c>
      <c r="E191">
        <v>44</v>
      </c>
      <c r="F191">
        <v>28</v>
      </c>
      <c r="G191" t="str">
        <f>IF(student_exam_scores[[#This Row],[exam_score]]&gt;=50,"Pass","Fail")</f>
        <v>Fail</v>
      </c>
      <c r="H191" t="str">
        <f>IF(student_exam_scores[[#This Row],[exam_score]]&gt;=$M$9,"Top10%","Others")</f>
        <v>Others</v>
      </c>
      <c r="I191" t="str">
        <f>IF(student_exam_scores[[#This Row],[sleep_hours]]&lt;6,"&lt;6 hrs",IF(student_exam_scores[[#This Row],[sleep_hours]]&lt;=8,"6-8 hrs","&gt;8 hrs"))</f>
        <v>6-8 hrs</v>
      </c>
      <c r="J191" t="str">
        <f>IF(student_exam_scores[[#This Row],[attendance_percent]]&gt;90,"Yes","No")</f>
        <v>No</v>
      </c>
      <c r="K191" t="str">
        <f>IF(student_exam_scores[[#This Row],[attendance_percent]]&lt;70,"&lt;70%",IF(student_exam_scores[[#This Row],[attendance_percent]]&lt;=90,"70-90%","&gt;90%"))</f>
        <v>&lt;70%</v>
      </c>
      <c r="L191" t="str">
        <f>IF(AND(student_exam_scores[[#This Row],[attendance_percent]]&lt;70,student_exam_scores[[#This Row],[exam_score]]&lt;50),"Yes","No")</f>
        <v>Yes</v>
      </c>
    </row>
    <row r="192" spans="1:12" x14ac:dyDescent="0.3">
      <c r="A192" t="s">
        <v>196</v>
      </c>
      <c r="B192">
        <v>5.6</v>
      </c>
      <c r="C192">
        <v>8.5</v>
      </c>
      <c r="D192">
        <v>92.5</v>
      </c>
      <c r="E192">
        <v>43</v>
      </c>
      <c r="F192">
        <v>32.200000000000003</v>
      </c>
      <c r="G192" t="str">
        <f>IF(student_exam_scores[[#This Row],[exam_score]]&gt;=50,"Pass","Fail")</f>
        <v>Fail</v>
      </c>
      <c r="H192" t="str">
        <f>IF(student_exam_scores[[#This Row],[exam_score]]&gt;=$M$9,"Top10%","Others")</f>
        <v>Others</v>
      </c>
      <c r="I192" t="str">
        <f>IF(student_exam_scores[[#This Row],[sleep_hours]]&lt;6,"&lt;6 hrs",IF(student_exam_scores[[#This Row],[sleep_hours]]&lt;=8,"6-8 hrs","&gt;8 hrs"))</f>
        <v>&gt;8 hrs</v>
      </c>
      <c r="J192" t="str">
        <f>IF(student_exam_scores[[#This Row],[attendance_percent]]&gt;90,"Yes","No")</f>
        <v>Yes</v>
      </c>
      <c r="K192" t="str">
        <f>IF(student_exam_scores[[#This Row],[attendance_percent]]&lt;70,"&lt;70%",IF(student_exam_scores[[#This Row],[attendance_percent]]&lt;=90,"70-90%","&gt;90%"))</f>
        <v>&gt;90%</v>
      </c>
      <c r="L192" t="str">
        <f>IF(AND(student_exam_scores[[#This Row],[attendance_percent]]&lt;70,student_exam_scores[[#This Row],[exam_score]]&lt;50),"Yes","No")</f>
        <v>No</v>
      </c>
    </row>
    <row r="193" spans="1:12" x14ac:dyDescent="0.3">
      <c r="A193" t="s">
        <v>197</v>
      </c>
      <c r="B193">
        <v>4.0999999999999996</v>
      </c>
      <c r="C193">
        <v>7.1</v>
      </c>
      <c r="D193">
        <v>59.1</v>
      </c>
      <c r="E193">
        <v>50</v>
      </c>
      <c r="F193">
        <v>30.7</v>
      </c>
      <c r="G193" t="str">
        <f>IF(student_exam_scores[[#This Row],[exam_score]]&gt;=50,"Pass","Fail")</f>
        <v>Fail</v>
      </c>
      <c r="H193" t="str">
        <f>IF(student_exam_scores[[#This Row],[exam_score]]&gt;=$M$9,"Top10%","Others")</f>
        <v>Others</v>
      </c>
      <c r="I193" t="str">
        <f>IF(student_exam_scores[[#This Row],[sleep_hours]]&lt;6,"&lt;6 hrs",IF(student_exam_scores[[#This Row],[sleep_hours]]&lt;=8,"6-8 hrs","&gt;8 hrs"))</f>
        <v>6-8 hrs</v>
      </c>
      <c r="J193" t="str">
        <f>IF(student_exam_scores[[#This Row],[attendance_percent]]&gt;90,"Yes","No")</f>
        <v>No</v>
      </c>
      <c r="K193" t="str">
        <f>IF(student_exam_scores[[#This Row],[attendance_percent]]&lt;70,"&lt;70%",IF(student_exam_scores[[#This Row],[attendance_percent]]&lt;=90,"70-90%","&gt;90%"))</f>
        <v>&lt;70%</v>
      </c>
      <c r="L193" t="str">
        <f>IF(AND(student_exam_scores[[#This Row],[attendance_percent]]&lt;70,student_exam_scores[[#This Row],[exam_score]]&lt;50),"Yes","No")</f>
        <v>Yes</v>
      </c>
    </row>
    <row r="194" spans="1:12" x14ac:dyDescent="0.3">
      <c r="A194" t="s">
        <v>198</v>
      </c>
      <c r="B194">
        <v>3.7</v>
      </c>
      <c r="C194">
        <v>5.5</v>
      </c>
      <c r="D194">
        <v>60.6</v>
      </c>
      <c r="E194">
        <v>90</v>
      </c>
      <c r="F194">
        <v>28.8</v>
      </c>
      <c r="G194" t="str">
        <f>IF(student_exam_scores[[#This Row],[exam_score]]&gt;=50,"Pass","Fail")</f>
        <v>Fail</v>
      </c>
      <c r="H194" t="str">
        <f>IF(student_exam_scores[[#This Row],[exam_score]]&gt;=$M$9,"Top10%","Others")</f>
        <v>Others</v>
      </c>
      <c r="I194" t="str">
        <f>IF(student_exam_scores[[#This Row],[sleep_hours]]&lt;6,"&lt;6 hrs",IF(student_exam_scores[[#This Row],[sleep_hours]]&lt;=8,"6-8 hrs","&gt;8 hrs"))</f>
        <v>&lt;6 hrs</v>
      </c>
      <c r="J194" t="str">
        <f>IF(student_exam_scores[[#This Row],[attendance_percent]]&gt;90,"Yes","No")</f>
        <v>No</v>
      </c>
      <c r="K194" t="str">
        <f>IF(student_exam_scores[[#This Row],[attendance_percent]]&lt;70,"&lt;70%",IF(student_exam_scores[[#This Row],[attendance_percent]]&lt;=90,"70-90%","&gt;90%"))</f>
        <v>&lt;70%</v>
      </c>
      <c r="L194" t="str">
        <f>IF(AND(student_exam_scores[[#This Row],[attendance_percent]]&lt;70,student_exam_scores[[#This Row],[exam_score]]&lt;50),"Yes","No")</f>
        <v>Yes</v>
      </c>
    </row>
    <row r="195" spans="1:12" x14ac:dyDescent="0.3">
      <c r="A195" t="s">
        <v>199</v>
      </c>
      <c r="B195">
        <v>11.2</v>
      </c>
      <c r="C195">
        <v>6.7</v>
      </c>
      <c r="D195">
        <v>89.9</v>
      </c>
      <c r="E195">
        <v>59</v>
      </c>
      <c r="F195">
        <v>46.7</v>
      </c>
      <c r="G195" t="str">
        <f>IF(student_exam_scores[[#This Row],[exam_score]]&gt;=50,"Pass","Fail")</f>
        <v>Fail</v>
      </c>
      <c r="H195" t="str">
        <f>IF(student_exam_scores[[#This Row],[exam_score]]&gt;=$M$9,"Top10%","Others")</f>
        <v>Top10%</v>
      </c>
      <c r="I195" t="str">
        <f>IF(student_exam_scores[[#This Row],[sleep_hours]]&lt;6,"&lt;6 hrs",IF(student_exam_scores[[#This Row],[sleep_hours]]&lt;=8,"6-8 hrs","&gt;8 hrs"))</f>
        <v>6-8 hrs</v>
      </c>
      <c r="J195" t="str">
        <f>IF(student_exam_scores[[#This Row],[attendance_percent]]&gt;90,"Yes","No")</f>
        <v>No</v>
      </c>
      <c r="K195" t="str">
        <f>IF(student_exam_scores[[#This Row],[attendance_percent]]&lt;70,"&lt;70%",IF(student_exam_scores[[#This Row],[attendance_percent]]&lt;=90,"70-90%","&gt;90%"))</f>
        <v>70-90%</v>
      </c>
      <c r="L195" t="str">
        <f>IF(AND(student_exam_scores[[#This Row],[attendance_percent]]&lt;70,student_exam_scores[[#This Row],[exam_score]]&lt;50),"Yes","No")</f>
        <v>No</v>
      </c>
    </row>
    <row r="196" spans="1:12" x14ac:dyDescent="0.3">
      <c r="A196" t="s">
        <v>200</v>
      </c>
      <c r="B196">
        <v>5.9</v>
      </c>
      <c r="C196">
        <v>4</v>
      </c>
      <c r="D196">
        <v>67</v>
      </c>
      <c r="E196">
        <v>78</v>
      </c>
      <c r="F196">
        <v>33.799999999999997</v>
      </c>
      <c r="G196" t="str">
        <f>IF(student_exam_scores[[#This Row],[exam_score]]&gt;=50,"Pass","Fail")</f>
        <v>Fail</v>
      </c>
      <c r="H196" t="str">
        <f>IF(student_exam_scores[[#This Row],[exam_score]]&gt;=$M$9,"Top10%","Others")</f>
        <v>Others</v>
      </c>
      <c r="I196" t="str">
        <f>IF(student_exam_scores[[#This Row],[sleep_hours]]&lt;6,"&lt;6 hrs",IF(student_exam_scores[[#This Row],[sleep_hours]]&lt;=8,"6-8 hrs","&gt;8 hrs"))</f>
        <v>&lt;6 hrs</v>
      </c>
      <c r="J196" t="str">
        <f>IF(student_exam_scores[[#This Row],[attendance_percent]]&gt;90,"Yes","No")</f>
        <v>No</v>
      </c>
      <c r="K196" t="str">
        <f>IF(student_exam_scores[[#This Row],[attendance_percent]]&lt;70,"&lt;70%",IF(student_exam_scores[[#This Row],[attendance_percent]]&lt;=90,"70-90%","&gt;90%"))</f>
        <v>&lt;70%</v>
      </c>
      <c r="L196" t="str">
        <f>IF(AND(student_exam_scores[[#This Row],[attendance_percent]]&lt;70,student_exam_scores[[#This Row],[exam_score]]&lt;50),"Yes","No")</f>
        <v>Yes</v>
      </c>
    </row>
    <row r="197" spans="1:12" x14ac:dyDescent="0.3">
      <c r="A197" t="s">
        <v>201</v>
      </c>
      <c r="B197">
        <v>10.5</v>
      </c>
      <c r="C197">
        <v>5.4</v>
      </c>
      <c r="D197">
        <v>94</v>
      </c>
      <c r="E197">
        <v>87</v>
      </c>
      <c r="F197">
        <v>42.7</v>
      </c>
      <c r="G197" t="str">
        <f>IF(student_exam_scores[[#This Row],[exam_score]]&gt;=50,"Pass","Fail")</f>
        <v>Fail</v>
      </c>
      <c r="H197" t="str">
        <f>IF(student_exam_scores[[#This Row],[exam_score]]&gt;=$M$9,"Top10%","Others")</f>
        <v>Top10%</v>
      </c>
      <c r="I197" t="str">
        <f>IF(student_exam_scores[[#This Row],[sleep_hours]]&lt;6,"&lt;6 hrs",IF(student_exam_scores[[#This Row],[sleep_hours]]&lt;=8,"6-8 hrs","&gt;8 hrs"))</f>
        <v>&lt;6 hrs</v>
      </c>
      <c r="J197" t="str">
        <f>IF(student_exam_scores[[#This Row],[attendance_percent]]&gt;90,"Yes","No")</f>
        <v>Yes</v>
      </c>
      <c r="K197" t="str">
        <f>IF(student_exam_scores[[#This Row],[attendance_percent]]&lt;70,"&lt;70%",IF(student_exam_scores[[#This Row],[attendance_percent]]&lt;=90,"70-90%","&gt;90%"))</f>
        <v>&gt;90%</v>
      </c>
      <c r="L197" t="str">
        <f>IF(AND(student_exam_scores[[#This Row],[attendance_percent]]&lt;70,student_exam_scores[[#This Row],[exam_score]]&lt;50),"Yes","No")</f>
        <v>No</v>
      </c>
    </row>
    <row r="198" spans="1:12" x14ac:dyDescent="0.3">
      <c r="A198" t="s">
        <v>202</v>
      </c>
      <c r="B198">
        <v>7.1</v>
      </c>
      <c r="C198">
        <v>6.1</v>
      </c>
      <c r="D198">
        <v>85.1</v>
      </c>
      <c r="E198">
        <v>92</v>
      </c>
      <c r="F198">
        <v>40.4</v>
      </c>
      <c r="G198" t="str">
        <f>IF(student_exam_scores[[#This Row],[exam_score]]&gt;=50,"Pass","Fail")</f>
        <v>Fail</v>
      </c>
      <c r="H198" t="str">
        <f>IF(student_exam_scores[[#This Row],[exam_score]]&gt;=$M$9,"Top10%","Others")</f>
        <v>Others</v>
      </c>
      <c r="I198" t="str">
        <f>IF(student_exam_scores[[#This Row],[sleep_hours]]&lt;6,"&lt;6 hrs",IF(student_exam_scores[[#This Row],[sleep_hours]]&lt;=8,"6-8 hrs","&gt;8 hrs"))</f>
        <v>6-8 hrs</v>
      </c>
      <c r="J198" t="str">
        <f>IF(student_exam_scores[[#This Row],[attendance_percent]]&gt;90,"Yes","No")</f>
        <v>No</v>
      </c>
      <c r="K198" t="str">
        <f>IF(student_exam_scores[[#This Row],[attendance_percent]]&lt;70,"&lt;70%",IF(student_exam_scores[[#This Row],[attendance_percent]]&lt;=90,"70-90%","&gt;90%"))</f>
        <v>70-90%</v>
      </c>
      <c r="L198" t="str">
        <f>IF(AND(student_exam_scores[[#This Row],[attendance_percent]]&lt;70,student_exam_scores[[#This Row],[exam_score]]&lt;50),"Yes","No")</f>
        <v>No</v>
      </c>
    </row>
    <row r="199" spans="1:12" x14ac:dyDescent="0.3">
      <c r="A199" t="s">
        <v>203</v>
      </c>
      <c r="B199">
        <v>1.6</v>
      </c>
      <c r="C199">
        <v>6.9</v>
      </c>
      <c r="D199">
        <v>63.8</v>
      </c>
      <c r="E199">
        <v>76</v>
      </c>
      <c r="F199">
        <v>28.2</v>
      </c>
      <c r="G199" t="str">
        <f>IF(student_exam_scores[[#This Row],[exam_score]]&gt;=50,"Pass","Fail")</f>
        <v>Fail</v>
      </c>
      <c r="H199" t="str">
        <f>IF(student_exam_scores[[#This Row],[exam_score]]&gt;=$M$9,"Top10%","Others")</f>
        <v>Others</v>
      </c>
      <c r="I199" t="str">
        <f>IF(student_exam_scores[[#This Row],[sleep_hours]]&lt;6,"&lt;6 hrs",IF(student_exam_scores[[#This Row],[sleep_hours]]&lt;=8,"6-8 hrs","&gt;8 hrs"))</f>
        <v>6-8 hrs</v>
      </c>
      <c r="J199" t="str">
        <f>IF(student_exam_scores[[#This Row],[attendance_percent]]&gt;90,"Yes","No")</f>
        <v>No</v>
      </c>
      <c r="K199" t="str">
        <f>IF(student_exam_scores[[#This Row],[attendance_percent]]&lt;70,"&lt;70%",IF(student_exam_scores[[#This Row],[attendance_percent]]&lt;=90,"70-90%","&gt;90%"))</f>
        <v>&lt;70%</v>
      </c>
      <c r="L199" t="str">
        <f>IF(AND(student_exam_scores[[#This Row],[attendance_percent]]&lt;70,student_exam_scores[[#This Row],[exam_score]]&lt;50),"Yes","No")</f>
        <v>Yes</v>
      </c>
    </row>
    <row r="200" spans="1:12" x14ac:dyDescent="0.3">
      <c r="A200" t="s">
        <v>204</v>
      </c>
      <c r="B200">
        <v>12</v>
      </c>
      <c r="C200">
        <v>7.3</v>
      </c>
      <c r="D200">
        <v>50.5</v>
      </c>
      <c r="E200">
        <v>58</v>
      </c>
      <c r="F200">
        <v>42</v>
      </c>
      <c r="G200" t="str">
        <f>IF(student_exam_scores[[#This Row],[exam_score]]&gt;=50,"Pass","Fail")</f>
        <v>Fail</v>
      </c>
      <c r="H200" t="str">
        <f>IF(student_exam_scores[[#This Row],[exam_score]]&gt;=$M$9,"Top10%","Others")</f>
        <v>Others</v>
      </c>
      <c r="I200" t="str">
        <f>IF(student_exam_scores[[#This Row],[sleep_hours]]&lt;6,"&lt;6 hrs",IF(student_exam_scores[[#This Row],[sleep_hours]]&lt;=8,"6-8 hrs","&gt;8 hrs"))</f>
        <v>6-8 hrs</v>
      </c>
      <c r="J200" t="str">
        <f>IF(student_exam_scores[[#This Row],[attendance_percent]]&gt;90,"Yes","No")</f>
        <v>No</v>
      </c>
      <c r="K200" t="str">
        <f>IF(student_exam_scores[[#This Row],[attendance_percent]]&lt;70,"&lt;70%",IF(student_exam_scores[[#This Row],[attendance_percent]]&lt;=90,"70-90%","&gt;90%"))</f>
        <v>&lt;70%</v>
      </c>
      <c r="L200" t="str">
        <f>IF(AND(student_exam_scores[[#This Row],[attendance_percent]]&lt;70,student_exam_scores[[#This Row],[exam_score]]&lt;50),"Yes","No")</f>
        <v>Yes</v>
      </c>
    </row>
    <row r="201" spans="1:12" x14ac:dyDescent="0.3">
      <c r="A201" t="s">
        <v>205</v>
      </c>
      <c r="B201">
        <v>10.199999999999999</v>
      </c>
      <c r="C201">
        <v>6.3</v>
      </c>
      <c r="D201">
        <v>97.4</v>
      </c>
      <c r="E201">
        <v>68</v>
      </c>
      <c r="F201">
        <v>37.799999999999997</v>
      </c>
      <c r="G201" t="str">
        <f>IF(student_exam_scores[[#This Row],[exam_score]]&gt;=50,"Pass","Fail")</f>
        <v>Fail</v>
      </c>
      <c r="H201" t="str">
        <f>IF(student_exam_scores[[#This Row],[exam_score]]&gt;=$M$9,"Top10%","Others")</f>
        <v>Others</v>
      </c>
      <c r="I201" t="str">
        <f>IF(student_exam_scores[[#This Row],[sleep_hours]]&lt;6,"&lt;6 hrs",IF(student_exam_scores[[#This Row],[sleep_hours]]&lt;=8,"6-8 hrs","&gt;8 hrs"))</f>
        <v>6-8 hrs</v>
      </c>
      <c r="J201" t="str">
        <f>IF(student_exam_scores[[#This Row],[attendance_percent]]&gt;90,"Yes","No")</f>
        <v>Yes</v>
      </c>
      <c r="K201" t="str">
        <f>IF(student_exam_scores[[#This Row],[attendance_percent]]&lt;70,"&lt;70%",IF(student_exam_scores[[#This Row],[attendance_percent]]&lt;=90,"70-90%","&gt;90%"))</f>
        <v>&gt;90%</v>
      </c>
      <c r="L201" t="str">
        <f>IF(AND(student_exam_scores[[#This Row],[attendance_percent]]&lt;70,student_exam_scores[[#This Row],[exam_score]]&lt;50),"Yes","No")</f>
        <v>No</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9383E-54A8-4FDF-B9F2-630E2E610B91}">
  <dimension ref="A3:B6"/>
  <sheetViews>
    <sheetView workbookViewId="0">
      <selection activeCell="B4" sqref="B4"/>
    </sheetView>
  </sheetViews>
  <sheetFormatPr defaultRowHeight="14.4" x14ac:dyDescent="0.3"/>
  <cols>
    <col min="1" max="1" width="12.5546875" bestFit="1" customWidth="1"/>
    <col min="2" max="2" width="19" bestFit="1" customWidth="1"/>
  </cols>
  <sheetData>
    <row r="3" spans="1:2" x14ac:dyDescent="0.3">
      <c r="A3" s="1" t="s">
        <v>207</v>
      </c>
      <c r="B3" t="s">
        <v>230</v>
      </c>
    </row>
    <row r="4" spans="1:2" x14ac:dyDescent="0.3">
      <c r="A4" s="2" t="s">
        <v>223</v>
      </c>
      <c r="B4" s="6">
        <v>0.61</v>
      </c>
    </row>
    <row r="5" spans="1:2" x14ac:dyDescent="0.3">
      <c r="A5" s="2" t="s">
        <v>224</v>
      </c>
      <c r="B5" s="6">
        <v>0.39</v>
      </c>
    </row>
    <row r="6" spans="1:2" x14ac:dyDescent="0.3">
      <c r="A6" s="2" t="s">
        <v>208</v>
      </c>
      <c r="B6" s="6">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716E0-F722-4759-8859-516318AB9066}">
  <dimension ref="A1:X38"/>
  <sheetViews>
    <sheetView showGridLines="0" tabSelected="1" topLeftCell="A8" workbookViewId="0">
      <selection activeCell="O8" sqref="O8"/>
    </sheetView>
  </sheetViews>
  <sheetFormatPr defaultRowHeight="14.4" x14ac:dyDescent="0.3"/>
  <cols>
    <col min="1" max="16384" width="8.88671875" style="7"/>
  </cols>
  <sheetData>
    <row r="1" spans="1:24" x14ac:dyDescent="0.3">
      <c r="A1" s="10" t="s">
        <v>231</v>
      </c>
      <c r="B1" s="11"/>
      <c r="C1" s="11"/>
      <c r="D1" s="11"/>
      <c r="E1" s="11"/>
      <c r="F1" s="11"/>
      <c r="G1" s="11"/>
      <c r="H1" s="11"/>
      <c r="I1" s="11"/>
      <c r="J1" s="11"/>
      <c r="K1" s="11"/>
      <c r="L1" s="11"/>
      <c r="M1" s="11"/>
      <c r="N1" s="11"/>
      <c r="O1" s="11"/>
      <c r="P1" s="11"/>
      <c r="Q1" s="11"/>
      <c r="R1" s="11"/>
      <c r="S1" s="11"/>
      <c r="T1" s="11"/>
      <c r="U1" s="11"/>
      <c r="V1" s="11"/>
      <c r="W1" s="11"/>
      <c r="X1" s="11"/>
    </row>
    <row r="2" spans="1:24" x14ac:dyDescent="0.3">
      <c r="A2" s="11"/>
      <c r="B2" s="11"/>
      <c r="C2" s="11"/>
      <c r="D2" s="11"/>
      <c r="E2" s="11"/>
      <c r="F2" s="11"/>
      <c r="G2" s="11"/>
      <c r="H2" s="11"/>
      <c r="I2" s="11"/>
      <c r="J2" s="11"/>
      <c r="K2" s="11"/>
      <c r="L2" s="11"/>
      <c r="M2" s="11"/>
      <c r="N2" s="11"/>
      <c r="O2" s="11"/>
      <c r="P2" s="11"/>
      <c r="Q2" s="11"/>
      <c r="R2" s="11"/>
      <c r="S2" s="11"/>
      <c r="T2" s="11"/>
      <c r="U2" s="11"/>
      <c r="V2" s="11"/>
      <c r="W2" s="11"/>
      <c r="X2" s="11"/>
    </row>
    <row r="9" spans="1:24" x14ac:dyDescent="0.3">
      <c r="B9" s="8">
        <f>GETPIVOTDATA("[Measures].[Average of exam_score 2]",'KPI 1'!$A$3)</f>
        <v>33.954999999999998</v>
      </c>
    </row>
    <row r="19" spans="2:2" x14ac:dyDescent="0.3">
      <c r="B19" s="8">
        <f>student_exam_scores!M11</f>
        <v>0.7767514349789606</v>
      </c>
    </row>
    <row r="29" spans="2:2" x14ac:dyDescent="0.3">
      <c r="B29" s="9">
        <f>GETPIVOTDATA("[Measures].[Average of hours_studied 2]",'KPI 4'!$A$3)</f>
        <v>6.3254999999999999</v>
      </c>
    </row>
    <row r="38" spans="2:2" x14ac:dyDescent="0.3">
      <c r="B38" s="7">
        <f>GETPIVOTDATA("[Measures].[Average of attendance_percent]",'KPI 6'!$A$3)</f>
        <v>74.83</v>
      </c>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E728-F4B1-4395-B4D9-77E89B9AE96E}">
  <dimension ref="A3:A4"/>
  <sheetViews>
    <sheetView workbookViewId="0">
      <selection activeCell="A4" sqref="A4"/>
    </sheetView>
  </sheetViews>
  <sheetFormatPr defaultRowHeight="14.4" x14ac:dyDescent="0.3"/>
  <cols>
    <col min="1" max="1" width="20.77734375" bestFit="1" customWidth="1"/>
  </cols>
  <sheetData>
    <row r="3" spans="1:1" x14ac:dyDescent="0.3">
      <c r="A3" t="s">
        <v>206</v>
      </c>
    </row>
    <row r="4" spans="1:1" x14ac:dyDescent="0.3">
      <c r="A4" s="4">
        <v>33.954999999999998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D0C2-9E8D-404C-A7EE-95911B6B567A}">
  <dimension ref="A3:B6"/>
  <sheetViews>
    <sheetView workbookViewId="0">
      <selection activeCell="B6" sqref="B6"/>
    </sheetView>
  </sheetViews>
  <sheetFormatPr defaultRowHeight="14.4" x14ac:dyDescent="0.3"/>
  <cols>
    <col min="1" max="1" width="12.5546875" bestFit="1" customWidth="1"/>
    <col min="2" max="2" width="18" bestFit="1" customWidth="1"/>
  </cols>
  <sheetData>
    <row r="3" spans="1:2" x14ac:dyDescent="0.3">
      <c r="A3" s="1" t="s">
        <v>207</v>
      </c>
      <c r="B3" t="s">
        <v>212</v>
      </c>
    </row>
    <row r="4" spans="1:2" x14ac:dyDescent="0.3">
      <c r="A4" s="2" t="s">
        <v>210</v>
      </c>
      <c r="B4" s="3">
        <v>0.995</v>
      </c>
    </row>
    <row r="5" spans="1:2" x14ac:dyDescent="0.3">
      <c r="A5" s="2" t="s">
        <v>211</v>
      </c>
      <c r="B5" s="3">
        <v>5.0000000000000001E-3</v>
      </c>
    </row>
    <row r="6" spans="1:2" x14ac:dyDescent="0.3">
      <c r="A6" s="2" t="s">
        <v>208</v>
      </c>
      <c r="B6"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A2AEF-FE58-45A0-B4C5-9772B0613C22}">
  <dimension ref="A3:B6"/>
  <sheetViews>
    <sheetView workbookViewId="0">
      <selection activeCell="B4" sqref="B4"/>
    </sheetView>
  </sheetViews>
  <sheetFormatPr defaultRowHeight="14.4" x14ac:dyDescent="0.3"/>
  <cols>
    <col min="1" max="1" width="12.5546875" bestFit="1" customWidth="1"/>
    <col min="2" max="2" width="20.77734375" bestFit="1" customWidth="1"/>
  </cols>
  <sheetData>
    <row r="3" spans="1:2" x14ac:dyDescent="0.3">
      <c r="A3" s="1" t="s">
        <v>207</v>
      </c>
      <c r="B3" t="s">
        <v>206</v>
      </c>
    </row>
    <row r="4" spans="1:2" x14ac:dyDescent="0.3">
      <c r="A4" s="2" t="s">
        <v>214</v>
      </c>
      <c r="B4" s="4">
        <v>32.515730337078651</v>
      </c>
    </row>
    <row r="5" spans="1:2" x14ac:dyDescent="0.3">
      <c r="A5" s="2" t="s">
        <v>215</v>
      </c>
      <c r="B5" s="4">
        <v>45.6</v>
      </c>
    </row>
    <row r="6" spans="1:2" x14ac:dyDescent="0.3">
      <c r="A6" s="2" t="s">
        <v>208</v>
      </c>
      <c r="B6" s="4">
        <v>33.954999999999998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8FFDD-7F8E-467B-8AD4-42D5AA4C65B8}">
  <dimension ref="A3:A4"/>
  <sheetViews>
    <sheetView workbookViewId="0">
      <selection activeCell="A4" sqref="A4"/>
    </sheetView>
  </sheetViews>
  <sheetFormatPr defaultRowHeight="14.4" x14ac:dyDescent="0.3"/>
  <cols>
    <col min="1" max="1" width="22.88671875" bestFit="1" customWidth="1"/>
  </cols>
  <sheetData>
    <row r="3" spans="1:1" x14ac:dyDescent="0.3">
      <c r="A3" t="s">
        <v>216</v>
      </c>
    </row>
    <row r="4" spans="1:1" x14ac:dyDescent="0.3">
      <c r="A4" s="5">
        <v>6.3254999999999999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1059-E9CC-4AA2-A57A-430F5E85F167}">
  <dimension ref="A3:B7"/>
  <sheetViews>
    <sheetView workbookViewId="0">
      <selection activeCell="B4" sqref="B4:B7"/>
    </sheetView>
  </sheetViews>
  <sheetFormatPr defaultRowHeight="14.4" x14ac:dyDescent="0.3"/>
  <cols>
    <col min="1" max="1" width="12.5546875" bestFit="1" customWidth="1"/>
    <col min="2" max="2" width="20.77734375" bestFit="1" customWidth="1"/>
  </cols>
  <sheetData>
    <row r="3" spans="1:2" x14ac:dyDescent="0.3">
      <c r="A3" s="1" t="s">
        <v>207</v>
      </c>
      <c r="B3" t="s">
        <v>206</v>
      </c>
    </row>
    <row r="4" spans="1:2" x14ac:dyDescent="0.3">
      <c r="A4" s="2" t="s">
        <v>218</v>
      </c>
      <c r="B4" s="4">
        <v>32.569333333333333</v>
      </c>
    </row>
    <row r="5" spans="1:2" x14ac:dyDescent="0.3">
      <c r="A5" s="2" t="s">
        <v>220</v>
      </c>
      <c r="B5" s="4">
        <v>34.262666666666661</v>
      </c>
    </row>
    <row r="6" spans="1:2" x14ac:dyDescent="0.3">
      <c r="A6" s="2" t="s">
        <v>219</v>
      </c>
      <c r="B6" s="4">
        <v>35.571999999999996</v>
      </c>
    </row>
    <row r="7" spans="1:2" x14ac:dyDescent="0.3">
      <c r="A7" s="2" t="s">
        <v>208</v>
      </c>
      <c r="B7" s="4">
        <v>33.954999999999998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96E1-627D-4121-AE66-7434A1B74BD0}">
  <dimension ref="A3:A4"/>
  <sheetViews>
    <sheetView workbookViewId="0">
      <selection activeCell="A4" sqref="A4"/>
    </sheetView>
  </sheetViews>
  <sheetFormatPr defaultRowHeight="14.4" x14ac:dyDescent="0.3"/>
  <cols>
    <col min="1" max="1" width="28" bestFit="1" customWidth="1"/>
  </cols>
  <sheetData>
    <row r="3" spans="1:1" x14ac:dyDescent="0.3">
      <c r="A3" t="s">
        <v>221</v>
      </c>
    </row>
    <row r="4" spans="1:1" x14ac:dyDescent="0.3">
      <c r="A4">
        <v>74.83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F6D4-B34E-43B8-AD36-6FFD3C7D130F}">
  <dimension ref="A3:B6"/>
  <sheetViews>
    <sheetView workbookViewId="0">
      <selection activeCell="A3" sqref="A3"/>
    </sheetView>
  </sheetViews>
  <sheetFormatPr defaultRowHeight="14.4" x14ac:dyDescent="0.3"/>
  <cols>
    <col min="1" max="1" width="12.5546875" bestFit="1" customWidth="1"/>
    <col min="2" max="2" width="18" bestFit="1" customWidth="1"/>
  </cols>
  <sheetData>
    <row r="3" spans="1:2" x14ac:dyDescent="0.3">
      <c r="A3" s="1" t="s">
        <v>207</v>
      </c>
      <c r="B3" t="s">
        <v>212</v>
      </c>
    </row>
    <row r="4" spans="1:2" x14ac:dyDescent="0.3">
      <c r="A4" s="2" t="s">
        <v>223</v>
      </c>
      <c r="B4">
        <v>165</v>
      </c>
    </row>
    <row r="5" spans="1:2" x14ac:dyDescent="0.3">
      <c r="A5" s="2" t="s">
        <v>224</v>
      </c>
      <c r="B5">
        <v>35</v>
      </c>
    </row>
    <row r="6" spans="1:2" x14ac:dyDescent="0.3">
      <c r="A6" s="2" t="s">
        <v>208</v>
      </c>
      <c r="B6">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F693D-6CCB-4268-883E-014B31B2946E}">
  <dimension ref="A3:B7"/>
  <sheetViews>
    <sheetView workbookViewId="0">
      <selection activeCell="B7" sqref="B7"/>
    </sheetView>
  </sheetViews>
  <sheetFormatPr defaultRowHeight="14.4" x14ac:dyDescent="0.3"/>
  <cols>
    <col min="1" max="1" width="12.5546875" bestFit="1" customWidth="1"/>
    <col min="2" max="2" width="20.77734375" bestFit="1" customWidth="1"/>
  </cols>
  <sheetData>
    <row r="3" spans="1:2" x14ac:dyDescent="0.3">
      <c r="A3" s="1" t="s">
        <v>207</v>
      </c>
      <c r="B3" t="s">
        <v>206</v>
      </c>
    </row>
    <row r="4" spans="1:2" x14ac:dyDescent="0.3">
      <c r="A4" s="2" t="s">
        <v>226</v>
      </c>
      <c r="B4" s="4">
        <v>32.108974358974358</v>
      </c>
    </row>
    <row r="5" spans="1:2" x14ac:dyDescent="0.3">
      <c r="A5" s="2" t="s">
        <v>227</v>
      </c>
      <c r="B5">
        <v>35.36</v>
      </c>
    </row>
    <row r="6" spans="1:2" x14ac:dyDescent="0.3">
      <c r="A6" s="2" t="s">
        <v>228</v>
      </c>
      <c r="B6" s="4">
        <v>35.0448275862069</v>
      </c>
    </row>
    <row r="7" spans="1:2" x14ac:dyDescent="0.3">
      <c r="A7" s="2" t="s">
        <v>208</v>
      </c>
      <c r="B7" s="4">
        <v>33.954999999999998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0 5 5 9 4 6 7 - 3 8 d 5 - 4 c 9 5 - a 2 d 5 - 2 c e 6 a d 2 4 1 c e 5 "   x m l n s = " h t t p : / / s c h e m a s . m i c r o s o f t . c o m / D a t a M a s h u p " > A A A A A G M E A A B Q S w M E F A A C A A g A e m g 3 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6 a D 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m g 3 W x P B L O V b A Q A A U g I A A B M A H A B G b 3 J t d W x h c y 9 T Z W N 0 a W 9 u M S 5 t I K I Y A C i g F A A A A A A A A A A A A A A A A A A A A A A A A A A A A G 2 R s U 7 D M B C G 9 0 h 5 B y s s q W R F a g U d q D K g F A Q L F K V M D Y r c 5 G g t H D v y 2 V G r i o k H Y O F t e B 7 E a + A 2 g S I U L 7 b v / 3 z 3 3 x m h M F x J k r b 7 c O J 7 v o d r p q E k a G w J 0 u S w Y V W O h d K A J C Y C j O 8 R t 1 J l d Q E u k m A T T V V h K w e H V 1 x A l C h p 3 A X D I D n P H h A 0 Z j P N D H / O 7 i R M N W 8 g + 3 r / + H x 9 y 3 p q R A U 2 w Y A u p i B 4 x Q 3 o O K A B J Y k S t p I Y j y m 5 l I U q u V z F w 9 H Z i J J 7 q w y k Z i s g P h 6 j W y X h c U B b r y f B T K v K a S W 5 B l Y 6 Q 4 E z P m d L B 3 Z K F w / b t i h Z d P E L I d K C C a Y x N t r + T Z m s m V y 5 j P N t D c d 0 c 8 0 k P i l d t Y b 3 I o Y 9 9 e l u F / x 0 z 0 v X o H E k M b A x L 5 T s g r W z g f k e 4 P C r S l s t Q R 9 0 F A B 1 f q B 6 V G b c / E s m C 8 h r c O 1 I 0 w P V G h q u L H Z z d 8 S N N O P T a G / 5 A B w / 5 d / r l 4 H v c d k 7 h 8 k 3 U E s B A i 0 A F A A C A A g A e m g 3 W 3 T 5 L U a m A A A A 9 g A A A B I A A A A A A A A A A A A A A A A A A A A A A E N v b m Z p Z y 9 Q Y W N r Y W d l L n h t b F B L A Q I t A B Q A A g A I A H p o N 1 s P y u m r p A A A A O k A A A A T A A A A A A A A A A A A A A A A A P I A A A B b Q 2 9 u d G V u d F 9 U e X B l c 1 0 u e G 1 s U E s B A i 0 A F A A C A A g A e m g 3 W x P B L O V b A Q A A U g I A A B M A A A A A A A A A A A A A A A A A 4 w 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Q w A A A A A A A B L 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0 d W R l b n R f Z X h h b V 9 z Y 2 9 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w Y m I x Y T U 5 Y i 0 w Y z V k L T R i N j I t O W N j Z i 0 1 Z W Z h N D A w Z D U 5 O G 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0 d W R l b n R f Z X h h b V 9 z Y 2 9 y Z X M i I C 8 + P E V u d H J 5 I F R 5 c G U 9 I k Z p b G x l Z E N v b X B s Z X R l U m V z d W x 0 V G 9 X b 3 J r c 2 h l Z X Q i I F Z h b H V l P S J s M S I g L z 4 8 R W 5 0 c n k g V H l w Z T 0 i R m l s b F N 0 Y X R 1 c y I g V m F s d W U 9 I n N D b 2 1 w b G V 0 Z S I g L z 4 8 R W 5 0 c n k g V H l w Z T 0 i R m l s b E N v b H V t b k 5 h b W V z I i B W Y W x 1 Z T 0 i c 1 s m c X V v d D t z d H V k Z W 5 0 X 2 l k J n F 1 b 3 Q 7 L C Z x d W 9 0 O 2 h v d X J z X 3 N 0 d W R p Z W Q m c X V v d D s s J n F 1 b 3 Q 7 c 2 x l Z X B f a G 9 1 c n M m c X V v d D s s J n F 1 b 3 Q 7 Y X R 0 Z W 5 k Y W 5 j Z V 9 w Z X J j Z W 5 0 J n F 1 b 3 Q 7 L C Z x d W 9 0 O 3 B y Z X Z p b 3 V z X 3 N j b 3 J l c y Z x d W 9 0 O y w m c X V v d D t l e G F t X 3 N j b 3 J l J n F 1 b 3 Q 7 X S I g L z 4 8 R W 5 0 c n k g V H l w Z T 0 i R m l s b E N v b H V t b l R 5 c G V z I i B W Y W x 1 Z T 0 i c 0 J n V U Z C U U 1 G I i A v P j x F b n R y e S B U e X B l P S J G a W x s T G F z d F V w Z G F 0 Z W Q i I F Z h b H V l P S J k M j A y N S 0 w O S 0 y M 1 Q w N z o z M z o 0 N y 4 x O T A 3 N j Q w W i I g L z 4 8 R W 5 0 c n k g V H l w Z T 0 i R m l s b E V y c m 9 y Q 2 9 1 b n Q i I F Z h b H V l P S J s M C I g L z 4 8 R W 5 0 c n k g V H l w Z T 0 i R m l s b E V y c m 9 y Q 2 9 k Z S I g V m F s d W U 9 I n N V b m t u b 3 d u I i A v P j x F b n R y e S B U e X B l P S J G a W x s Q 2 9 1 b n Q i I F Z h b H V l P S J s M j A w 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3 N 0 d W R l b n R f Z X h h b V 9 z Y 2 9 y Z X M v Q 2 h h b m d l Z C B U e X B l L n t z d H V k Z W 5 0 X 2 l k L D B 9 J n F 1 b 3 Q 7 L C Z x d W 9 0 O 1 N l Y 3 R p b 2 4 x L 3 N 0 d W R l b n R f Z X h h b V 9 z Y 2 9 y Z X M v Q 2 h h b m d l Z C B U e X B l L n t o b 3 V y c 1 9 z d H V k a W V k L D F 9 J n F 1 b 3 Q 7 L C Z x d W 9 0 O 1 N l Y 3 R p b 2 4 x L 3 N 0 d W R l b n R f Z X h h b V 9 z Y 2 9 y Z X M v Q 2 h h b m d l Z C B U e X B l L n t z b G V l c F 9 o b 3 V y c y w y f S Z x d W 9 0 O y w m c X V v d D t T Z W N 0 a W 9 u M S 9 z d H V k Z W 5 0 X 2 V 4 Y W 1 f c 2 N v c m V z L 0 N o Y W 5 n Z W Q g V H l w Z S 5 7 Y X R 0 Z W 5 k Y W 5 j Z V 9 w Z X J j Z W 5 0 L D N 9 J n F 1 b 3 Q 7 L C Z x d W 9 0 O 1 N l Y 3 R p b 2 4 x L 3 N 0 d W R l b n R f Z X h h b V 9 z Y 2 9 y Z X M v Q 2 h h b m d l Z C B U e X B l L n t w c m V 2 a W 9 1 c 1 9 z Y 2 9 y Z X M s N H 0 m c X V v d D s s J n F 1 b 3 Q 7 U 2 V j d G l v b j E v c 3 R 1 Z G V u d F 9 l e G F t X 3 N j b 3 J l c y 9 D a G F u Z 2 V k I F R 5 c G U u e 2 V 4 Y W 1 f c 2 N v c m U s N X 0 m c X V v d D t d L C Z x d W 9 0 O 0 N v b H V t b k N v d W 5 0 J n F 1 b 3 Q 7 O j Y s J n F 1 b 3 Q 7 S 2 V 5 Q 2 9 s d W 1 u T m F t Z X M m c X V v d D s 6 W 1 0 s J n F 1 b 3 Q 7 Q 2 9 s d W 1 u S W R l b n R p d G l l c y Z x d W 9 0 O z p b J n F 1 b 3 Q 7 U 2 V j d G l v b j E v c 3 R 1 Z G V u d F 9 l e G F t X 3 N j b 3 J l c y 9 D a G F u Z 2 V k I F R 5 c G U u e 3 N 0 d W R l b n R f a W Q s M H 0 m c X V v d D s s J n F 1 b 3 Q 7 U 2 V j d G l v b j E v c 3 R 1 Z G V u d F 9 l e G F t X 3 N j b 3 J l c y 9 D a G F u Z 2 V k I F R 5 c G U u e 2 h v d X J z X 3 N 0 d W R p Z W Q s M X 0 m c X V v d D s s J n F 1 b 3 Q 7 U 2 V j d G l v b j E v c 3 R 1 Z G V u d F 9 l e G F t X 3 N j b 3 J l c y 9 D a G F u Z 2 V k I F R 5 c G U u e 3 N s Z W V w X 2 h v d X J z L D J 9 J n F 1 b 3 Q 7 L C Z x d W 9 0 O 1 N l Y 3 R p b 2 4 x L 3 N 0 d W R l b n R f Z X h h b V 9 z Y 2 9 y Z X M v Q 2 h h b m d l Z C B U e X B l L n t h d H R l b m R h b m N l X 3 B l c m N l b n Q s M 3 0 m c X V v d D s s J n F 1 b 3 Q 7 U 2 V j d G l v b j E v c 3 R 1 Z G V u d F 9 l e G F t X 3 N j b 3 J l c y 9 D a G F u Z 2 V k I F R 5 c G U u e 3 B y Z X Z p b 3 V z X 3 N j b 3 J l c y w 0 f S Z x d W 9 0 O y w m c X V v d D t T Z W N 0 a W 9 u M S 9 z d H V k Z W 5 0 X 2 V 4 Y W 1 f c 2 N v c m V z L 0 N o Y W 5 n Z W Q g V H l w Z S 5 7 Z X h h b V 9 z Y 2 9 y Z S w 1 f S Z x d W 9 0 O 1 0 s J n F 1 b 3 Q 7 U m V s Y X R p b 2 5 z a G l w S W 5 m b y Z x d W 9 0 O z p b X X 0 i I C 8 + P C 9 T d G F i b G V F b n R y a W V z P j w v S X R l b T 4 8 S X R l b T 4 8 S X R l b U x v Y 2 F 0 a W 9 u P j x J d G V t V H l w Z T 5 G b 3 J t d W x h P C 9 J d G V t V H l w Z T 4 8 S X R l b V B h d G g + U 2 V j d G l v b j E v c 3 R 1 Z G V u d F 9 l e G F t X 3 N j b 3 J l c y 9 T b 3 V y Y 2 U 8 L 0 l 0 Z W 1 Q Y X R o P j w v S X R l b U x v Y 2 F 0 a W 9 u P j x T d G F i b G V F b n R y a W V z I C 8 + P C 9 J d G V t P j x J d G V t P j x J d G V t T G 9 j Y X R p b 2 4 + P E l 0 Z W 1 U e X B l P k Z v c m 1 1 b G E 8 L 0 l 0 Z W 1 U e X B l P j x J d G V t U G F 0 a D 5 T Z W N 0 a W 9 u M S 9 z d H V k Z W 5 0 X 2 V 4 Y W 1 f c 2 N v c m V z L 1 B y b 2 1 v d G V k J T I w S G V h Z G V y c z w v S X R l b V B h d G g + P C 9 J d G V t T G 9 j Y X R p b 2 4 + P F N 0 Y W J s Z U V u d H J p Z X M g L z 4 8 L 0 l 0 Z W 0 + P E l 0 Z W 0 + P E l 0 Z W 1 M b 2 N h d G l v b j 4 8 S X R l b V R 5 c G U + R m 9 y b X V s Y T w v S X R l b V R 5 c G U + P E l 0 Z W 1 Q Y X R o P l N l Y 3 R p b 2 4 x L 3 N 0 d W R l b n R f Z X h h b V 9 z Y 2 9 y Z X M v Q 2 h h b m d l Z C U y M F R 5 c G U 8 L 0 l 0 Z W 1 Q Y X R o P j w v S X R l b U x v Y 2 F 0 a W 9 u P j x T d G F i b G V F b n R y a W V z I C 8 + P C 9 J d G V t P j w v S X R l b X M + P C 9 M b 2 N h b F B h Y 2 t h Z 2 V N Z X R h Z G F 0 Y U Z p b G U + F g A A A F B L B Q Y A A A A A A A A A A A A A A A A A A A A A A A A m A Q A A A Q A A A N C M n d 8 B F d E R j H o A w E / C l + s B A A A A G 1 h X m J E 1 3 0 G Y F 5 w x I b x O K Q A A A A A C A A A A A A A Q Z g A A A A E A A C A A A A A N i f G s p 1 w s h 4 A X D l 0 e 6 1 + i 5 u J G q v 8 i 9 W o m l 1 A I D F b 7 q A A A A A A O g A A A A A I A A C A A A A D I l b 3 y f Z r 2 z x r 6 0 a k U q 0 H v q 8 O Y L U f z S D N w q x d g C z c S M 1 A A A A D L X y M N W i M l U m 2 x W F Z O C Q 0 E W e 6 U d 6 f u m D 7 r b J n B N p q g h m 5 8 e S U b y m g F Y l F T q G i A Y U F E E F s x x d r W h z m L x A M t k O u o r e K Y 9 h g n Q B P 4 i q X G E s H C c k A A A A B 4 2 7 8 + A O + u 6 z P p 1 4 X / u W B E K 1 + e y k G 0 6 + k t F y F E T r R 0 2 q i L S U Y q w N D k 9 g s 3 S i o i E N m b + s U 6 L M V y E i U o f B z c 2 g E h < / D a t a M a s h u p > 
</file>

<file path=customXml/itemProps1.xml><?xml version="1.0" encoding="utf-8"?>
<ds:datastoreItem xmlns:ds="http://schemas.openxmlformats.org/officeDocument/2006/customXml" ds:itemID="{AEE56979-6E30-49F7-95E3-D75BA8BF1C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student_exam_scores</vt:lpstr>
      <vt:lpstr>KPI 1</vt:lpstr>
      <vt:lpstr>KPI 2</vt:lpstr>
      <vt:lpstr>KPI 3</vt:lpstr>
      <vt:lpstr>KPI 4</vt:lpstr>
      <vt:lpstr>KPI 5</vt:lpstr>
      <vt:lpstr>KPI 6</vt:lpstr>
      <vt:lpstr>KPI 7</vt:lpstr>
      <vt:lpstr>KPI 8</vt:lpstr>
      <vt:lpstr>KPI 9</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Meshram</dc:creator>
  <cp:lastModifiedBy>Pratik Meshram</cp:lastModifiedBy>
  <dcterms:created xsi:type="dcterms:W3CDTF">2025-09-19T07:36:24Z</dcterms:created>
  <dcterms:modified xsi:type="dcterms:W3CDTF">2025-09-23T13:49:58Z</dcterms:modified>
</cp:coreProperties>
</file>