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bookViews>
    <workbookView xWindow="0" yWindow="0" windowWidth="14370" windowHeight="7335"/>
  </bookViews>
  <sheets>
    <sheet name="Dainandin Nond" sheetId="1" r:id="rId1"/>
    <sheet name="Sheet2" sheetId="2" r:id="rId2"/>
    <sheet name="Monthly Distribution" sheetId="3" r:id="rId3"/>
  </sheets>
  <calcPr calcId="171027"/>
</workbook>
</file>

<file path=xl/calcChain.xml><?xml version="1.0" encoding="utf-8"?>
<calcChain xmlns="http://schemas.openxmlformats.org/spreadsheetml/2006/main">
  <c r="D14" i="3" l="1"/>
  <c r="AB48" i="1"/>
  <c r="AB49" i="1"/>
  <c r="D13" i="3"/>
  <c r="D12" i="3"/>
  <c r="D11" i="3"/>
  <c r="D10" i="3"/>
  <c r="D7" i="3"/>
  <c r="D6" i="3"/>
  <c r="H61" i="1" l="1"/>
  <c r="R19" i="1" l="1"/>
  <c r="F48" i="1" l="1"/>
  <c r="F49" i="1"/>
  <c r="H59" i="1" l="1"/>
  <c r="Z48" i="1"/>
  <c r="AB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X50" i="1"/>
  <c r="T50" i="1"/>
  <c r="P50" i="1"/>
  <c r="H50" i="1"/>
  <c r="D9" i="3" s="1"/>
  <c r="D50" i="1"/>
  <c r="D8" i="3" s="1"/>
  <c r="V19" i="1"/>
  <c r="D19" i="3" l="1"/>
  <c r="H25" i="1"/>
  <c r="B20" i="1" l="1"/>
  <c r="B19" i="1"/>
  <c r="D20" i="1"/>
  <c r="D19" i="1"/>
  <c r="D21" i="1" l="1"/>
  <c r="D2" i="3" s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D5" i="3" s="1"/>
  <c r="L21" i="1"/>
  <c r="D4" i="3" s="1"/>
  <c r="H24" i="1"/>
  <c r="L24" i="1" s="1"/>
  <c r="H21" i="1"/>
  <c r="D3" i="3" s="1"/>
  <c r="D18" i="3" l="1"/>
  <c r="D17" i="3"/>
  <c r="H58" i="1"/>
  <c r="L58" i="1" s="1"/>
  <c r="H62" i="1" s="1"/>
</calcChain>
</file>

<file path=xl/sharedStrings.xml><?xml version="1.0" encoding="utf-8"?>
<sst xmlns="http://schemas.openxmlformats.org/spreadsheetml/2006/main" count="152" uniqueCount="33">
  <si>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</si>
  <si>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</si>
  <si>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</si>
  <si>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</si>
  <si>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</si>
  <si>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</si>
  <si>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</si>
  <si>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</si>
  <si>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</si>
  <si>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</si>
  <si>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</si>
  <si>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</si>
  <si>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</si>
  <si>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</si>
  <si>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</si>
  <si>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</si>
  <si>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</si>
  <si>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</si>
  <si>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</si>
  <si>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</si>
  <si>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</si>
  <si>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</si>
  <si>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</si>
  <si>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</si>
  <si>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Year Total</t>
  </si>
  <si>
    <t>December 2017</t>
  </si>
  <si>
    <t>-</t>
  </si>
  <si>
    <t>Remaining Days</t>
  </si>
  <si>
    <t>Remaining Average</t>
  </si>
  <si>
    <t>32 Sadhan Shibir January 2018</t>
  </si>
  <si>
    <t>33 Sadhan Shibir June 2018</t>
  </si>
  <si>
    <t>December 2018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</si>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</sst>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6" fillId="0" borderId="0" xfId="0" applyFont="1"/>
    <xf numFmtId="3" fontId="3" fillId="2" borderId="14" xfId="0" applyNumberFormat="1" applyFont="1" applyFill="1" applyBorder="1"/>
    <xf numFmtId="0" fontId="3" fillId="2" borderId="14" xfId="0" applyFont="1" applyFill="1" applyBorder="1"/>
    <xf numFmtId="0" fontId="0" fillId="0" borderId="5" xfId="0" applyBorder="1"/>
    <xf numFmtId="0" fontId="0" fillId="8" borderId="11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Nond'!$H$58,'Dainandin Nond'!$L$58)</c:f>
              <c:numCache>
                <c:formatCode>#,##0</c:formatCode>
                <c:ptCount val="2"/>
                <c:pt idx="0">
                  <c:v>905000</c:v>
                </c:pt>
                <c:pt idx="1">
                  <c:v>1195000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showGridLines="0" tabSelected="1" topLeftCell="A39" zoomScaleNormal="100" workbookViewId="0">
      <selection activeCell="D59" sqref="D59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7" width="11.85546875" bestFit="1" customWidth="1"/>
    <col min="28" max="28" width="12.4257812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43070</v>
      </c>
      <c r="B2" s="23"/>
      <c r="C2" s="2">
        <v>43087</v>
      </c>
      <c r="D2" s="1">
        <v>10</v>
      </c>
      <c r="E2" s="2">
        <v>43101</v>
      </c>
      <c r="F2" s="1">
        <v>12</v>
      </c>
      <c r="G2" s="2">
        <v>43118</v>
      </c>
      <c r="H2" s="1">
        <v>3</v>
      </c>
      <c r="I2" s="2">
        <v>43132</v>
      </c>
      <c r="J2" s="1">
        <v>4</v>
      </c>
      <c r="K2" s="2">
        <v>43149</v>
      </c>
      <c r="L2" s="1">
        <v>21</v>
      </c>
      <c r="M2" s="2">
        <v>43160</v>
      </c>
      <c r="N2" s="1">
        <v>5</v>
      </c>
      <c r="O2" s="2">
        <v>43177</v>
      </c>
      <c r="P2" s="1">
        <v>5</v>
      </c>
      <c r="Q2" s="2">
        <v>43191</v>
      </c>
      <c r="R2" s="1">
        <v>6</v>
      </c>
      <c r="S2" s="2">
        <v>43208</v>
      </c>
      <c r="T2" s="1">
        <v>1</v>
      </c>
      <c r="U2" s="2">
        <v>43221</v>
      </c>
      <c r="V2" s="1"/>
      <c r="W2" s="2">
        <v>43238</v>
      </c>
      <c r="X2" s="1">
        <v>6</v>
      </c>
    </row>
    <row r="3" spans="1:24" x14ac:dyDescent="0.25">
      <c r="A3" s="2">
        <v>43071</v>
      </c>
      <c r="B3" s="23"/>
      <c r="C3" s="2">
        <v>43088</v>
      </c>
      <c r="D3" s="1">
        <v>10</v>
      </c>
      <c r="E3" s="2">
        <v>43102</v>
      </c>
      <c r="F3" s="1">
        <v>6</v>
      </c>
      <c r="G3" s="2">
        <v>43119</v>
      </c>
      <c r="H3" s="1">
        <v>3</v>
      </c>
      <c r="I3" s="2">
        <v>43133</v>
      </c>
      <c r="J3" s="1">
        <v>1</v>
      </c>
      <c r="K3" s="2">
        <v>43150</v>
      </c>
      <c r="L3" s="1">
        <v>1</v>
      </c>
      <c r="M3" s="2">
        <v>43161</v>
      </c>
      <c r="N3" s="1">
        <v>5</v>
      </c>
      <c r="O3" s="2">
        <v>43178</v>
      </c>
      <c r="P3" s="1">
        <v>2</v>
      </c>
      <c r="Q3" s="2">
        <v>43192</v>
      </c>
      <c r="R3" s="1">
        <v>3</v>
      </c>
      <c r="S3" s="2">
        <v>43209</v>
      </c>
      <c r="T3" s="1">
        <v>1</v>
      </c>
      <c r="U3" s="2">
        <v>43222</v>
      </c>
      <c r="V3" s="1">
        <v>18</v>
      </c>
      <c r="W3" s="2">
        <v>43239</v>
      </c>
      <c r="X3" s="1">
        <v>5</v>
      </c>
    </row>
    <row r="4" spans="1:24" x14ac:dyDescent="0.25">
      <c r="A4" s="2">
        <v>43072</v>
      </c>
      <c r="B4" s="1">
        <v>6</v>
      </c>
      <c r="C4" s="2">
        <v>43089</v>
      </c>
      <c r="D4" s="1">
        <v>1</v>
      </c>
      <c r="E4" s="2">
        <v>43103</v>
      </c>
      <c r="F4" s="1"/>
      <c r="G4" s="2">
        <v>43120</v>
      </c>
      <c r="H4" s="1"/>
      <c r="I4" s="2">
        <v>43134</v>
      </c>
      <c r="J4" s="1">
        <v>17</v>
      </c>
      <c r="K4" s="2">
        <v>43151</v>
      </c>
      <c r="L4" s="1">
        <v>1</v>
      </c>
      <c r="M4" s="2">
        <v>43162</v>
      </c>
      <c r="N4" s="1">
        <v>5</v>
      </c>
      <c r="O4" s="2">
        <v>43179</v>
      </c>
      <c r="P4" s="1">
        <v>2</v>
      </c>
      <c r="Q4" s="2">
        <v>43193</v>
      </c>
      <c r="R4" s="1">
        <v>3</v>
      </c>
      <c r="S4" s="2">
        <v>43210</v>
      </c>
      <c r="T4" s="1">
        <v>1</v>
      </c>
      <c r="U4" s="2">
        <v>43223</v>
      </c>
      <c r="V4" s="1">
        <v>3</v>
      </c>
      <c r="W4" s="2">
        <v>43240</v>
      </c>
      <c r="X4" s="1">
        <v>1</v>
      </c>
    </row>
    <row r="5" spans="1:24" x14ac:dyDescent="0.25">
      <c r="A5" s="2">
        <v>43073</v>
      </c>
      <c r="B5" s="1">
        <v>5</v>
      </c>
      <c r="C5" s="2">
        <v>43090</v>
      </c>
      <c r="D5" s="1">
        <v>1</v>
      </c>
      <c r="E5" s="2">
        <v>43104</v>
      </c>
      <c r="F5" s="1"/>
      <c r="G5" s="2">
        <v>43121</v>
      </c>
      <c r="H5" s="1"/>
      <c r="I5" s="2">
        <v>43135</v>
      </c>
      <c r="J5" s="1">
        <v>4</v>
      </c>
      <c r="K5" s="2">
        <v>43152</v>
      </c>
      <c r="L5" s="1">
        <v>1</v>
      </c>
      <c r="M5" s="2">
        <v>43163</v>
      </c>
      <c r="N5" s="1">
        <v>5</v>
      </c>
      <c r="O5" s="2">
        <v>43180</v>
      </c>
      <c r="P5" s="1">
        <v>2</v>
      </c>
      <c r="Q5" s="2">
        <v>43194</v>
      </c>
      <c r="R5" s="1">
        <v>1</v>
      </c>
      <c r="S5" s="2">
        <v>43211</v>
      </c>
      <c r="T5" s="1">
        <v>1</v>
      </c>
      <c r="U5" s="2">
        <v>43224</v>
      </c>
      <c r="V5" s="1">
        <v>9</v>
      </c>
      <c r="W5" s="2">
        <v>43241</v>
      </c>
      <c r="X5" s="1">
        <v>1</v>
      </c>
    </row>
    <row r="6" spans="1:24" x14ac:dyDescent="0.25">
      <c r="A6" s="2">
        <v>43074</v>
      </c>
      <c r="B6" s="1">
        <v>1</v>
      </c>
      <c r="C6" s="2">
        <v>43091</v>
      </c>
      <c r="D6" s="1">
        <v>1</v>
      </c>
      <c r="E6" s="2">
        <v>43105</v>
      </c>
      <c r="F6" s="1"/>
      <c r="G6" s="2">
        <v>43122</v>
      </c>
      <c r="H6" s="1"/>
      <c r="I6" s="2">
        <v>43136</v>
      </c>
      <c r="J6" s="1">
        <v>4</v>
      </c>
      <c r="K6" s="2">
        <v>43153</v>
      </c>
      <c r="L6" s="1">
        <v>1</v>
      </c>
      <c r="M6" s="2">
        <v>43164</v>
      </c>
      <c r="N6" s="1">
        <v>2</v>
      </c>
      <c r="O6" s="2">
        <v>43181</v>
      </c>
      <c r="P6" s="1">
        <v>2</v>
      </c>
      <c r="Q6" s="2">
        <v>43195</v>
      </c>
      <c r="R6" s="1">
        <v>1</v>
      </c>
      <c r="S6" s="2">
        <v>43212</v>
      </c>
      <c r="T6" s="1">
        <v>15</v>
      </c>
      <c r="U6" s="2">
        <v>43225</v>
      </c>
      <c r="V6" s="1">
        <v>1</v>
      </c>
      <c r="W6" s="2">
        <v>43242</v>
      </c>
      <c r="X6" s="1">
        <v>1</v>
      </c>
    </row>
    <row r="7" spans="1:24" x14ac:dyDescent="0.25">
      <c r="A7" s="2">
        <v>43075</v>
      </c>
      <c r="B7" s="1">
        <v>1</v>
      </c>
      <c r="C7" s="2">
        <v>43092</v>
      </c>
      <c r="D7" s="1">
        <v>5</v>
      </c>
      <c r="E7" s="2">
        <v>43106</v>
      </c>
      <c r="F7" s="1"/>
      <c r="G7" s="2">
        <v>43123</v>
      </c>
      <c r="H7" s="1">
        <v>15</v>
      </c>
      <c r="I7" s="2">
        <v>43137</v>
      </c>
      <c r="J7" s="1">
        <v>1</v>
      </c>
      <c r="K7" s="2">
        <v>43154</v>
      </c>
      <c r="L7" s="1">
        <v>1</v>
      </c>
      <c r="M7" s="2">
        <v>43165</v>
      </c>
      <c r="N7" s="1">
        <v>2</v>
      </c>
      <c r="O7" s="2">
        <v>43182</v>
      </c>
      <c r="P7" s="1">
        <v>2</v>
      </c>
      <c r="Q7" s="2">
        <v>43196</v>
      </c>
      <c r="R7" s="1">
        <v>1</v>
      </c>
      <c r="S7" s="2">
        <v>43213</v>
      </c>
      <c r="T7" s="1">
        <v>1</v>
      </c>
      <c r="U7" s="2">
        <v>43226</v>
      </c>
      <c r="V7" s="1">
        <v>1</v>
      </c>
      <c r="W7" s="2">
        <v>43243</v>
      </c>
      <c r="X7" s="1">
        <v>1</v>
      </c>
    </row>
    <row r="8" spans="1:24" x14ac:dyDescent="0.25">
      <c r="A8" s="2">
        <v>43076</v>
      </c>
      <c r="B8" s="1">
        <v>1</v>
      </c>
      <c r="C8" s="2">
        <v>43093</v>
      </c>
      <c r="D8" s="1">
        <v>4</v>
      </c>
      <c r="E8" s="2">
        <v>43107</v>
      </c>
      <c r="F8" s="1"/>
      <c r="G8" s="2">
        <v>43124</v>
      </c>
      <c r="H8" s="1">
        <v>3</v>
      </c>
      <c r="I8" s="2">
        <v>43138</v>
      </c>
      <c r="J8" s="1">
        <v>1</v>
      </c>
      <c r="K8" s="2">
        <v>43155</v>
      </c>
      <c r="L8" s="1">
        <v>6</v>
      </c>
      <c r="M8" s="2">
        <v>43166</v>
      </c>
      <c r="N8" s="1">
        <v>2</v>
      </c>
      <c r="O8" s="2">
        <v>43183</v>
      </c>
      <c r="P8" s="1">
        <v>1</v>
      </c>
      <c r="Q8" s="2">
        <v>43197</v>
      </c>
      <c r="R8" s="1">
        <v>23</v>
      </c>
      <c r="S8" s="2">
        <v>43214</v>
      </c>
      <c r="T8" s="1">
        <v>1</v>
      </c>
      <c r="U8" s="2">
        <v>43227</v>
      </c>
      <c r="V8" s="1">
        <v>6</v>
      </c>
      <c r="W8" s="2">
        <v>43244</v>
      </c>
      <c r="X8" s="1">
        <v>1</v>
      </c>
    </row>
    <row r="9" spans="1:24" x14ac:dyDescent="0.25">
      <c r="A9" s="2">
        <v>43077</v>
      </c>
      <c r="B9" s="1">
        <v>1</v>
      </c>
      <c r="C9" s="2">
        <v>43094</v>
      </c>
      <c r="D9" s="1">
        <v>4</v>
      </c>
      <c r="E9" s="2">
        <v>43108</v>
      </c>
      <c r="F9" s="1"/>
      <c r="G9" s="2">
        <v>43125</v>
      </c>
      <c r="H9" s="1">
        <v>5</v>
      </c>
      <c r="I9" s="2">
        <v>43139</v>
      </c>
      <c r="J9" s="1">
        <v>1</v>
      </c>
      <c r="K9" s="2">
        <v>43156</v>
      </c>
      <c r="L9" s="1">
        <v>18</v>
      </c>
      <c r="M9" s="2">
        <v>43167</v>
      </c>
      <c r="N9" s="1">
        <v>2</v>
      </c>
      <c r="O9" s="2">
        <v>43184</v>
      </c>
      <c r="P9" s="1">
        <v>1</v>
      </c>
      <c r="Q9" s="2">
        <v>43198</v>
      </c>
      <c r="R9" s="1">
        <v>14</v>
      </c>
      <c r="S9" s="2">
        <v>43215</v>
      </c>
      <c r="T9" s="1">
        <v>1</v>
      </c>
      <c r="U9" s="2">
        <v>43228</v>
      </c>
      <c r="V9" s="1">
        <v>8</v>
      </c>
      <c r="W9" s="2">
        <v>43245</v>
      </c>
      <c r="X9" s="1">
        <v>1</v>
      </c>
    </row>
    <row r="10" spans="1:24" x14ac:dyDescent="0.25">
      <c r="A10" s="2">
        <v>43078</v>
      </c>
      <c r="B10" s="1">
        <v>1</v>
      </c>
      <c r="C10" s="2">
        <v>43095</v>
      </c>
      <c r="D10" s="1">
        <v>3</v>
      </c>
      <c r="E10" s="2">
        <v>43109</v>
      </c>
      <c r="F10" s="1"/>
      <c r="G10" s="2">
        <v>43126</v>
      </c>
      <c r="H10" s="1"/>
      <c r="I10" s="2">
        <v>43140</v>
      </c>
      <c r="J10" s="1">
        <v>1</v>
      </c>
      <c r="K10" s="2">
        <v>43157</v>
      </c>
      <c r="L10" s="1">
        <v>3</v>
      </c>
      <c r="M10" s="2">
        <v>43168</v>
      </c>
      <c r="N10" s="1">
        <v>2</v>
      </c>
      <c r="O10" s="2">
        <v>43185</v>
      </c>
      <c r="P10" s="1">
        <v>1</v>
      </c>
      <c r="Q10" s="2">
        <v>43199</v>
      </c>
      <c r="R10" s="1">
        <v>3</v>
      </c>
      <c r="S10" s="2">
        <v>43216</v>
      </c>
      <c r="T10" s="1">
        <v>1</v>
      </c>
      <c r="U10" s="2">
        <v>43229</v>
      </c>
      <c r="V10" s="1">
        <v>3</v>
      </c>
      <c r="W10" s="2">
        <v>43246</v>
      </c>
      <c r="X10" s="1">
        <v>1</v>
      </c>
    </row>
    <row r="11" spans="1:24" x14ac:dyDescent="0.25">
      <c r="A11" s="2">
        <v>43079</v>
      </c>
      <c r="B11" s="1">
        <v>15</v>
      </c>
      <c r="C11" s="2">
        <v>43096</v>
      </c>
      <c r="D11" s="1">
        <v>7</v>
      </c>
      <c r="E11" s="2">
        <v>43110</v>
      </c>
      <c r="F11" s="1">
        <v>1</v>
      </c>
      <c r="G11" s="2">
        <v>43127</v>
      </c>
      <c r="H11" s="1"/>
      <c r="I11" s="2">
        <v>43141</v>
      </c>
      <c r="J11" s="1">
        <v>1</v>
      </c>
      <c r="K11" s="2">
        <v>43158</v>
      </c>
      <c r="L11" s="1">
        <v>5</v>
      </c>
      <c r="M11" s="2">
        <v>43169</v>
      </c>
      <c r="N11" s="1">
        <v>2</v>
      </c>
      <c r="O11" s="2">
        <v>43186</v>
      </c>
      <c r="P11" s="1">
        <v>7</v>
      </c>
      <c r="Q11" s="2">
        <v>43200</v>
      </c>
      <c r="R11" s="1">
        <v>1</v>
      </c>
      <c r="S11" s="2">
        <v>43217</v>
      </c>
      <c r="T11" s="1">
        <v>1</v>
      </c>
      <c r="U11" s="2">
        <v>43230</v>
      </c>
      <c r="V11" s="1">
        <v>2</v>
      </c>
      <c r="W11" s="2">
        <v>43247</v>
      </c>
      <c r="X11" s="1">
        <v>1</v>
      </c>
    </row>
    <row r="12" spans="1:24" x14ac:dyDescent="0.25">
      <c r="A12" s="2">
        <v>43080</v>
      </c>
      <c r="B12" s="1">
        <v>1</v>
      </c>
      <c r="C12" s="2">
        <v>43097</v>
      </c>
      <c r="D12" s="1">
        <v>5</v>
      </c>
      <c r="E12" s="2">
        <v>43111</v>
      </c>
      <c r="F12" s="1">
        <v>1</v>
      </c>
      <c r="G12" s="2">
        <v>43128</v>
      </c>
      <c r="H12" s="1"/>
      <c r="I12" s="2">
        <v>43142</v>
      </c>
      <c r="J12" s="1">
        <v>10</v>
      </c>
      <c r="K12" s="7">
        <v>43159</v>
      </c>
      <c r="L12" s="8">
        <v>5</v>
      </c>
      <c r="M12" s="2">
        <v>43170</v>
      </c>
      <c r="N12" s="1">
        <v>5</v>
      </c>
      <c r="O12" s="2">
        <v>43187</v>
      </c>
      <c r="P12" s="1">
        <v>4</v>
      </c>
      <c r="Q12" s="2">
        <v>43201</v>
      </c>
      <c r="R12" s="1">
        <v>1</v>
      </c>
      <c r="S12" s="2">
        <v>43218</v>
      </c>
      <c r="T12" s="1">
        <v>20</v>
      </c>
      <c r="U12" s="2">
        <v>43231</v>
      </c>
      <c r="V12" s="1">
        <v>7</v>
      </c>
      <c r="W12" s="2">
        <v>43248</v>
      </c>
      <c r="X12" s="1">
        <v>1</v>
      </c>
    </row>
    <row r="13" spans="1:24" x14ac:dyDescent="0.25">
      <c r="A13" s="2">
        <v>43081</v>
      </c>
      <c r="B13" s="1">
        <v>1</v>
      </c>
      <c r="C13" s="2">
        <v>43098</v>
      </c>
      <c r="D13" s="1">
        <v>3</v>
      </c>
      <c r="E13" s="2">
        <v>43112</v>
      </c>
      <c r="F13" s="1">
        <v>1</v>
      </c>
      <c r="G13" s="2">
        <v>43129</v>
      </c>
      <c r="H13" s="1">
        <v>5</v>
      </c>
      <c r="I13" s="2">
        <v>43143</v>
      </c>
      <c r="J13" s="6">
        <v>2</v>
      </c>
      <c r="K13" s="11"/>
      <c r="L13" s="12"/>
      <c r="M13" s="10">
        <v>43171</v>
      </c>
      <c r="N13" s="1">
        <v>5</v>
      </c>
      <c r="O13" s="2">
        <v>43188</v>
      </c>
      <c r="P13" s="1">
        <v>2</v>
      </c>
      <c r="Q13" s="2">
        <v>43202</v>
      </c>
      <c r="R13" s="1">
        <v>1</v>
      </c>
      <c r="S13" s="2">
        <v>43219</v>
      </c>
      <c r="T13" s="1">
        <v>19</v>
      </c>
      <c r="U13" s="2">
        <v>43232</v>
      </c>
      <c r="V13" s="1">
        <v>14</v>
      </c>
      <c r="W13" s="2">
        <v>43249</v>
      </c>
      <c r="X13" s="1">
        <v>1</v>
      </c>
    </row>
    <row r="14" spans="1:24" x14ac:dyDescent="0.25">
      <c r="A14" s="2">
        <v>43082</v>
      </c>
      <c r="B14" s="1">
        <v>1</v>
      </c>
      <c r="C14" s="2">
        <v>43099</v>
      </c>
      <c r="D14" s="1">
        <v>11</v>
      </c>
      <c r="E14" s="2">
        <v>43113</v>
      </c>
      <c r="F14" s="1">
        <v>4</v>
      </c>
      <c r="G14" s="2">
        <v>43130</v>
      </c>
      <c r="H14" s="1">
        <v>1</v>
      </c>
      <c r="I14" s="2">
        <v>43144</v>
      </c>
      <c r="J14" s="6">
        <v>4</v>
      </c>
      <c r="K14" s="13"/>
      <c r="L14" s="14"/>
      <c r="M14" s="10">
        <v>43172</v>
      </c>
      <c r="N14" s="1">
        <v>2</v>
      </c>
      <c r="O14" s="2">
        <v>43189</v>
      </c>
      <c r="P14" s="1">
        <v>2</v>
      </c>
      <c r="Q14" s="2">
        <v>43203</v>
      </c>
      <c r="R14" s="1">
        <v>1</v>
      </c>
      <c r="S14" s="7">
        <v>43220</v>
      </c>
      <c r="T14" s="8"/>
      <c r="U14" s="2">
        <v>43233</v>
      </c>
      <c r="V14" s="1">
        <v>14</v>
      </c>
      <c r="W14" s="2">
        <v>43250</v>
      </c>
      <c r="X14" s="1">
        <v>1</v>
      </c>
    </row>
    <row r="15" spans="1:24" x14ac:dyDescent="0.25">
      <c r="A15" s="2">
        <v>43083</v>
      </c>
      <c r="B15" s="1">
        <v>1</v>
      </c>
      <c r="C15" s="7">
        <v>43100</v>
      </c>
      <c r="D15" s="8">
        <v>11</v>
      </c>
      <c r="E15" s="2">
        <v>43114</v>
      </c>
      <c r="F15" s="1">
        <v>18</v>
      </c>
      <c r="G15" s="7">
        <v>43131</v>
      </c>
      <c r="H15" s="8"/>
      <c r="I15" s="2">
        <v>43145</v>
      </c>
      <c r="J15" s="6">
        <v>9</v>
      </c>
      <c r="K15" s="13"/>
      <c r="L15" s="14"/>
      <c r="M15" s="10">
        <v>43173</v>
      </c>
      <c r="N15" s="1">
        <v>2</v>
      </c>
      <c r="O15" s="7">
        <v>43190</v>
      </c>
      <c r="P15" s="8">
        <v>19</v>
      </c>
      <c r="Q15" s="2">
        <v>43204</v>
      </c>
      <c r="R15" s="1">
        <v>1</v>
      </c>
      <c r="S15" s="11"/>
      <c r="T15" s="12"/>
      <c r="U15" s="10">
        <v>43234</v>
      </c>
      <c r="V15" s="1">
        <v>1</v>
      </c>
      <c r="W15" s="7">
        <v>43251</v>
      </c>
      <c r="X15" s="1">
        <v>1</v>
      </c>
    </row>
    <row r="16" spans="1:24" x14ac:dyDescent="0.25">
      <c r="A16" s="2">
        <v>43084</v>
      </c>
      <c r="B16" s="6">
        <v>1</v>
      </c>
      <c r="C16" s="11"/>
      <c r="D16" s="12"/>
      <c r="E16" s="10">
        <v>43115</v>
      </c>
      <c r="F16" s="6">
        <v>1</v>
      </c>
      <c r="G16" s="11"/>
      <c r="H16" s="12"/>
      <c r="I16" s="10">
        <v>43146</v>
      </c>
      <c r="J16" s="6">
        <v>6</v>
      </c>
      <c r="K16" s="13"/>
      <c r="L16" s="14"/>
      <c r="M16" s="10">
        <v>43174</v>
      </c>
      <c r="N16" s="6">
        <v>2</v>
      </c>
      <c r="O16" s="11"/>
      <c r="P16" s="12"/>
      <c r="Q16" s="10">
        <v>43205</v>
      </c>
      <c r="R16" s="1">
        <v>1</v>
      </c>
      <c r="S16" s="13"/>
      <c r="T16" s="14"/>
      <c r="U16" s="10">
        <v>43235</v>
      </c>
      <c r="V16" s="6">
        <v>2</v>
      </c>
      <c r="W16" s="17"/>
      <c r="X16" s="12"/>
    </row>
    <row r="17" spans="1:28" x14ac:dyDescent="0.25">
      <c r="A17" s="2">
        <v>43085</v>
      </c>
      <c r="B17" s="6">
        <v>1</v>
      </c>
      <c r="C17" s="13"/>
      <c r="D17" s="14"/>
      <c r="E17" s="10">
        <v>43116</v>
      </c>
      <c r="F17" s="6">
        <v>8</v>
      </c>
      <c r="G17" s="13"/>
      <c r="H17" s="14"/>
      <c r="I17" s="10">
        <v>43147</v>
      </c>
      <c r="J17" s="6">
        <v>2</v>
      </c>
      <c r="K17" s="13"/>
      <c r="L17" s="14"/>
      <c r="M17" s="10">
        <v>43175</v>
      </c>
      <c r="N17" s="6">
        <v>2</v>
      </c>
      <c r="O17" s="13"/>
      <c r="P17" s="14"/>
      <c r="Q17" s="10">
        <v>43206</v>
      </c>
      <c r="R17" s="1">
        <v>1</v>
      </c>
      <c r="S17" s="13"/>
      <c r="T17" s="14"/>
      <c r="U17" s="10">
        <v>43236</v>
      </c>
      <c r="V17" s="6">
        <v>3</v>
      </c>
      <c r="W17" s="18"/>
      <c r="X17" s="14"/>
    </row>
    <row r="18" spans="1:28" x14ac:dyDescent="0.25">
      <c r="A18" s="2">
        <v>43086</v>
      </c>
      <c r="B18" s="6">
        <v>1</v>
      </c>
      <c r="C18" s="15"/>
      <c r="D18" s="16"/>
      <c r="E18" s="10">
        <v>43117</v>
      </c>
      <c r="F18" s="6">
        <v>3</v>
      </c>
      <c r="G18" s="15"/>
      <c r="H18" s="16"/>
      <c r="I18" s="10">
        <v>43148</v>
      </c>
      <c r="J18" s="6"/>
      <c r="K18" s="15"/>
      <c r="L18" s="16"/>
      <c r="M18" s="10">
        <v>43176</v>
      </c>
      <c r="N18" s="6">
        <v>5</v>
      </c>
      <c r="O18" s="15"/>
      <c r="P18" s="16"/>
      <c r="Q18" s="10">
        <v>43207</v>
      </c>
      <c r="R18" s="1">
        <v>1</v>
      </c>
      <c r="S18" s="15"/>
      <c r="T18" s="16"/>
      <c r="U18" s="10">
        <v>43237</v>
      </c>
      <c r="V18" s="6">
        <v>1</v>
      </c>
      <c r="W18" s="19"/>
      <c r="X18" s="16"/>
    </row>
    <row r="19" spans="1:28" x14ac:dyDescent="0.25">
      <c r="A19" s="4" t="s">
        <v>0</v>
      </c>
      <c r="B19" s="4">
        <f>SUM(B2:B18)</f>
        <v>38</v>
      </c>
      <c r="C19" s="9" t="s">
        <v>0</v>
      </c>
      <c r="D19" s="9">
        <f>SUM(D2:D18)</f>
        <v>76</v>
      </c>
      <c r="E19" s="4" t="s">
        <v>0</v>
      </c>
      <c r="F19" s="4">
        <f>SUM(F2:F18)</f>
        <v>55</v>
      </c>
      <c r="G19" s="9" t="s">
        <v>0</v>
      </c>
      <c r="H19" s="9">
        <f t="shared" ref="H19" si="0">SUM(H2:H18)</f>
        <v>35</v>
      </c>
      <c r="I19" s="4" t="s">
        <v>0</v>
      </c>
      <c r="J19" s="4">
        <f t="shared" ref="J19" si="1">SUM(J2:J18)</f>
        <v>68</v>
      </c>
      <c r="K19" s="9" t="s">
        <v>0</v>
      </c>
      <c r="L19" s="9">
        <f t="shared" ref="L19" si="2">SUM(L2:L18)</f>
        <v>63</v>
      </c>
      <c r="M19" s="4" t="s">
        <v>0</v>
      </c>
      <c r="N19" s="4">
        <f t="shared" ref="N19" si="3">SUM(N2:N18)</f>
        <v>55</v>
      </c>
      <c r="O19" s="9" t="s">
        <v>0</v>
      </c>
      <c r="P19" s="9">
        <f t="shared" ref="P19" si="4">SUM(P2:P18)</f>
        <v>52</v>
      </c>
      <c r="Q19" s="4" t="s">
        <v>0</v>
      </c>
      <c r="R19" s="4">
        <f t="shared" ref="R19" si="5">SUM(R2:R18)</f>
        <v>63</v>
      </c>
      <c r="S19" s="9" t="s">
        <v>0</v>
      </c>
      <c r="T19" s="9">
        <f t="shared" ref="T19" si="6">SUM(T2:T18)</f>
        <v>63</v>
      </c>
      <c r="U19" s="4" t="s">
        <v>0</v>
      </c>
      <c r="V19" s="4">
        <f t="shared" ref="V19" si="7">SUM(V2:V18)</f>
        <v>93</v>
      </c>
      <c r="W19" s="9" t="s">
        <v>0</v>
      </c>
      <c r="X19" s="9">
        <f t="shared" ref="X19" si="8">SUM(X2:X18)</f>
        <v>23</v>
      </c>
    </row>
    <row r="20" spans="1:28" x14ac:dyDescent="0.25">
      <c r="A20" s="5" t="s">
        <v>1</v>
      </c>
      <c r="B20" s="21">
        <f>AVERAGE(B2:B18)</f>
        <v>2.5333333333333332</v>
      </c>
      <c r="C20" s="5" t="s">
        <v>1</v>
      </c>
      <c r="D20" s="21">
        <f>AVERAGE(D2:D18)</f>
        <v>5.4285714285714288</v>
      </c>
      <c r="E20" s="5" t="s">
        <v>1</v>
      </c>
      <c r="F20" s="21">
        <f>AVERAGE(F2:F18)</f>
        <v>5.5</v>
      </c>
      <c r="G20" s="5" t="s">
        <v>1</v>
      </c>
      <c r="H20" s="21">
        <f t="shared" ref="H20" si="9">AVERAGE(H2:H18)</f>
        <v>5</v>
      </c>
      <c r="I20" s="5" t="s">
        <v>1</v>
      </c>
      <c r="J20" s="21">
        <f t="shared" ref="J20" si="10">AVERAGE(J2:J18)</f>
        <v>4.25</v>
      </c>
      <c r="K20" s="5" t="s">
        <v>1</v>
      </c>
      <c r="L20" s="21">
        <f t="shared" ref="L20" si="11">AVERAGE(L2:L18)</f>
        <v>5.7272727272727275</v>
      </c>
      <c r="M20" s="5" t="s">
        <v>1</v>
      </c>
      <c r="N20" s="21">
        <f t="shared" ref="N20" si="12">AVERAGE(N2:N18)</f>
        <v>3.2352941176470589</v>
      </c>
      <c r="O20" s="5" t="s">
        <v>1</v>
      </c>
      <c r="P20" s="21">
        <f t="shared" ref="P20" si="13">AVERAGE(P2:P18)</f>
        <v>3.7142857142857144</v>
      </c>
      <c r="Q20" s="5" t="s">
        <v>1</v>
      </c>
      <c r="R20" s="21">
        <f t="shared" ref="R20" si="14">AVERAGE(R2:R18)</f>
        <v>3.7058823529411766</v>
      </c>
      <c r="S20" s="5" t="s">
        <v>1</v>
      </c>
      <c r="T20" s="21">
        <f t="shared" ref="T20" si="15">AVERAGE(T2:T18)</f>
        <v>5.25</v>
      </c>
      <c r="U20" s="5" t="s">
        <v>1</v>
      </c>
      <c r="V20" s="21">
        <f t="shared" ref="V20:X20" si="16">AVERAGE(V2:V18)</f>
        <v>5.8125</v>
      </c>
      <c r="W20" s="5" t="s">
        <v>1</v>
      </c>
      <c r="X20" s="21">
        <f t="shared" si="16"/>
        <v>1.6428571428571428</v>
      </c>
    </row>
    <row r="21" spans="1:28" x14ac:dyDescent="0.25">
      <c r="C21" s="22" t="s">
        <v>5</v>
      </c>
      <c r="D21" s="22">
        <f>B19+D19</f>
        <v>114</v>
      </c>
      <c r="G21" s="22" t="s">
        <v>5</v>
      </c>
      <c r="H21" s="22">
        <f t="shared" ref="H21" si="17">F19+H19</f>
        <v>90</v>
      </c>
      <c r="K21" s="22" t="s">
        <v>5</v>
      </c>
      <c r="L21" s="22">
        <f t="shared" ref="L21" si="18">J19+L19</f>
        <v>131</v>
      </c>
      <c r="O21" s="22" t="s">
        <v>5</v>
      </c>
      <c r="P21" s="22">
        <f t="shared" ref="P21" si="19">N19+P19</f>
        <v>107</v>
      </c>
      <c r="S21" s="22" t="s">
        <v>5</v>
      </c>
      <c r="T21" s="22">
        <f t="shared" ref="T21" si="20">R19+T19</f>
        <v>126</v>
      </c>
      <c r="W21" s="22" t="s">
        <v>5</v>
      </c>
      <c r="X21" s="22">
        <f t="shared" ref="X21" si="21">V19+X19</f>
        <v>116</v>
      </c>
    </row>
    <row r="23" spans="1:28" ht="15.75" thickBot="1" x14ac:dyDescent="0.3"/>
    <row r="24" spans="1:28" ht="19.5" thickBot="1" x14ac:dyDescent="0.35">
      <c r="F24" s="45" t="s">
        <v>4</v>
      </c>
      <c r="G24" s="46"/>
      <c r="H24" s="24">
        <f>SUM(B19,D19,F19,H19,J19,L19,N19,P19,R19,T19,V19,X19)*1000</f>
        <v>684000</v>
      </c>
      <c r="I24" s="25" t="s">
        <v>6</v>
      </c>
      <c r="J24" s="26">
        <v>2100000</v>
      </c>
      <c r="K24" s="27" t="s">
        <v>7</v>
      </c>
      <c r="L24" s="28">
        <f>J24-H24</f>
        <v>1416000</v>
      </c>
    </row>
    <row r="25" spans="1:28" ht="19.5" thickBot="1" x14ac:dyDescent="0.35">
      <c r="F25" s="45" t="s">
        <v>1</v>
      </c>
      <c r="G25" s="46"/>
      <c r="H25" s="20">
        <f>AVERAGE(B2:B18,D2:D15,F2:F18,H2:H15,J2:J18,L2:L12,N2:N18,P2:P15,R2:R18,T2:T14,V2:V18,X2:X15)*1000</f>
        <v>4196.3190184049081</v>
      </c>
    </row>
    <row r="30" spans="1:28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  <c r="AA30" s="3" t="s">
        <v>2</v>
      </c>
      <c r="AB30" s="3" t="s">
        <v>3</v>
      </c>
    </row>
    <row r="31" spans="1:28" x14ac:dyDescent="0.25">
      <c r="A31" s="2">
        <v>43252</v>
      </c>
      <c r="B31" s="1">
        <v>30</v>
      </c>
      <c r="C31" s="2">
        <v>43269</v>
      </c>
      <c r="D31" s="1">
        <v>1</v>
      </c>
      <c r="E31" s="2">
        <v>43282</v>
      </c>
      <c r="F31" s="1">
        <v>2</v>
      </c>
      <c r="G31" s="2">
        <v>43299</v>
      </c>
      <c r="H31" s="1"/>
      <c r="I31" s="2">
        <v>43313</v>
      </c>
      <c r="J31" s="1"/>
      <c r="K31" s="2">
        <v>43330</v>
      </c>
      <c r="L31" s="1"/>
      <c r="M31" s="2">
        <v>43344</v>
      </c>
      <c r="N31" s="1"/>
      <c r="O31" s="2">
        <v>43361</v>
      </c>
      <c r="P31" s="1"/>
      <c r="Q31" s="2">
        <v>43374</v>
      </c>
      <c r="R31" s="1"/>
      <c r="S31" s="2">
        <v>43391</v>
      </c>
      <c r="T31" s="1"/>
      <c r="U31" s="2">
        <v>43405</v>
      </c>
      <c r="V31" s="1"/>
      <c r="W31" s="2">
        <v>43422</v>
      </c>
      <c r="X31" s="1"/>
      <c r="Y31" s="2">
        <v>43435</v>
      </c>
      <c r="Z31" s="1"/>
      <c r="AA31" s="2">
        <v>43452</v>
      </c>
      <c r="AB31" s="1"/>
    </row>
    <row r="32" spans="1:28" x14ac:dyDescent="0.25">
      <c r="A32" s="2">
        <v>43253</v>
      </c>
      <c r="B32" s="1">
        <v>6</v>
      </c>
      <c r="C32" s="2">
        <v>43270</v>
      </c>
      <c r="D32" s="1">
        <v>1</v>
      </c>
      <c r="E32" s="2">
        <v>43283</v>
      </c>
      <c r="F32" s="1">
        <v>6</v>
      </c>
      <c r="G32" s="2">
        <v>43300</v>
      </c>
      <c r="H32" s="1"/>
      <c r="I32" s="2">
        <v>43314</v>
      </c>
      <c r="J32" s="1"/>
      <c r="K32" s="2">
        <v>43331</v>
      </c>
      <c r="L32" s="1"/>
      <c r="M32" s="2">
        <v>43345</v>
      </c>
      <c r="N32" s="1"/>
      <c r="O32" s="2">
        <v>43362</v>
      </c>
      <c r="P32" s="1"/>
      <c r="Q32" s="2">
        <v>43375</v>
      </c>
      <c r="R32" s="1"/>
      <c r="S32" s="2">
        <v>43392</v>
      </c>
      <c r="T32" s="1"/>
      <c r="U32" s="2">
        <v>43406</v>
      </c>
      <c r="V32" s="1"/>
      <c r="W32" s="2">
        <v>43423</v>
      </c>
      <c r="X32" s="1"/>
      <c r="Y32" s="2">
        <v>43436</v>
      </c>
      <c r="Z32" s="1"/>
      <c r="AA32" s="2">
        <v>43453</v>
      </c>
      <c r="AB32" s="1"/>
    </row>
    <row r="33" spans="1:28" x14ac:dyDescent="0.25">
      <c r="A33" s="2">
        <v>43254</v>
      </c>
      <c r="B33" s="1">
        <v>3</v>
      </c>
      <c r="C33" s="2">
        <v>43271</v>
      </c>
      <c r="D33" s="1">
        <v>10</v>
      </c>
      <c r="E33" s="2">
        <v>43284</v>
      </c>
      <c r="F33" s="1">
        <v>2</v>
      </c>
      <c r="G33" s="2">
        <v>43301</v>
      </c>
      <c r="H33" s="1"/>
      <c r="I33" s="2">
        <v>43315</v>
      </c>
      <c r="J33" s="1"/>
      <c r="K33" s="2">
        <v>43332</v>
      </c>
      <c r="L33" s="1"/>
      <c r="M33" s="2">
        <v>43346</v>
      </c>
      <c r="N33" s="1"/>
      <c r="O33" s="2">
        <v>43363</v>
      </c>
      <c r="P33" s="1"/>
      <c r="Q33" s="2">
        <v>43376</v>
      </c>
      <c r="R33" s="1"/>
      <c r="S33" s="2">
        <v>43393</v>
      </c>
      <c r="T33" s="1"/>
      <c r="U33" s="2">
        <v>43407</v>
      </c>
      <c r="V33" s="1"/>
      <c r="W33" s="2">
        <v>43424</v>
      </c>
      <c r="X33" s="1"/>
      <c r="Y33" s="7">
        <v>43437</v>
      </c>
      <c r="Z33" s="8"/>
      <c r="AA33" s="2">
        <v>43454</v>
      </c>
      <c r="AB33" s="8"/>
    </row>
    <row r="34" spans="1:28" x14ac:dyDescent="0.25">
      <c r="A34" s="2">
        <v>43255</v>
      </c>
      <c r="B34" s="1">
        <v>4</v>
      </c>
      <c r="C34" s="2">
        <v>43272</v>
      </c>
      <c r="D34" s="1">
        <v>20</v>
      </c>
      <c r="E34" s="2">
        <v>43285</v>
      </c>
      <c r="F34" s="1">
        <v>2</v>
      </c>
      <c r="G34" s="2">
        <v>43302</v>
      </c>
      <c r="H34" s="1"/>
      <c r="I34" s="2">
        <v>43316</v>
      </c>
      <c r="J34" s="1"/>
      <c r="K34" s="2">
        <v>43333</v>
      </c>
      <c r="L34" s="1"/>
      <c r="M34" s="2">
        <v>43347</v>
      </c>
      <c r="N34" s="1"/>
      <c r="O34" s="2">
        <v>43364</v>
      </c>
      <c r="P34" s="1"/>
      <c r="Q34" s="2">
        <v>43377</v>
      </c>
      <c r="R34" s="1"/>
      <c r="S34" s="2">
        <v>43394</v>
      </c>
      <c r="T34" s="1"/>
      <c r="U34" s="2">
        <v>43408</v>
      </c>
      <c r="V34" s="1"/>
      <c r="W34" s="2">
        <v>43425</v>
      </c>
      <c r="X34" s="6"/>
      <c r="Y34" s="7">
        <v>43438</v>
      </c>
      <c r="Z34" s="8"/>
      <c r="AA34" s="7">
        <v>43455</v>
      </c>
      <c r="AB34" s="8"/>
    </row>
    <row r="35" spans="1:28" x14ac:dyDescent="0.25">
      <c r="A35" s="2">
        <v>43256</v>
      </c>
      <c r="B35" s="1">
        <v>3</v>
      </c>
      <c r="C35" s="2">
        <v>43273</v>
      </c>
      <c r="D35" s="1">
        <v>1</v>
      </c>
      <c r="E35" s="2">
        <v>43286</v>
      </c>
      <c r="F35" s="1"/>
      <c r="G35" s="2">
        <v>43303</v>
      </c>
      <c r="H35" s="1"/>
      <c r="I35" s="2">
        <v>43317</v>
      </c>
      <c r="J35" s="1"/>
      <c r="K35" s="2">
        <v>43334</v>
      </c>
      <c r="L35" s="1"/>
      <c r="M35" s="2">
        <v>43348</v>
      </c>
      <c r="N35" s="1"/>
      <c r="O35" s="2">
        <v>43365</v>
      </c>
      <c r="P35" s="1"/>
      <c r="Q35" s="2">
        <v>43378</v>
      </c>
      <c r="R35" s="1"/>
      <c r="S35" s="2">
        <v>43395</v>
      </c>
      <c r="T35" s="1"/>
      <c r="U35" s="2">
        <v>43409</v>
      </c>
      <c r="V35" s="1"/>
      <c r="W35" s="2">
        <v>43426</v>
      </c>
      <c r="X35" s="6"/>
      <c r="Y35" s="7">
        <v>43439</v>
      </c>
      <c r="Z35" s="41"/>
      <c r="AA35" s="11"/>
      <c r="AB35" s="12"/>
    </row>
    <row r="36" spans="1:28" x14ac:dyDescent="0.25">
      <c r="A36" s="2">
        <v>43257</v>
      </c>
      <c r="B36" s="1">
        <v>3</v>
      </c>
      <c r="C36" s="2">
        <v>43274</v>
      </c>
      <c r="D36" s="1" t="s">
        <v>26</v>
      </c>
      <c r="E36" s="2">
        <v>43287</v>
      </c>
      <c r="F36" s="1"/>
      <c r="G36" s="2">
        <v>43304</v>
      </c>
      <c r="H36" s="1"/>
      <c r="I36" s="2">
        <v>43318</v>
      </c>
      <c r="J36" s="1"/>
      <c r="K36" s="2">
        <v>43335</v>
      </c>
      <c r="L36" s="1"/>
      <c r="M36" s="2">
        <v>43349</v>
      </c>
      <c r="N36" s="1"/>
      <c r="O36" s="2">
        <v>43366</v>
      </c>
      <c r="P36" s="1"/>
      <c r="Q36" s="2">
        <v>43379</v>
      </c>
      <c r="R36" s="1"/>
      <c r="S36" s="2">
        <v>43396</v>
      </c>
      <c r="T36" s="1"/>
      <c r="U36" s="2">
        <v>43410</v>
      </c>
      <c r="V36" s="1"/>
      <c r="W36" s="2">
        <v>43427</v>
      </c>
      <c r="X36" s="6"/>
      <c r="Y36" s="7">
        <v>43440</v>
      </c>
      <c r="Z36" s="41"/>
      <c r="AA36" s="13"/>
      <c r="AB36" s="14"/>
    </row>
    <row r="37" spans="1:28" x14ac:dyDescent="0.25">
      <c r="A37" s="2">
        <v>43258</v>
      </c>
      <c r="B37" s="1">
        <v>10</v>
      </c>
      <c r="C37" s="2">
        <v>43275</v>
      </c>
      <c r="D37" s="1" t="s">
        <v>26</v>
      </c>
      <c r="E37" s="2">
        <v>43288</v>
      </c>
      <c r="F37" s="1"/>
      <c r="G37" s="2">
        <v>43305</v>
      </c>
      <c r="H37" s="1"/>
      <c r="I37" s="2">
        <v>43319</v>
      </c>
      <c r="J37" s="1"/>
      <c r="K37" s="2">
        <v>43336</v>
      </c>
      <c r="L37" s="1"/>
      <c r="M37" s="2">
        <v>43350</v>
      </c>
      <c r="N37" s="1"/>
      <c r="O37" s="2">
        <v>43367</v>
      </c>
      <c r="P37" s="1"/>
      <c r="Q37" s="2">
        <v>43380</v>
      </c>
      <c r="R37" s="1"/>
      <c r="S37" s="2">
        <v>43397</v>
      </c>
      <c r="T37" s="1"/>
      <c r="U37" s="2">
        <v>43411</v>
      </c>
      <c r="V37" s="1"/>
      <c r="W37" s="2">
        <v>43428</v>
      </c>
      <c r="X37" s="6"/>
      <c r="Y37" s="7">
        <v>43441</v>
      </c>
      <c r="Z37" s="41"/>
      <c r="AA37" s="13"/>
      <c r="AB37" s="14"/>
    </row>
    <row r="38" spans="1:28" x14ac:dyDescent="0.25">
      <c r="A38" s="2">
        <v>43259</v>
      </c>
      <c r="B38" s="1">
        <v>24</v>
      </c>
      <c r="C38" s="2">
        <v>43276</v>
      </c>
      <c r="D38" s="1" t="s">
        <v>26</v>
      </c>
      <c r="E38" s="2">
        <v>43289</v>
      </c>
      <c r="F38" s="1"/>
      <c r="G38" s="2">
        <v>43306</v>
      </c>
      <c r="H38" s="1"/>
      <c r="I38" s="2">
        <v>43320</v>
      </c>
      <c r="J38" s="1"/>
      <c r="K38" s="2">
        <v>43337</v>
      </c>
      <c r="L38" s="1"/>
      <c r="M38" s="2">
        <v>43351</v>
      </c>
      <c r="N38" s="1"/>
      <c r="O38" s="2">
        <v>43368</v>
      </c>
      <c r="P38" s="1"/>
      <c r="Q38" s="2">
        <v>43381</v>
      </c>
      <c r="R38" s="1"/>
      <c r="S38" s="2">
        <v>43398</v>
      </c>
      <c r="T38" s="1"/>
      <c r="U38" s="2">
        <v>43412</v>
      </c>
      <c r="V38" s="1"/>
      <c r="W38" s="2">
        <v>43429</v>
      </c>
      <c r="X38" s="6"/>
      <c r="Y38" s="7">
        <v>43442</v>
      </c>
      <c r="Z38" s="41"/>
      <c r="AA38" s="13"/>
      <c r="AB38" s="14"/>
    </row>
    <row r="39" spans="1:28" x14ac:dyDescent="0.25">
      <c r="A39" s="2">
        <v>43260</v>
      </c>
      <c r="B39" s="1">
        <v>36</v>
      </c>
      <c r="C39" s="2">
        <v>43277</v>
      </c>
      <c r="D39" s="1">
        <v>6</v>
      </c>
      <c r="E39" s="2">
        <v>43290</v>
      </c>
      <c r="F39" s="1"/>
      <c r="G39" s="2">
        <v>43307</v>
      </c>
      <c r="H39" s="1"/>
      <c r="I39" s="2">
        <v>43321</v>
      </c>
      <c r="J39" s="1"/>
      <c r="K39" s="2">
        <v>43338</v>
      </c>
      <c r="L39" s="1"/>
      <c r="M39" s="2">
        <v>43352</v>
      </c>
      <c r="N39" s="1"/>
      <c r="O39" s="2">
        <v>43369</v>
      </c>
      <c r="P39" s="1"/>
      <c r="Q39" s="2">
        <v>43382</v>
      </c>
      <c r="R39" s="1"/>
      <c r="S39" s="2">
        <v>43399</v>
      </c>
      <c r="T39" s="1"/>
      <c r="U39" s="2">
        <v>43413</v>
      </c>
      <c r="V39" s="1"/>
      <c r="W39" s="2">
        <v>43430</v>
      </c>
      <c r="X39" s="6"/>
      <c r="Y39" s="7">
        <v>43443</v>
      </c>
      <c r="Z39" s="41"/>
      <c r="AA39" s="13"/>
      <c r="AB39" s="14"/>
    </row>
    <row r="40" spans="1:28" x14ac:dyDescent="0.25">
      <c r="A40" s="2">
        <v>43261</v>
      </c>
      <c r="B40" s="1">
        <v>3</v>
      </c>
      <c r="C40" s="2">
        <v>43278</v>
      </c>
      <c r="D40" s="1">
        <v>6</v>
      </c>
      <c r="E40" s="2">
        <v>43291</v>
      </c>
      <c r="F40" s="1"/>
      <c r="G40" s="2">
        <v>43308</v>
      </c>
      <c r="H40" s="1"/>
      <c r="I40" s="2">
        <v>43322</v>
      </c>
      <c r="J40" s="1"/>
      <c r="K40" s="2">
        <v>43339</v>
      </c>
      <c r="L40" s="1"/>
      <c r="M40" s="2">
        <v>43353</v>
      </c>
      <c r="N40" s="1"/>
      <c r="O40" s="2">
        <v>43370</v>
      </c>
      <c r="P40" s="1"/>
      <c r="Q40" s="2">
        <v>43383</v>
      </c>
      <c r="R40" s="1"/>
      <c r="S40" s="2">
        <v>43400</v>
      </c>
      <c r="T40" s="1"/>
      <c r="U40" s="2">
        <v>43414</v>
      </c>
      <c r="V40" s="1"/>
      <c r="W40" s="2">
        <v>43431</v>
      </c>
      <c r="X40" s="6"/>
      <c r="Y40" s="7">
        <v>43444</v>
      </c>
      <c r="Z40" s="41"/>
      <c r="AA40" s="13"/>
      <c r="AB40" s="14"/>
    </row>
    <row r="41" spans="1:28" x14ac:dyDescent="0.25">
      <c r="A41" s="2">
        <v>43262</v>
      </c>
      <c r="B41" s="1">
        <v>5</v>
      </c>
      <c r="C41" s="2">
        <v>43279</v>
      </c>
      <c r="D41" s="1">
        <v>10</v>
      </c>
      <c r="E41" s="2">
        <v>43292</v>
      </c>
      <c r="F41" s="1"/>
      <c r="G41" s="2">
        <v>43309</v>
      </c>
      <c r="H41" s="1"/>
      <c r="I41" s="2">
        <v>43323</v>
      </c>
      <c r="J41" s="1"/>
      <c r="K41" s="2">
        <v>43340</v>
      </c>
      <c r="L41" s="1"/>
      <c r="M41" s="2">
        <v>43354</v>
      </c>
      <c r="N41" s="1"/>
      <c r="O41" s="2">
        <v>43371</v>
      </c>
      <c r="P41" s="1"/>
      <c r="Q41" s="2">
        <v>43384</v>
      </c>
      <c r="R41" s="1"/>
      <c r="S41" s="2">
        <v>43401</v>
      </c>
      <c r="T41" s="1"/>
      <c r="U41" s="2">
        <v>43415</v>
      </c>
      <c r="V41" s="1"/>
      <c r="W41" s="2">
        <v>43432</v>
      </c>
      <c r="X41" s="6"/>
      <c r="Y41" s="7">
        <v>43445</v>
      </c>
      <c r="Z41" s="41"/>
      <c r="AA41" s="13"/>
      <c r="AB41" s="14"/>
    </row>
    <row r="42" spans="1:28" x14ac:dyDescent="0.25">
      <c r="A42" s="2">
        <v>43263</v>
      </c>
      <c r="B42" s="1">
        <v>1</v>
      </c>
      <c r="C42" s="2">
        <v>43280</v>
      </c>
      <c r="D42" s="1">
        <v>4</v>
      </c>
      <c r="E42" s="2">
        <v>43293</v>
      </c>
      <c r="F42" s="1"/>
      <c r="G42" s="2">
        <v>43310</v>
      </c>
      <c r="H42" s="1"/>
      <c r="I42" s="2">
        <v>43324</v>
      </c>
      <c r="J42" s="1"/>
      <c r="K42" s="2">
        <v>43341</v>
      </c>
      <c r="L42" s="1"/>
      <c r="M42" s="2">
        <v>43355</v>
      </c>
      <c r="N42" s="1"/>
      <c r="O42" s="2">
        <v>43372</v>
      </c>
      <c r="P42" s="1"/>
      <c r="Q42" s="2">
        <v>43385</v>
      </c>
      <c r="R42" s="1"/>
      <c r="S42" s="2">
        <v>43402</v>
      </c>
      <c r="T42" s="1"/>
      <c r="U42" s="2">
        <v>43416</v>
      </c>
      <c r="V42" s="1"/>
      <c r="W42" s="2">
        <v>43433</v>
      </c>
      <c r="X42" s="6"/>
      <c r="Y42" s="7">
        <v>43446</v>
      </c>
      <c r="Z42" s="41"/>
      <c r="AA42" s="13"/>
      <c r="AB42" s="14"/>
    </row>
    <row r="43" spans="1:28" x14ac:dyDescent="0.25">
      <c r="A43" s="2">
        <v>43264</v>
      </c>
      <c r="B43" s="1">
        <v>1</v>
      </c>
      <c r="C43" s="2">
        <v>43281</v>
      </c>
      <c r="D43" s="1">
        <v>17</v>
      </c>
      <c r="E43" s="2">
        <v>43294</v>
      </c>
      <c r="F43" s="1"/>
      <c r="G43" s="2">
        <v>43311</v>
      </c>
      <c r="H43" s="1"/>
      <c r="I43" s="2">
        <v>43325</v>
      </c>
      <c r="J43" s="1"/>
      <c r="K43" s="2">
        <v>43342</v>
      </c>
      <c r="L43" s="1"/>
      <c r="M43" s="2">
        <v>43356</v>
      </c>
      <c r="N43" s="1"/>
      <c r="O43" s="2">
        <v>43373</v>
      </c>
      <c r="P43" s="1"/>
      <c r="Q43" s="2">
        <v>43386</v>
      </c>
      <c r="R43" s="1"/>
      <c r="S43" s="2">
        <v>43403</v>
      </c>
      <c r="T43" s="1"/>
      <c r="U43" s="2">
        <v>43417</v>
      </c>
      <c r="V43" s="1"/>
      <c r="W43" s="2">
        <v>43434</v>
      </c>
      <c r="X43" s="6"/>
      <c r="Y43" s="7">
        <v>43447</v>
      </c>
      <c r="Z43" s="41"/>
      <c r="AA43" s="13"/>
      <c r="AB43" s="14"/>
    </row>
    <row r="44" spans="1:28" x14ac:dyDescent="0.25">
      <c r="A44" s="2">
        <v>43265</v>
      </c>
      <c r="B44" s="6">
        <v>1</v>
      </c>
      <c r="C44" s="11"/>
      <c r="D44" s="12"/>
      <c r="E44" s="2">
        <v>43295</v>
      </c>
      <c r="F44" s="6"/>
      <c r="G44" s="2">
        <v>43312</v>
      </c>
      <c r="H44" s="1"/>
      <c r="I44" s="2">
        <v>43326</v>
      </c>
      <c r="J44" s="6"/>
      <c r="K44" s="2">
        <v>43343</v>
      </c>
      <c r="L44" s="1"/>
      <c r="M44" s="2">
        <v>43357</v>
      </c>
      <c r="N44" s="6"/>
      <c r="O44" s="11"/>
      <c r="P44" s="12"/>
      <c r="Q44" s="2">
        <v>43387</v>
      </c>
      <c r="R44" s="6"/>
      <c r="S44" s="2">
        <v>43404</v>
      </c>
      <c r="T44" s="1"/>
      <c r="U44" s="2">
        <v>43418</v>
      </c>
      <c r="V44" s="6"/>
      <c r="W44" s="11"/>
      <c r="X44" s="36"/>
      <c r="Y44" s="7">
        <v>43448</v>
      </c>
      <c r="Z44" s="41"/>
      <c r="AA44" s="13"/>
      <c r="AB44" s="14"/>
    </row>
    <row r="45" spans="1:28" x14ac:dyDescent="0.25">
      <c r="A45" s="2">
        <v>43266</v>
      </c>
      <c r="B45" s="6">
        <v>1</v>
      </c>
      <c r="C45" s="13"/>
      <c r="D45" s="14"/>
      <c r="E45" s="2">
        <v>43296</v>
      </c>
      <c r="F45" s="6"/>
      <c r="G45" s="13"/>
      <c r="H45" s="14"/>
      <c r="I45" s="2">
        <v>43327</v>
      </c>
      <c r="J45" s="6"/>
      <c r="K45" s="13"/>
      <c r="L45" s="14"/>
      <c r="M45" s="2">
        <v>43358</v>
      </c>
      <c r="N45" s="6"/>
      <c r="O45" s="13"/>
      <c r="P45" s="14"/>
      <c r="Q45" s="2">
        <v>43388</v>
      </c>
      <c r="R45" s="6"/>
      <c r="S45" s="13"/>
      <c r="T45" s="14"/>
      <c r="U45" s="2">
        <v>43419</v>
      </c>
      <c r="V45" s="6"/>
      <c r="W45" s="13"/>
      <c r="X45" s="35"/>
      <c r="Y45" s="7">
        <v>43449</v>
      </c>
      <c r="Z45" s="41"/>
      <c r="AA45" s="13"/>
      <c r="AB45" s="14"/>
    </row>
    <row r="46" spans="1:28" x14ac:dyDescent="0.25">
      <c r="A46" s="2">
        <v>43267</v>
      </c>
      <c r="B46" s="6">
        <v>1</v>
      </c>
      <c r="C46" s="13"/>
      <c r="D46" s="14"/>
      <c r="E46" s="2">
        <v>43297</v>
      </c>
      <c r="F46" s="6"/>
      <c r="G46" s="13"/>
      <c r="H46" s="14"/>
      <c r="I46" s="2">
        <v>43328</v>
      </c>
      <c r="J46" s="6"/>
      <c r="K46" s="13"/>
      <c r="L46" s="14"/>
      <c r="M46" s="2">
        <v>43359</v>
      </c>
      <c r="N46" s="6"/>
      <c r="O46" s="13"/>
      <c r="P46" s="14"/>
      <c r="Q46" s="2">
        <v>43389</v>
      </c>
      <c r="R46" s="6"/>
      <c r="S46" s="13"/>
      <c r="T46" s="14"/>
      <c r="U46" s="2">
        <v>43420</v>
      </c>
      <c r="V46" s="6"/>
      <c r="W46" s="13"/>
      <c r="X46" s="35"/>
      <c r="Y46" s="7">
        <v>43450</v>
      </c>
      <c r="Z46" s="41"/>
      <c r="AA46" s="13"/>
      <c r="AB46" s="14"/>
    </row>
    <row r="47" spans="1:28" x14ac:dyDescent="0.25">
      <c r="A47" s="2">
        <v>43268</v>
      </c>
      <c r="B47" s="6">
        <v>1</v>
      </c>
      <c r="C47" s="15"/>
      <c r="D47" s="16"/>
      <c r="E47" s="2">
        <v>43298</v>
      </c>
      <c r="F47" s="6"/>
      <c r="G47" s="15"/>
      <c r="H47" s="16"/>
      <c r="I47" s="2">
        <v>43329</v>
      </c>
      <c r="J47" s="6"/>
      <c r="K47" s="15"/>
      <c r="L47" s="16"/>
      <c r="M47" s="2">
        <v>43360</v>
      </c>
      <c r="N47" s="6"/>
      <c r="O47" s="15"/>
      <c r="P47" s="16"/>
      <c r="Q47" s="2">
        <v>43390</v>
      </c>
      <c r="R47" s="6"/>
      <c r="S47" s="15"/>
      <c r="T47" s="16"/>
      <c r="U47" s="2">
        <v>43421</v>
      </c>
      <c r="V47" s="6"/>
      <c r="W47" s="15"/>
      <c r="X47" s="37"/>
      <c r="Y47" s="7">
        <v>43451</v>
      </c>
      <c r="Z47" s="41"/>
      <c r="AA47" s="15"/>
      <c r="AB47" s="16"/>
    </row>
    <row r="48" spans="1:28" x14ac:dyDescent="0.25">
      <c r="A48" s="4" t="s">
        <v>0</v>
      </c>
      <c r="B48" s="4">
        <f>SUM(B31:B47)</f>
        <v>133</v>
      </c>
      <c r="C48" s="4" t="s">
        <v>0</v>
      </c>
      <c r="D48" s="4">
        <f>SUM(D31:D47)</f>
        <v>76</v>
      </c>
      <c r="E48" s="4" t="s">
        <v>0</v>
      </c>
      <c r="F48" s="4">
        <f>SUM(F31:F47)</f>
        <v>12</v>
      </c>
      <c r="G48" s="4" t="s">
        <v>0</v>
      </c>
      <c r="H48" s="4">
        <f>SUM(H31:H47)</f>
        <v>0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:AB48" si="30">SUM(Z31:Z47)</f>
        <v>0</v>
      </c>
      <c r="AA48" s="9" t="s">
        <v>0</v>
      </c>
      <c r="AB48" s="9">
        <f t="shared" si="30"/>
        <v>0</v>
      </c>
    </row>
    <row r="49" spans="1:28" x14ac:dyDescent="0.25">
      <c r="A49" s="5" t="s">
        <v>1</v>
      </c>
      <c r="B49" s="21">
        <f>AVERAGE(B31:B47)</f>
        <v>7.8235294117647056</v>
      </c>
      <c r="C49" s="5" t="s">
        <v>1</v>
      </c>
      <c r="D49" s="21">
        <f>AVERAGE(D31:D47)</f>
        <v>7.6</v>
      </c>
      <c r="E49" s="5" t="s">
        <v>1</v>
      </c>
      <c r="F49" s="21">
        <f>AVERAGE(F31:F47)</f>
        <v>3</v>
      </c>
      <c r="G49" s="5" t="s">
        <v>1</v>
      </c>
      <c r="H49" s="21" t="e">
        <f>AVERAGE(H31:H47)</f>
        <v>#DIV/0!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AB49" si="38">AVERAGE(X31:X47)</f>
        <v>#DIV/0!</v>
      </c>
      <c r="Y49" s="5" t="s">
        <v>1</v>
      </c>
      <c r="Z49" s="21" t="e">
        <f t="shared" si="38"/>
        <v>#DIV/0!</v>
      </c>
      <c r="AA49" s="5" t="s">
        <v>1</v>
      </c>
      <c r="AB49" s="21" t="e">
        <f t="shared" si="38"/>
        <v>#DIV/0!</v>
      </c>
    </row>
    <row r="50" spans="1:28" x14ac:dyDescent="0.25">
      <c r="C50" s="22" t="s">
        <v>5</v>
      </c>
      <c r="D50" s="22">
        <f>B48+D48</f>
        <v>209</v>
      </c>
      <c r="G50" s="22" t="s">
        <v>5</v>
      </c>
      <c r="H50" s="22">
        <f>F48+H48</f>
        <v>12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AA50" s="22" t="s">
        <v>5</v>
      </c>
      <c r="AB50" s="22">
        <f>Z48+AB48</f>
        <v>0</v>
      </c>
    </row>
    <row r="54" spans="1:28" x14ac:dyDescent="0.25">
      <c r="L54" s="38"/>
    </row>
    <row r="57" spans="1:28" ht="15.75" thickBot="1" x14ac:dyDescent="0.3"/>
    <row r="58" spans="1:28" ht="19.5" thickBot="1" x14ac:dyDescent="0.35">
      <c r="F58" s="45" t="s">
        <v>24</v>
      </c>
      <c r="G58" s="46"/>
      <c r="H58" s="24">
        <f>SUM(D21,H21,L21,P21,T21,X21,D50,H50,L50,P50,T50,X50,AB50)*1000</f>
        <v>905000</v>
      </c>
      <c r="I58" s="25" t="s">
        <v>6</v>
      </c>
      <c r="J58" s="26">
        <v>2100000</v>
      </c>
      <c r="K58" s="27" t="s">
        <v>7</v>
      </c>
      <c r="L58" s="28">
        <f>J58-H58</f>
        <v>1195000</v>
      </c>
    </row>
    <row r="59" spans="1:28" ht="19.5" thickBot="1" x14ac:dyDescent="0.35">
      <c r="F59" s="45" t="s">
        <v>1</v>
      </c>
      <c r="G59" s="46"/>
      <c r="H59" s="20">
        <f>AVERAGE(B14:B18,D1:D15,F2:F18,H2:H15,J2:J18,L2:L12,N2:N18,P2:P15,R2:R18,T2:T14,V2:V18,X2:X15,B31:B47,D31:D43,F31:F47,H31:H44,J31:J47,L31:L44,N31:N47,P31:P43,R31:R47,T31:T44,V31:V47,X31:X43,Z31:Z33)</f>
        <v>4.7391304347826084</v>
      </c>
    </row>
    <row r="60" spans="1:28" ht="15.75" thickBot="1" x14ac:dyDescent="0.3"/>
    <row r="61" spans="1:28" ht="19.5" thickBot="1" x14ac:dyDescent="0.35">
      <c r="F61" s="43" t="s">
        <v>27</v>
      </c>
      <c r="G61" s="44"/>
      <c r="H61" s="39">
        <f ca="1">DATEDIF(TODAY(), "12/20/2018", "d")</f>
        <v>168</v>
      </c>
    </row>
    <row r="62" spans="1:28" ht="19.5" thickBot="1" x14ac:dyDescent="0.35">
      <c r="F62" s="43" t="s">
        <v>28</v>
      </c>
      <c r="G62" s="44"/>
      <c r="H62" s="40">
        <f ca="1">L58/H61</f>
        <v>7113.0952380952385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7" sqref="I7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2017</v>
      </c>
      <c r="C2" s="31" t="s">
        <v>25</v>
      </c>
      <c r="D2" s="30">
        <f>'Dainandin Nond'!D21</f>
        <v>114</v>
      </c>
    </row>
    <row r="3" spans="1:4" ht="15.75" x14ac:dyDescent="0.25">
      <c r="A3" s="30">
        <v>2</v>
      </c>
      <c r="B3" s="30">
        <v>2018</v>
      </c>
      <c r="C3" s="30" t="s">
        <v>12</v>
      </c>
      <c r="D3" s="30">
        <f>'Dainandin Nond'!H21</f>
        <v>90</v>
      </c>
    </row>
    <row r="4" spans="1:4" ht="15.75" x14ac:dyDescent="0.25">
      <c r="A4" s="30">
        <v>3</v>
      </c>
      <c r="B4" s="30">
        <v>2018</v>
      </c>
      <c r="C4" s="30" t="s">
        <v>13</v>
      </c>
      <c r="D4" s="30">
        <f>'Dainandin Nond'!L21</f>
        <v>131</v>
      </c>
    </row>
    <row r="5" spans="1:4" ht="15.75" x14ac:dyDescent="0.25">
      <c r="A5" s="30">
        <v>4</v>
      </c>
      <c r="B5" s="30">
        <v>2018</v>
      </c>
      <c r="C5" s="30" t="s">
        <v>14</v>
      </c>
      <c r="D5" s="30">
        <f>'Dainandin Nond'!P21</f>
        <v>107</v>
      </c>
    </row>
    <row r="6" spans="1:4" ht="15.75" x14ac:dyDescent="0.25">
      <c r="A6" s="30">
        <v>5</v>
      </c>
      <c r="B6" s="30">
        <v>2018</v>
      </c>
      <c r="C6" s="30" t="s">
        <v>15</v>
      </c>
      <c r="D6" s="30">
        <f>'Dainandin Nond'!T21</f>
        <v>126</v>
      </c>
    </row>
    <row r="7" spans="1:4" ht="15.75" x14ac:dyDescent="0.25">
      <c r="A7" s="30">
        <v>6</v>
      </c>
      <c r="B7" s="30">
        <v>2018</v>
      </c>
      <c r="C7" s="30" t="s">
        <v>16</v>
      </c>
      <c r="D7" s="30">
        <f>'Dainandin Nond'!X21</f>
        <v>116</v>
      </c>
    </row>
    <row r="8" spans="1:4" ht="15.75" x14ac:dyDescent="0.25">
      <c r="A8" s="30">
        <v>7</v>
      </c>
      <c r="B8" s="30">
        <v>2018</v>
      </c>
      <c r="C8" s="30" t="s">
        <v>17</v>
      </c>
      <c r="D8" s="30">
        <f>'Dainandin Nond'!D50</f>
        <v>209</v>
      </c>
    </row>
    <row r="9" spans="1:4" ht="15.75" x14ac:dyDescent="0.25">
      <c r="A9" s="30">
        <v>8</v>
      </c>
      <c r="B9" s="30">
        <v>2018</v>
      </c>
      <c r="C9" s="30" t="s">
        <v>18</v>
      </c>
      <c r="D9" s="30">
        <f>'Dainandin Nond'!H50</f>
        <v>12</v>
      </c>
    </row>
    <row r="10" spans="1:4" ht="15.75" x14ac:dyDescent="0.25">
      <c r="A10" s="30">
        <v>9</v>
      </c>
      <c r="B10" s="30">
        <v>2018</v>
      </c>
      <c r="C10" s="30" t="s">
        <v>19</v>
      </c>
      <c r="D10" s="30">
        <f>'Dainandin Nond'!L50</f>
        <v>0</v>
      </c>
    </row>
    <row r="11" spans="1:4" ht="15.75" x14ac:dyDescent="0.25">
      <c r="A11" s="30">
        <v>10</v>
      </c>
      <c r="B11" s="30">
        <v>2018</v>
      </c>
      <c r="C11" s="30" t="s">
        <v>20</v>
      </c>
      <c r="D11" s="30">
        <f>'Dainandin Nond'!P50</f>
        <v>0</v>
      </c>
    </row>
    <row r="12" spans="1:4" ht="15.75" x14ac:dyDescent="0.25">
      <c r="A12" s="30">
        <v>11</v>
      </c>
      <c r="B12" s="30">
        <v>2018</v>
      </c>
      <c r="C12" s="30" t="s">
        <v>21</v>
      </c>
      <c r="D12" s="30">
        <f>'Dainandin Nond'!T50</f>
        <v>0</v>
      </c>
    </row>
    <row r="13" spans="1:4" ht="15.75" x14ac:dyDescent="0.25">
      <c r="A13" s="30">
        <v>12</v>
      </c>
      <c r="B13" s="30">
        <v>2018</v>
      </c>
      <c r="C13" s="30" t="s">
        <v>22</v>
      </c>
      <c r="D13" s="30">
        <f>'Dainandin Nond'!X50</f>
        <v>0</v>
      </c>
    </row>
    <row r="14" spans="1:4" ht="15.75" x14ac:dyDescent="0.25">
      <c r="A14" s="30">
        <v>13</v>
      </c>
      <c r="B14" s="30">
        <v>2018</v>
      </c>
      <c r="C14" s="31" t="s">
        <v>31</v>
      </c>
      <c r="D14" s="30">
        <f>'Dainandin Nond'!AB50</f>
        <v>0</v>
      </c>
    </row>
    <row r="15" spans="1:4" ht="15.75" x14ac:dyDescent="0.25">
      <c r="A15" s="30">
        <v>14</v>
      </c>
      <c r="B15" s="30">
        <v>2018</v>
      </c>
      <c r="C15" s="30" t="s">
        <v>29</v>
      </c>
      <c r="D15" s="30">
        <v>50</v>
      </c>
    </row>
    <row r="16" spans="1:4" ht="15.75" x14ac:dyDescent="0.25">
      <c r="A16" s="30">
        <v>15</v>
      </c>
      <c r="B16" s="30">
        <v>2018</v>
      </c>
      <c r="C16" s="30" t="s">
        <v>30</v>
      </c>
      <c r="D16" s="30">
        <v>145</v>
      </c>
    </row>
    <row r="17" spans="1:4" ht="15.75" x14ac:dyDescent="0.25">
      <c r="A17" s="30"/>
      <c r="B17" s="30"/>
      <c r="C17" s="32" t="s">
        <v>23</v>
      </c>
      <c r="D17" s="33">
        <f>SUM(D2:D16)</f>
        <v>1100</v>
      </c>
    </row>
    <row r="18" spans="1:4" ht="15.75" x14ac:dyDescent="0.25">
      <c r="A18" s="30"/>
      <c r="B18" s="30"/>
      <c r="C18" s="32" t="s">
        <v>1</v>
      </c>
      <c r="D18" s="34">
        <f>AVERAGE(D2:D16)</f>
        <v>73.333333333333329</v>
      </c>
    </row>
    <row r="19" spans="1:4" ht="15.75" x14ac:dyDescent="0.25">
      <c r="C19" s="32" t="s">
        <v>32</v>
      </c>
      <c r="D19" s="42">
        <f>AVERAGE(D2:D14)</f>
        <v>69.615384615384613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2017-01-18T15:15:10Z</dcterms:created>
  <dcterms:modified xsi:type="dcterms:W3CDTF">2018-07-05T12:48:20Z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