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1370" activeTab="2"/>
  </bookViews>
  <sheets>
    <sheet name="January" sheetId="1" r:id="rId1"/>
    <sheet name="February" sheetId="2" r:id="rId2"/>
    <sheet name="March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3" l="1"/>
  <c r="N35" i="3"/>
  <c r="N36" i="3" s="1"/>
  <c r="M35" i="3"/>
  <c r="M36" i="3" s="1"/>
  <c r="M39" i="3" s="1"/>
  <c r="L35" i="3"/>
  <c r="L36" i="3" s="1"/>
  <c r="K35" i="3"/>
  <c r="K36" i="3" s="1"/>
  <c r="K39" i="3" s="1"/>
  <c r="J35" i="3"/>
  <c r="J36" i="3" s="1"/>
  <c r="I35" i="3"/>
  <c r="I36" i="3" s="1"/>
  <c r="H35" i="3"/>
  <c r="H36" i="3" s="1"/>
  <c r="G35" i="3"/>
  <c r="G36" i="3" s="1"/>
  <c r="F35" i="3"/>
  <c r="F36" i="3" s="1"/>
  <c r="E35" i="3"/>
  <c r="E36" i="3" s="1"/>
  <c r="D35" i="3"/>
  <c r="D36" i="3" s="1"/>
  <c r="M38" i="3" l="1"/>
  <c r="O36" i="3"/>
  <c r="O35" i="3"/>
  <c r="O32" i="2"/>
  <c r="N32" i="2"/>
  <c r="M32" i="2"/>
  <c r="L32" i="2"/>
  <c r="K32" i="2"/>
  <c r="J32" i="2"/>
  <c r="I32" i="2"/>
  <c r="H32" i="2"/>
  <c r="F32" i="2"/>
  <c r="E32" i="2"/>
  <c r="D32" i="2"/>
  <c r="N33" i="2" l="1"/>
  <c r="G32" i="2"/>
  <c r="N36" i="2" l="1"/>
  <c r="N35" i="2"/>
  <c r="L33" i="2"/>
  <c r="P34" i="2"/>
  <c r="O33" i="2"/>
  <c r="M33" i="2"/>
  <c r="K33" i="2"/>
  <c r="J33" i="2"/>
  <c r="I33" i="2"/>
  <c r="H33" i="2"/>
  <c r="G33" i="2"/>
  <c r="F33" i="2"/>
  <c r="E33" i="2"/>
  <c r="D33" i="2"/>
  <c r="O35" i="2" l="1"/>
  <c r="O36" i="2"/>
  <c r="M36" i="2"/>
  <c r="M35" i="2"/>
  <c r="L36" i="2"/>
  <c r="L35" i="2"/>
  <c r="K38" i="3" s="1"/>
  <c r="K36" i="2"/>
  <c r="K35" i="2"/>
  <c r="H36" i="2"/>
  <c r="H35" i="2"/>
  <c r="F36" i="2"/>
  <c r="F35" i="2"/>
  <c r="E36" i="2"/>
  <c r="E35" i="2"/>
  <c r="P33" i="2"/>
  <c r="P32" i="2"/>
  <c r="J35" i="1"/>
  <c r="J36" i="1" s="1"/>
  <c r="K35" i="1"/>
  <c r="K36" i="1" s="1"/>
  <c r="N38" i="3" l="1"/>
  <c r="N39" i="3"/>
  <c r="L38" i="3"/>
  <c r="L39" i="3"/>
  <c r="J39" i="3"/>
  <c r="J38" i="3"/>
  <c r="G39" i="3"/>
  <c r="G38" i="3"/>
  <c r="E39" i="3"/>
  <c r="E38" i="3"/>
  <c r="D39" i="3"/>
  <c r="D38" i="3"/>
  <c r="K39" i="1"/>
  <c r="K38" i="1"/>
  <c r="J39" i="1"/>
  <c r="J38" i="1"/>
  <c r="N37" i="1"/>
  <c r="E35" i="1"/>
  <c r="F35" i="1"/>
  <c r="F36" i="1" s="1"/>
  <c r="G35" i="1"/>
  <c r="G36" i="1" s="1"/>
  <c r="H35" i="1"/>
  <c r="H36" i="1" s="1"/>
  <c r="I35" i="1"/>
  <c r="I36" i="1" s="1"/>
  <c r="I39" i="1" s="1"/>
  <c r="L35" i="1"/>
  <c r="L36" i="1" s="1"/>
  <c r="M35" i="1"/>
  <c r="M36" i="1" s="1"/>
  <c r="D35" i="1"/>
  <c r="D36" i="1" s="1"/>
  <c r="J36" i="2" l="1"/>
  <c r="J35" i="2"/>
  <c r="N35" i="1"/>
  <c r="D39" i="1"/>
  <c r="D38" i="1"/>
  <c r="E36" i="1"/>
  <c r="E39" i="1" s="1"/>
  <c r="L39" i="1"/>
  <c r="L38" i="1"/>
  <c r="F39" i="1"/>
  <c r="F38" i="1"/>
  <c r="H39" i="1"/>
  <c r="H38" i="1"/>
  <c r="M39" i="1"/>
  <c r="M38" i="1"/>
  <c r="G39" i="1"/>
  <c r="G38" i="1"/>
  <c r="I38" i="1"/>
  <c r="I39" i="3" l="1"/>
  <c r="I38" i="3"/>
  <c r="G36" i="2"/>
  <c r="G35" i="2"/>
  <c r="I36" i="2"/>
  <c r="I35" i="2"/>
  <c r="D36" i="2"/>
  <c r="D35" i="2"/>
  <c r="N36" i="1"/>
  <c r="E38" i="1"/>
  <c r="N38" i="1" s="1"/>
  <c r="N39" i="1"/>
  <c r="H39" i="3" l="1"/>
  <c r="H38" i="3"/>
  <c r="F39" i="3"/>
  <c r="F38" i="3"/>
  <c r="P36" i="2"/>
  <c r="P35" i="2"/>
  <c r="O38" i="3" l="1"/>
  <c r="O39" i="3"/>
</calcChain>
</file>

<file path=xl/sharedStrings.xml><?xml version="1.0" encoding="utf-8"?>
<sst xmlns="http://schemas.openxmlformats.org/spreadsheetml/2006/main" count="170" uniqueCount="37">
  <si>
    <t>Day</t>
  </si>
  <si>
    <t>Tejashri</t>
  </si>
  <si>
    <t>Shradha</t>
  </si>
  <si>
    <t>Rahul P</t>
  </si>
  <si>
    <t>Rahul G</t>
  </si>
  <si>
    <t>Vimarsh</t>
  </si>
  <si>
    <t>Taniya</t>
  </si>
  <si>
    <t>Lovely</t>
  </si>
  <si>
    <t>Soumya</t>
  </si>
  <si>
    <t>Date/Name</t>
  </si>
  <si>
    <t>Sunday</t>
  </si>
  <si>
    <t>Monday</t>
  </si>
  <si>
    <t>Tuesday</t>
  </si>
  <si>
    <t>Wednesday</t>
  </si>
  <si>
    <t>Thursday</t>
  </si>
  <si>
    <t>Friday</t>
  </si>
  <si>
    <t>Saturday</t>
  </si>
  <si>
    <t>January 2018</t>
  </si>
  <si>
    <t>Total Amount</t>
  </si>
  <si>
    <t>Advance</t>
  </si>
  <si>
    <t>Total Paid</t>
  </si>
  <si>
    <t>Due</t>
  </si>
  <si>
    <t>Notes</t>
  </si>
  <si>
    <t>(Tuesday Fast)</t>
  </si>
  <si>
    <t>Total Tiffins</t>
  </si>
  <si>
    <t>Total Monthly</t>
  </si>
  <si>
    <t>Joined on 9th Jan(Only on Mon, Tue, Wed)</t>
  </si>
  <si>
    <t>Joined on 9th Jan</t>
  </si>
  <si>
    <t>Divyam</t>
  </si>
  <si>
    <t>Siddesh</t>
  </si>
  <si>
    <t>Joined on 11th Jan</t>
  </si>
  <si>
    <t>Rakesh</t>
  </si>
  <si>
    <t>Joined on 1st Feb</t>
  </si>
  <si>
    <t>Feburary 2018</t>
  </si>
  <si>
    <t>Prashant</t>
  </si>
  <si>
    <t>Joined on 16th Feb</t>
  </si>
  <si>
    <t>March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</si>
</sst>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28"/>
      <color theme="1"/>
      <name val="Algerian"/>
      <family val="5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9294"/>
        <bgColor indexed="64"/>
      </patternFill>
    </fill>
    <fill>
      <patternFill patternType="solid">
        <fgColor rgb="FF0070C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3" borderId="7" xfId="0" applyFill="1" applyBorder="1"/>
    <xf numFmtId="164" fontId="0" fillId="3" borderId="8" xfId="0" applyNumberFormat="1" applyFill="1" applyBorder="1"/>
    <xf numFmtId="0" fontId="0" fillId="3" borderId="9" xfId="0" applyFill="1" applyBorder="1"/>
    <xf numFmtId="164" fontId="0" fillId="3" borderId="10" xfId="0" applyNumberFormat="1" applyFill="1" applyBorder="1"/>
    <xf numFmtId="0" fontId="0" fillId="6" borderId="15" xfId="0" applyFill="1" applyBorder="1"/>
    <xf numFmtId="0" fontId="0" fillId="11" borderId="1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0" borderId="11" xfId="0" applyBorder="1"/>
    <xf numFmtId="0" fontId="0" fillId="0" borderId="16" xfId="0" applyBorder="1"/>
    <xf numFmtId="0" fontId="0" fillId="5" borderId="16" xfId="0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0" fontId="0" fillId="6" borderId="22" xfId="0" applyFill="1" applyBorder="1"/>
    <xf numFmtId="0" fontId="0" fillId="8" borderId="2" xfId="0" applyFill="1" applyBorder="1"/>
    <xf numFmtId="0" fontId="0" fillId="7" borderId="2" xfId="0" applyFill="1" applyBorder="1"/>
    <xf numFmtId="0" fontId="0" fillId="10" borderId="2" xfId="0" applyFill="1" applyBorder="1"/>
    <xf numFmtId="0" fontId="0" fillId="11" borderId="21" xfId="0" applyFill="1" applyBorder="1"/>
    <xf numFmtId="0" fontId="2" fillId="12" borderId="1" xfId="0" applyFont="1" applyFill="1" applyBorder="1"/>
    <xf numFmtId="0" fontId="0" fillId="2" borderId="17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20" xfId="0" applyFill="1" applyBorder="1" applyProtection="1">
      <protection locked="0"/>
    </xf>
    <xf numFmtId="0" fontId="0" fillId="0" borderId="26" xfId="0" applyBorder="1"/>
    <xf numFmtId="0" fontId="0" fillId="0" borderId="2" xfId="0" applyBorder="1"/>
    <xf numFmtId="0" fontId="0" fillId="0" borderId="27" xfId="0" applyBorder="1"/>
    <xf numFmtId="0" fontId="0" fillId="2" borderId="0" xfId="0" applyFill="1" applyBorder="1" applyProtection="1">
      <protection locked="0"/>
    </xf>
    <xf numFmtId="0" fontId="0" fillId="2" borderId="28" xfId="0" applyFill="1" applyBorder="1" applyProtection="1">
      <protection locked="0"/>
    </xf>
    <xf numFmtId="0" fontId="0" fillId="2" borderId="29" xfId="0" applyFill="1" applyBorder="1" applyProtection="1">
      <protection locked="0"/>
    </xf>
    <xf numFmtId="0" fontId="0" fillId="2" borderId="30" xfId="0" applyFill="1" applyBorder="1" applyProtection="1">
      <protection locked="0"/>
    </xf>
    <xf numFmtId="0" fontId="0" fillId="2" borderId="26" xfId="0" applyFill="1" applyBorder="1" applyProtection="1">
      <protection locked="0"/>
    </xf>
    <xf numFmtId="0" fontId="0" fillId="2" borderId="31" xfId="0" applyFill="1" applyBorder="1" applyProtection="1">
      <protection locked="0"/>
    </xf>
    <xf numFmtId="0" fontId="1" fillId="6" borderId="32" xfId="0" applyFont="1" applyFill="1" applyBorder="1"/>
    <xf numFmtId="0" fontId="1" fillId="6" borderId="33" xfId="0" applyFont="1" applyFill="1" applyBorder="1"/>
    <xf numFmtId="0" fontId="1" fillId="4" borderId="32" xfId="0" applyFont="1" applyFill="1" applyBorder="1"/>
    <xf numFmtId="0" fontId="1" fillId="4" borderId="34" xfId="0" applyFont="1" applyFill="1" applyBorder="1"/>
    <xf numFmtId="0" fontId="1" fillId="4" borderId="33" xfId="0" applyFont="1" applyFill="1" applyBorder="1"/>
    <xf numFmtId="0" fontId="2" fillId="12" borderId="35" xfId="0" applyFont="1" applyFill="1" applyBorder="1" applyAlignment="1">
      <alignment horizontal="center"/>
    </xf>
    <xf numFmtId="0" fontId="0" fillId="3" borderId="11" xfId="0" applyFill="1" applyBorder="1"/>
    <xf numFmtId="164" fontId="0" fillId="3" borderId="12" xfId="0" applyNumberFormat="1" applyFill="1" applyBorder="1"/>
    <xf numFmtId="0" fontId="0" fillId="0" borderId="12" xfId="0" applyBorder="1"/>
    <xf numFmtId="0" fontId="0" fillId="0" borderId="31" xfId="0" applyBorder="1"/>
    <xf numFmtId="0" fontId="0" fillId="0" borderId="35" xfId="0" applyBorder="1"/>
    <xf numFmtId="164" fontId="0" fillId="3" borderId="2" xfId="0" applyNumberFormat="1" applyFill="1" applyBorder="1"/>
    <xf numFmtId="0" fontId="0" fillId="2" borderId="36" xfId="0" applyFill="1" applyBorder="1"/>
    <xf numFmtId="0" fontId="0" fillId="2" borderId="0" xfId="0" applyFill="1" applyBorder="1"/>
    <xf numFmtId="0" fontId="0" fillId="2" borderId="28" xfId="0" applyFill="1" applyBorder="1"/>
    <xf numFmtId="0" fontId="0" fillId="0" borderId="14" xfId="0" applyBorder="1"/>
    <xf numFmtId="0" fontId="0" fillId="0" borderId="15" xfId="0" applyBorder="1"/>
    <xf numFmtId="0" fontId="0" fillId="0" borderId="37" xfId="0" applyBorder="1"/>
    <xf numFmtId="0" fontId="0" fillId="5" borderId="21" xfId="0" applyFill="1" applyBorder="1" applyAlignment="1">
      <alignment vertical="center"/>
    </xf>
    <xf numFmtId="0" fontId="0" fillId="0" borderId="38" xfId="0" applyBorder="1"/>
    <xf numFmtId="0" fontId="0" fillId="0" borderId="39" xfId="0" applyBorder="1"/>
    <xf numFmtId="0" fontId="1" fillId="4" borderId="40" xfId="0" applyFont="1" applyFill="1" applyBorder="1"/>
    <xf numFmtId="0" fontId="0" fillId="2" borderId="3" xfId="0" applyFill="1" applyBorder="1" applyProtection="1">
      <protection locked="0"/>
    </xf>
    <xf numFmtId="0" fontId="0" fillId="2" borderId="41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1" fillId="4" borderId="25" xfId="0" applyFont="1" applyFill="1" applyBorder="1"/>
    <xf numFmtId="49" fontId="3" fillId="9" borderId="23" xfId="0" applyNumberFormat="1" applyFont="1" applyFill="1" applyBorder="1" applyAlignment="1">
      <alignment horizontal="center"/>
    </xf>
    <xf numFmtId="49" fontId="3" fillId="9" borderId="24" xfId="0" applyNumberFormat="1" applyFont="1" applyFill="1" applyBorder="1" applyAlignment="1">
      <alignment horizontal="center"/>
    </xf>
    <xf numFmtId="49" fontId="3" fillId="9" borderId="25" xfId="0" applyNumberFormat="1" applyFont="1" applyFill="1" applyBorder="1" applyAlignment="1">
      <alignment horizontal="center"/>
    </xf>
    <xf numFmtId="0" fontId="1" fillId="5" borderId="11" xfId="0" applyFont="1" applyFill="1" applyBorder="1" applyAlignment="1">
      <alignment horizontal="left" vertical="center" indent="2"/>
    </xf>
    <xf numFmtId="0" fontId="1" fillId="5" borderId="16" xfId="0" applyFont="1" applyFill="1" applyBorder="1" applyAlignment="1">
      <alignment horizontal="left" vertical="center" indent="2"/>
    </xf>
    <xf numFmtId="0" fontId="1" fillId="6" borderId="14" xfId="0" applyFont="1" applyFill="1" applyBorder="1" applyAlignment="1">
      <alignment horizontal="left" indent="2"/>
    </xf>
    <xf numFmtId="0" fontId="1" fillId="6" borderId="15" xfId="0" applyFont="1" applyFill="1" applyBorder="1" applyAlignment="1">
      <alignment horizontal="left" indent="2"/>
    </xf>
    <xf numFmtId="0" fontId="1" fillId="11" borderId="11" xfId="0" applyFont="1" applyFill="1" applyBorder="1" applyAlignment="1">
      <alignment horizontal="left" indent="2"/>
    </xf>
    <xf numFmtId="0" fontId="1" fillId="11" borderId="16" xfId="0" applyFont="1" applyFill="1" applyBorder="1" applyAlignment="1">
      <alignment horizontal="left" indent="2"/>
    </xf>
    <xf numFmtId="0" fontId="1" fillId="8" borderId="9" xfId="0" applyFont="1" applyFill="1" applyBorder="1" applyAlignment="1">
      <alignment horizontal="left" indent="2"/>
    </xf>
    <xf numFmtId="0" fontId="1" fillId="8" borderId="1" xfId="0" applyFont="1" applyFill="1" applyBorder="1" applyAlignment="1">
      <alignment horizontal="left" indent="2"/>
    </xf>
    <xf numFmtId="0" fontId="1" fillId="7" borderId="9" xfId="0" applyFont="1" applyFill="1" applyBorder="1" applyAlignment="1">
      <alignment horizontal="left" indent="2"/>
    </xf>
    <xf numFmtId="0" fontId="1" fillId="7" borderId="1" xfId="0" applyFont="1" applyFill="1" applyBorder="1" applyAlignment="1">
      <alignment horizontal="left" indent="2"/>
    </xf>
    <xf numFmtId="0" fontId="1" fillId="10" borderId="9" xfId="0" applyFont="1" applyFill="1" applyBorder="1" applyAlignment="1">
      <alignment horizontal="left" indent="2"/>
    </xf>
    <xf numFmtId="0" fontId="1" fillId="10" borderId="1" xfId="0" applyFont="1" applyFill="1" applyBorder="1" applyAlignment="1">
      <alignment horizontal="left" indent="2"/>
    </xf>
    <xf numFmtId="49" fontId="3" fillId="9" borderId="4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88EF"/>
      <color rgb="FFF0CFAE"/>
      <color rgb="FFF89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showGridLines="0" topLeftCell="A13" workbookViewId="0">
      <selection activeCell="G37" sqref="G37"/>
    </sheetView>
  </sheetViews>
  <sheetFormatPr defaultRowHeight="15" x14ac:dyDescent="0.25"/>
  <cols>
    <col min="2" max="2" width="11.42578125" bestFit="1" customWidth="1"/>
    <col min="3" max="3" width="14.7109375" bestFit="1" customWidth="1"/>
    <col min="4" max="4" width="10.28515625" bestFit="1" customWidth="1"/>
    <col min="5" max="5" width="10.42578125" bestFit="1" customWidth="1"/>
    <col min="6" max="6" width="9.7109375" bestFit="1" customWidth="1"/>
    <col min="7" max="7" width="10" bestFit="1" customWidth="1"/>
    <col min="8" max="8" width="10.5703125" bestFit="1" customWidth="1"/>
    <col min="11" max="11" width="10.140625" bestFit="1" customWidth="1"/>
    <col min="13" max="13" width="10.140625" bestFit="1" customWidth="1"/>
    <col min="14" max="14" width="13.5703125" bestFit="1" customWidth="1"/>
  </cols>
  <sheetData>
    <row r="1" spans="2:13" ht="15.75" thickBot="1" x14ac:dyDescent="0.3"/>
    <row r="2" spans="2:13" ht="39.75" thickBot="1" x14ac:dyDescent="0.65">
      <c r="B2" s="74" t="s">
        <v>17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</row>
    <row r="3" spans="2:13" ht="19.5" thickBot="1" x14ac:dyDescent="0.35">
      <c r="B3" s="48" t="s">
        <v>0</v>
      </c>
      <c r="C3" s="49" t="s">
        <v>9</v>
      </c>
      <c r="D3" s="50" t="s">
        <v>1</v>
      </c>
      <c r="E3" s="51" t="s">
        <v>2</v>
      </c>
      <c r="F3" s="51" t="s">
        <v>3</v>
      </c>
      <c r="G3" s="51" t="s">
        <v>4</v>
      </c>
      <c r="H3" s="51" t="s">
        <v>5</v>
      </c>
      <c r="I3" s="51" t="s">
        <v>7</v>
      </c>
      <c r="J3" s="51" t="s">
        <v>28</v>
      </c>
      <c r="K3" s="51" t="s">
        <v>29</v>
      </c>
      <c r="L3" s="51" t="s">
        <v>6</v>
      </c>
      <c r="M3" s="52" t="s">
        <v>8</v>
      </c>
    </row>
    <row r="4" spans="2:13" x14ac:dyDescent="0.25">
      <c r="B4" s="9" t="s">
        <v>11</v>
      </c>
      <c r="C4" s="10">
        <v>43101</v>
      </c>
      <c r="D4" s="15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44"/>
      <c r="K4" s="42"/>
      <c r="L4" s="42"/>
      <c r="M4" s="43"/>
    </row>
    <row r="5" spans="2:13" x14ac:dyDescent="0.25">
      <c r="B5" s="11" t="s">
        <v>12</v>
      </c>
      <c r="C5" s="12">
        <v>43102</v>
      </c>
      <c r="D5" s="17">
        <v>1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44"/>
      <c r="K5" s="42"/>
      <c r="L5" s="42"/>
      <c r="M5" s="43"/>
    </row>
    <row r="6" spans="2:13" x14ac:dyDescent="0.25">
      <c r="B6" s="11" t="s">
        <v>13</v>
      </c>
      <c r="C6" s="12">
        <v>43103</v>
      </c>
      <c r="D6" s="17">
        <v>1</v>
      </c>
      <c r="E6" s="1">
        <v>1</v>
      </c>
      <c r="F6" s="1">
        <v>1</v>
      </c>
      <c r="G6" s="1">
        <v>0</v>
      </c>
      <c r="H6" s="1">
        <v>1</v>
      </c>
      <c r="I6" s="1">
        <v>1</v>
      </c>
      <c r="J6" s="44"/>
      <c r="K6" s="42"/>
      <c r="L6" s="42"/>
      <c r="M6" s="43"/>
    </row>
    <row r="7" spans="2:13" x14ac:dyDescent="0.25">
      <c r="B7" s="11" t="s">
        <v>14</v>
      </c>
      <c r="C7" s="12">
        <v>43104</v>
      </c>
      <c r="D7" s="17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44"/>
      <c r="K7" s="42"/>
      <c r="L7" s="42"/>
      <c r="M7" s="43"/>
    </row>
    <row r="8" spans="2:13" x14ac:dyDescent="0.25">
      <c r="B8" s="11" t="s">
        <v>15</v>
      </c>
      <c r="C8" s="12">
        <v>43105</v>
      </c>
      <c r="D8" s="19">
        <v>0</v>
      </c>
      <c r="E8" s="2">
        <v>0</v>
      </c>
      <c r="F8" s="2">
        <v>0</v>
      </c>
      <c r="G8" s="2">
        <v>0</v>
      </c>
      <c r="H8" s="2">
        <v>0</v>
      </c>
      <c r="I8" s="41">
        <v>0</v>
      </c>
      <c r="J8" s="44"/>
      <c r="K8" s="42"/>
      <c r="L8" s="42"/>
      <c r="M8" s="43"/>
    </row>
    <row r="9" spans="2:13" x14ac:dyDescent="0.25">
      <c r="B9" s="11" t="s">
        <v>16</v>
      </c>
      <c r="C9" s="12">
        <v>43106</v>
      </c>
      <c r="D9" s="34"/>
      <c r="E9" s="35"/>
      <c r="F9" s="35"/>
      <c r="G9" s="35"/>
      <c r="H9" s="35"/>
      <c r="I9" s="35"/>
      <c r="J9" s="42"/>
      <c r="K9" s="42"/>
      <c r="L9" s="42"/>
      <c r="M9" s="43"/>
    </row>
    <row r="10" spans="2:13" x14ac:dyDescent="0.25">
      <c r="B10" s="11" t="s">
        <v>10</v>
      </c>
      <c r="C10" s="12">
        <v>43107</v>
      </c>
      <c r="D10" s="36"/>
      <c r="E10" s="37"/>
      <c r="F10" s="37"/>
      <c r="G10" s="37"/>
      <c r="H10" s="37"/>
      <c r="I10" s="37"/>
      <c r="J10" s="42"/>
      <c r="K10" s="42"/>
      <c r="L10" s="37"/>
      <c r="M10" s="38"/>
    </row>
    <row r="11" spans="2:13" x14ac:dyDescent="0.25">
      <c r="B11" s="11" t="s">
        <v>11</v>
      </c>
      <c r="C11" s="12">
        <v>43108</v>
      </c>
      <c r="D11" s="15">
        <v>1</v>
      </c>
      <c r="E11" s="3">
        <v>1</v>
      </c>
      <c r="F11" s="3">
        <v>1</v>
      </c>
      <c r="G11" s="3">
        <v>0</v>
      </c>
      <c r="H11" s="3">
        <v>0</v>
      </c>
      <c r="I11" s="39">
        <v>0</v>
      </c>
      <c r="J11" s="44"/>
      <c r="K11" s="45"/>
      <c r="L11" s="57">
        <v>0</v>
      </c>
      <c r="M11" s="16">
        <v>0</v>
      </c>
    </row>
    <row r="12" spans="2:13" x14ac:dyDescent="0.25">
      <c r="B12" s="11" t="s">
        <v>12</v>
      </c>
      <c r="C12" s="12">
        <v>43109</v>
      </c>
      <c r="D12" s="17">
        <v>1</v>
      </c>
      <c r="E12" s="1">
        <v>1</v>
      </c>
      <c r="F12" s="1">
        <v>1</v>
      </c>
      <c r="G12" s="1">
        <v>1</v>
      </c>
      <c r="H12" s="1">
        <v>1</v>
      </c>
      <c r="I12" s="40">
        <v>1</v>
      </c>
      <c r="J12" s="44"/>
      <c r="K12" s="45"/>
      <c r="L12" s="58">
        <v>1</v>
      </c>
      <c r="M12" s="18">
        <v>1</v>
      </c>
    </row>
    <row r="13" spans="2:13" x14ac:dyDescent="0.25">
      <c r="B13" s="11" t="s">
        <v>13</v>
      </c>
      <c r="C13" s="12">
        <v>43110</v>
      </c>
      <c r="D13" s="17">
        <v>1</v>
      </c>
      <c r="E13" s="1">
        <v>1</v>
      </c>
      <c r="F13" s="1">
        <v>1</v>
      </c>
      <c r="G13" s="1">
        <v>1</v>
      </c>
      <c r="H13" s="1">
        <v>1</v>
      </c>
      <c r="I13" s="40">
        <v>1</v>
      </c>
      <c r="J13" s="46"/>
      <c r="K13" s="47"/>
      <c r="L13" s="58">
        <v>1</v>
      </c>
      <c r="M13" s="18">
        <v>1</v>
      </c>
    </row>
    <row r="14" spans="2:13" x14ac:dyDescent="0.25">
      <c r="B14" s="11" t="s">
        <v>14</v>
      </c>
      <c r="C14" s="12">
        <v>43111</v>
      </c>
      <c r="D14" s="17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3">
        <v>1</v>
      </c>
      <c r="K14" s="3">
        <v>1</v>
      </c>
      <c r="L14" s="1">
        <v>0</v>
      </c>
      <c r="M14" s="18">
        <v>1</v>
      </c>
    </row>
    <row r="15" spans="2:13" x14ac:dyDescent="0.25">
      <c r="B15" s="11" t="s">
        <v>15</v>
      </c>
      <c r="C15" s="12">
        <v>43112</v>
      </c>
      <c r="D15" s="17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8">
        <v>1</v>
      </c>
    </row>
    <row r="16" spans="2:13" x14ac:dyDescent="0.25">
      <c r="B16" s="11" t="s">
        <v>16</v>
      </c>
      <c r="C16" s="12">
        <v>43113</v>
      </c>
      <c r="D16" s="20"/>
      <c r="E16" s="4"/>
      <c r="F16" s="4"/>
      <c r="G16" s="4"/>
      <c r="H16" s="4"/>
      <c r="I16" s="4"/>
      <c r="J16" s="4"/>
      <c r="K16" s="4"/>
      <c r="L16" s="4"/>
      <c r="M16" s="21"/>
    </row>
    <row r="17" spans="2:13" ht="15.75" thickBot="1" x14ac:dyDescent="0.3">
      <c r="B17" s="11" t="s">
        <v>10</v>
      </c>
      <c r="C17" s="12">
        <v>43114</v>
      </c>
      <c r="D17" s="60"/>
      <c r="E17" s="61"/>
      <c r="F17" s="61"/>
      <c r="G17" s="61"/>
      <c r="H17" s="61"/>
      <c r="I17" s="61"/>
      <c r="J17" s="61"/>
      <c r="K17" s="61"/>
      <c r="L17" s="61"/>
      <c r="M17" s="62"/>
    </row>
    <row r="18" spans="2:13" x14ac:dyDescent="0.25">
      <c r="B18" s="11" t="s">
        <v>11</v>
      </c>
      <c r="C18" s="59">
        <v>43115</v>
      </c>
      <c r="D18" s="63">
        <v>1</v>
      </c>
      <c r="E18" s="64">
        <v>1</v>
      </c>
      <c r="F18" s="64">
        <v>0</v>
      </c>
      <c r="G18" s="64">
        <v>1</v>
      </c>
      <c r="H18" s="64">
        <v>0</v>
      </c>
      <c r="I18" s="64">
        <v>1</v>
      </c>
      <c r="J18" s="64">
        <v>1</v>
      </c>
      <c r="K18" s="64">
        <v>1</v>
      </c>
      <c r="L18" s="64">
        <v>1</v>
      </c>
      <c r="M18" s="65">
        <v>1</v>
      </c>
    </row>
    <row r="19" spans="2:13" x14ac:dyDescent="0.25">
      <c r="B19" s="11" t="s">
        <v>12</v>
      </c>
      <c r="C19" s="59">
        <v>43116</v>
      </c>
      <c r="D19" s="17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8">
        <v>0</v>
      </c>
    </row>
    <row r="20" spans="2:13" x14ac:dyDescent="0.25">
      <c r="B20" s="11" t="s">
        <v>13</v>
      </c>
      <c r="C20" s="59">
        <v>43117</v>
      </c>
      <c r="D20" s="17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8">
        <v>0</v>
      </c>
    </row>
    <row r="21" spans="2:13" x14ac:dyDescent="0.25">
      <c r="B21" s="11" t="s">
        <v>14</v>
      </c>
      <c r="C21" s="59">
        <v>43118</v>
      </c>
      <c r="D21" s="17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8">
        <v>0</v>
      </c>
    </row>
    <row r="22" spans="2:13" ht="15.75" thickBot="1" x14ac:dyDescent="0.3">
      <c r="B22" s="11" t="s">
        <v>15</v>
      </c>
      <c r="C22" s="59">
        <v>43119</v>
      </c>
      <c r="D22" s="24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56">
        <v>0</v>
      </c>
    </row>
    <row r="23" spans="2:13" x14ac:dyDescent="0.25">
      <c r="B23" s="11" t="s">
        <v>16</v>
      </c>
      <c r="C23" s="12">
        <v>43120</v>
      </c>
      <c r="D23" s="60"/>
      <c r="E23" s="61"/>
      <c r="F23" s="61"/>
      <c r="G23" s="61"/>
      <c r="H23" s="61"/>
      <c r="I23" s="61"/>
      <c r="J23" s="61"/>
      <c r="K23" s="61"/>
      <c r="L23" s="61"/>
      <c r="M23" s="62"/>
    </row>
    <row r="24" spans="2:13" x14ac:dyDescent="0.25">
      <c r="B24" s="11" t="s">
        <v>10</v>
      </c>
      <c r="C24" s="12">
        <v>43121</v>
      </c>
      <c r="D24" s="22"/>
      <c r="E24" s="5"/>
      <c r="F24" s="5"/>
      <c r="G24" s="5"/>
      <c r="H24" s="5"/>
      <c r="I24" s="5"/>
      <c r="J24" s="5"/>
      <c r="K24" s="5"/>
      <c r="L24" s="5"/>
      <c r="M24" s="23"/>
    </row>
    <row r="25" spans="2:13" x14ac:dyDescent="0.25">
      <c r="B25" s="11" t="s">
        <v>11</v>
      </c>
      <c r="C25" s="12">
        <v>43122</v>
      </c>
      <c r="D25" s="17">
        <v>1</v>
      </c>
      <c r="E25" s="1">
        <v>1</v>
      </c>
      <c r="F25" s="1">
        <v>1</v>
      </c>
      <c r="G25" s="1">
        <v>0</v>
      </c>
      <c r="H25" s="1">
        <v>0</v>
      </c>
      <c r="I25" s="1">
        <v>1</v>
      </c>
      <c r="J25" s="1">
        <v>1</v>
      </c>
      <c r="K25" s="1">
        <v>1</v>
      </c>
      <c r="L25" s="1">
        <v>1</v>
      </c>
      <c r="M25" s="18">
        <v>1</v>
      </c>
    </row>
    <row r="26" spans="2:13" x14ac:dyDescent="0.25">
      <c r="B26" s="11" t="s">
        <v>12</v>
      </c>
      <c r="C26" s="12">
        <v>43123</v>
      </c>
      <c r="D26" s="17">
        <v>1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>
        <v>1</v>
      </c>
      <c r="L26" s="1">
        <v>1</v>
      </c>
      <c r="M26" s="18">
        <v>1</v>
      </c>
    </row>
    <row r="27" spans="2:13" x14ac:dyDescent="0.25">
      <c r="B27" s="11" t="s">
        <v>13</v>
      </c>
      <c r="C27" s="12">
        <v>43124</v>
      </c>
      <c r="D27" s="17">
        <v>1</v>
      </c>
      <c r="E27" s="1">
        <v>1</v>
      </c>
      <c r="F27" s="1">
        <v>1</v>
      </c>
      <c r="G27" s="1">
        <v>0</v>
      </c>
      <c r="H27" s="1">
        <v>0</v>
      </c>
      <c r="I27" s="1">
        <v>1</v>
      </c>
      <c r="J27" s="1">
        <v>1</v>
      </c>
      <c r="K27" s="1">
        <v>1</v>
      </c>
      <c r="L27" s="1">
        <v>1</v>
      </c>
      <c r="M27" s="18">
        <v>0</v>
      </c>
    </row>
    <row r="28" spans="2:13" x14ac:dyDescent="0.25">
      <c r="B28" s="11" t="s">
        <v>14</v>
      </c>
      <c r="C28" s="12">
        <v>43125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</row>
    <row r="29" spans="2:13" x14ac:dyDescent="0.25">
      <c r="B29" s="11" t="s">
        <v>15</v>
      </c>
      <c r="C29" s="12">
        <v>43126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</row>
    <row r="30" spans="2:13" x14ac:dyDescent="0.25">
      <c r="B30" s="11" t="s">
        <v>16</v>
      </c>
      <c r="C30" s="12">
        <v>43127</v>
      </c>
      <c r="D30" s="20"/>
      <c r="E30" s="4"/>
      <c r="F30" s="4"/>
      <c r="G30" s="4"/>
      <c r="H30" s="4"/>
      <c r="I30" s="4"/>
      <c r="J30" s="4"/>
      <c r="K30" s="4"/>
      <c r="L30" s="4"/>
      <c r="M30" s="21"/>
    </row>
    <row r="31" spans="2:13" x14ac:dyDescent="0.25">
      <c r="B31" s="11" t="s">
        <v>10</v>
      </c>
      <c r="C31" s="12">
        <v>43128</v>
      </c>
      <c r="D31" s="22"/>
      <c r="E31" s="5"/>
      <c r="F31" s="5"/>
      <c r="G31" s="5"/>
      <c r="H31" s="5"/>
      <c r="I31" s="5"/>
      <c r="J31" s="5"/>
      <c r="K31" s="5"/>
      <c r="L31" s="5"/>
      <c r="M31" s="23"/>
    </row>
    <row r="32" spans="2:13" x14ac:dyDescent="0.25">
      <c r="B32" s="11" t="s">
        <v>11</v>
      </c>
      <c r="C32" s="12">
        <v>43129</v>
      </c>
      <c r="D32" s="17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0</v>
      </c>
      <c r="L32" s="1">
        <v>1</v>
      </c>
      <c r="M32" s="18">
        <v>1</v>
      </c>
    </row>
    <row r="33" spans="2:14" x14ac:dyDescent="0.25">
      <c r="B33" s="11" t="s">
        <v>12</v>
      </c>
      <c r="C33" s="12">
        <v>43130</v>
      </c>
      <c r="D33" s="17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8">
        <v>1</v>
      </c>
    </row>
    <row r="34" spans="2:14" ht="15.75" thickBot="1" x14ac:dyDescent="0.3">
      <c r="B34" s="54" t="s">
        <v>13</v>
      </c>
      <c r="C34" s="55">
        <v>43131</v>
      </c>
      <c r="D34" s="24">
        <v>1</v>
      </c>
      <c r="E34" s="25">
        <v>1</v>
      </c>
      <c r="F34" s="25">
        <v>1</v>
      </c>
      <c r="G34" s="25">
        <v>1</v>
      </c>
      <c r="H34" s="25">
        <v>0</v>
      </c>
      <c r="I34" s="25">
        <v>1</v>
      </c>
      <c r="J34" s="25">
        <v>1</v>
      </c>
      <c r="K34" s="25">
        <v>1</v>
      </c>
      <c r="L34" s="25">
        <v>1</v>
      </c>
      <c r="M34" s="56">
        <v>1</v>
      </c>
      <c r="N34" s="53" t="s">
        <v>25</v>
      </c>
    </row>
    <row r="35" spans="2:14" ht="18.75" x14ac:dyDescent="0.3">
      <c r="B35" s="79" t="s">
        <v>24</v>
      </c>
      <c r="C35" s="80"/>
      <c r="D35" s="13">
        <f>SUM(D4:D34)</f>
        <v>14</v>
      </c>
      <c r="E35" s="13">
        <f t="shared" ref="E35:M35" si="0">SUM(E4:E34)</f>
        <v>14</v>
      </c>
      <c r="F35" s="13">
        <f t="shared" si="0"/>
        <v>14</v>
      </c>
      <c r="G35" s="13">
        <f t="shared" si="0"/>
        <v>9</v>
      </c>
      <c r="H35" s="13">
        <f t="shared" si="0"/>
        <v>7</v>
      </c>
      <c r="I35" s="13">
        <f t="shared" si="0"/>
        <v>14</v>
      </c>
      <c r="J35" s="13">
        <f t="shared" si="0"/>
        <v>9</v>
      </c>
      <c r="K35" s="13">
        <f t="shared" si="0"/>
        <v>8</v>
      </c>
      <c r="L35" s="13">
        <f t="shared" si="0"/>
        <v>9</v>
      </c>
      <c r="M35" s="28">
        <f t="shared" si="0"/>
        <v>10</v>
      </c>
      <c r="N35" s="33">
        <f>SUM(D35:M35)</f>
        <v>108</v>
      </c>
    </row>
    <row r="36" spans="2:14" ht="18.75" x14ac:dyDescent="0.3">
      <c r="B36" s="83" t="s">
        <v>18</v>
      </c>
      <c r="C36" s="84"/>
      <c r="D36" s="6">
        <f>30*D35</f>
        <v>420</v>
      </c>
      <c r="E36" s="6">
        <f>35*E35</f>
        <v>490</v>
      </c>
      <c r="F36" s="6">
        <f>40*F35</f>
        <v>560</v>
      </c>
      <c r="G36" s="6">
        <f>40*G35</f>
        <v>360</v>
      </c>
      <c r="H36" s="6">
        <f>50*H35</f>
        <v>350</v>
      </c>
      <c r="I36" s="6">
        <f>40*I35</f>
        <v>560</v>
      </c>
      <c r="J36" s="6">
        <f t="shared" ref="J36:K36" si="1">40*J35</f>
        <v>360</v>
      </c>
      <c r="K36" s="6">
        <f t="shared" si="1"/>
        <v>320</v>
      </c>
      <c r="L36" s="6">
        <f>40*L35</f>
        <v>360</v>
      </c>
      <c r="M36" s="29">
        <f>35*M35</f>
        <v>350</v>
      </c>
      <c r="N36" s="33">
        <f>SUM(D36:M36)</f>
        <v>4130</v>
      </c>
    </row>
    <row r="37" spans="2:14" ht="18.75" x14ac:dyDescent="0.3">
      <c r="B37" s="85" t="s">
        <v>20</v>
      </c>
      <c r="C37" s="86"/>
      <c r="D37" s="7">
        <v>420</v>
      </c>
      <c r="E37" s="7">
        <v>490</v>
      </c>
      <c r="F37" s="7">
        <v>560</v>
      </c>
      <c r="G37" s="7">
        <v>760</v>
      </c>
      <c r="H37" s="7">
        <v>350</v>
      </c>
      <c r="I37" s="7">
        <v>560</v>
      </c>
      <c r="J37" s="7">
        <v>1160</v>
      </c>
      <c r="K37" s="7">
        <v>320</v>
      </c>
      <c r="L37" s="7">
        <v>360</v>
      </c>
      <c r="M37" s="30">
        <v>400</v>
      </c>
      <c r="N37" s="33">
        <f>SUM(D37:M37)</f>
        <v>5380</v>
      </c>
    </row>
    <row r="38" spans="2:14" ht="18.75" x14ac:dyDescent="0.3">
      <c r="B38" s="87" t="s">
        <v>19</v>
      </c>
      <c r="C38" s="88"/>
      <c r="D38" s="8">
        <f>D37-D36</f>
        <v>0</v>
      </c>
      <c r="E38" s="8">
        <f t="shared" ref="E38:M38" si="2">E37-E36</f>
        <v>0</v>
      </c>
      <c r="F38" s="8">
        <f t="shared" si="2"/>
        <v>0</v>
      </c>
      <c r="G38" s="8">
        <f t="shared" si="2"/>
        <v>400</v>
      </c>
      <c r="H38" s="8">
        <f t="shared" si="2"/>
        <v>0</v>
      </c>
      <c r="I38" s="8">
        <f t="shared" si="2"/>
        <v>0</v>
      </c>
      <c r="J38" s="8">
        <f t="shared" si="2"/>
        <v>800</v>
      </c>
      <c r="K38" s="8">
        <f t="shared" si="2"/>
        <v>0</v>
      </c>
      <c r="L38" s="8">
        <f t="shared" si="2"/>
        <v>0</v>
      </c>
      <c r="M38" s="31">
        <f t="shared" si="2"/>
        <v>50</v>
      </c>
      <c r="N38" s="33">
        <f>SUM(D38:M38)</f>
        <v>1250</v>
      </c>
    </row>
    <row r="39" spans="2:14" ht="19.5" thickBot="1" x14ac:dyDescent="0.35">
      <c r="B39" s="81" t="s">
        <v>21</v>
      </c>
      <c r="C39" s="82"/>
      <c r="D39" s="14">
        <f>D36-D37</f>
        <v>0</v>
      </c>
      <c r="E39" s="14">
        <f t="shared" ref="E39:M39" si="3">E36-E37</f>
        <v>0</v>
      </c>
      <c r="F39" s="14">
        <f t="shared" si="3"/>
        <v>0</v>
      </c>
      <c r="G39" s="14">
        <f t="shared" si="3"/>
        <v>-400</v>
      </c>
      <c r="H39" s="14">
        <f t="shared" si="3"/>
        <v>0</v>
      </c>
      <c r="I39" s="14">
        <f t="shared" si="3"/>
        <v>0</v>
      </c>
      <c r="J39" s="14">
        <f t="shared" si="3"/>
        <v>-800</v>
      </c>
      <c r="K39" s="14">
        <f t="shared" si="3"/>
        <v>0</v>
      </c>
      <c r="L39" s="14">
        <f t="shared" si="3"/>
        <v>0</v>
      </c>
      <c r="M39" s="32">
        <f t="shared" si="3"/>
        <v>-50</v>
      </c>
      <c r="N39" s="33">
        <f>SUM(D39:M39)</f>
        <v>-1250</v>
      </c>
    </row>
    <row r="40" spans="2:14" ht="64.5" customHeight="1" thickBot="1" x14ac:dyDescent="0.3">
      <c r="B40" s="77" t="s">
        <v>22</v>
      </c>
      <c r="C40" s="78"/>
      <c r="D40" s="26"/>
      <c r="E40" s="26"/>
      <c r="F40" s="26"/>
      <c r="G40" s="26"/>
      <c r="H40" s="26" t="s">
        <v>23</v>
      </c>
      <c r="I40" s="26"/>
      <c r="J40" s="26" t="s">
        <v>30</v>
      </c>
      <c r="K40" s="26" t="s">
        <v>30</v>
      </c>
      <c r="L40" s="26" t="s">
        <v>26</v>
      </c>
      <c r="M40" s="27" t="s">
        <v>27</v>
      </c>
    </row>
  </sheetData>
  <mergeCells count="7">
    <mergeCell ref="B2:M2"/>
    <mergeCell ref="B40:C40"/>
    <mergeCell ref="B35:C35"/>
    <mergeCell ref="B39:C39"/>
    <mergeCell ref="B36:C36"/>
    <mergeCell ref="B37:C37"/>
    <mergeCell ref="B38:C38"/>
  </mergeCells>
  <pageMargins left="0.7" right="0.7" top="0.75" bottom="0.75" header="0.3" footer="0.3"/>
  <pageSetup orientation="portrait" r:id="rId1"/>
  <ignoredErrors>
    <ignoredError sqref="H3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7"/>
  <sheetViews>
    <sheetView showGridLines="0" workbookViewId="0">
      <pane xSplit="11" ySplit="9" topLeftCell="L19" activePane="bottomRight" state="frozen"/>
      <selection pane="topRight" activeCell="L1" sqref="L1"/>
      <selection pane="bottomLeft" activeCell="A10" sqref="A10"/>
      <selection pane="bottomRight" activeCell="M34" sqref="M34"/>
    </sheetView>
  </sheetViews>
  <sheetFormatPr defaultRowHeight="15" x14ac:dyDescent="0.25"/>
  <cols>
    <col min="2" max="2" width="11.42578125" bestFit="1" customWidth="1"/>
    <col min="3" max="3" width="14.7109375" bestFit="1" customWidth="1"/>
    <col min="4" max="4" width="10.28515625" bestFit="1" customWidth="1"/>
    <col min="5" max="5" width="10.42578125" bestFit="1" customWidth="1"/>
    <col min="6" max="6" width="9.7109375" bestFit="1" customWidth="1"/>
    <col min="7" max="7" width="10" bestFit="1" customWidth="1"/>
    <col min="8" max="8" width="10.5703125" bestFit="1" customWidth="1"/>
    <col min="11" max="12" width="10.140625" bestFit="1" customWidth="1"/>
    <col min="14" max="14" width="11.28515625" bestFit="1" customWidth="1"/>
    <col min="15" max="15" width="10.140625" bestFit="1" customWidth="1"/>
    <col min="16" max="16" width="13.5703125" bestFit="1" customWidth="1"/>
  </cols>
  <sheetData>
    <row r="1" spans="2:15" ht="15.75" thickBot="1" x14ac:dyDescent="0.3"/>
    <row r="2" spans="2:15" ht="39.75" thickBot="1" x14ac:dyDescent="0.65">
      <c r="B2" s="74" t="s">
        <v>33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6"/>
    </row>
    <row r="3" spans="2:15" ht="19.5" thickBot="1" x14ac:dyDescent="0.35">
      <c r="B3" s="48" t="s">
        <v>0</v>
      </c>
      <c r="C3" s="49" t="s">
        <v>9</v>
      </c>
      <c r="D3" s="50" t="s">
        <v>1</v>
      </c>
      <c r="E3" s="51" t="s">
        <v>2</v>
      </c>
      <c r="F3" s="51" t="s">
        <v>3</v>
      </c>
      <c r="G3" s="51" t="s">
        <v>4</v>
      </c>
      <c r="H3" s="51" t="s">
        <v>5</v>
      </c>
      <c r="I3" s="51" t="s">
        <v>7</v>
      </c>
      <c r="J3" s="51" t="s">
        <v>28</v>
      </c>
      <c r="K3" s="51" t="s">
        <v>29</v>
      </c>
      <c r="L3" s="52" t="s">
        <v>6</v>
      </c>
      <c r="M3" s="51" t="s">
        <v>8</v>
      </c>
      <c r="N3" s="69" t="s">
        <v>34</v>
      </c>
      <c r="O3" s="52" t="s">
        <v>31</v>
      </c>
    </row>
    <row r="4" spans="2:15" x14ac:dyDescent="0.25">
      <c r="B4" s="9" t="s">
        <v>14</v>
      </c>
      <c r="C4" s="10">
        <v>43132</v>
      </c>
      <c r="D4" s="15">
        <v>1</v>
      </c>
      <c r="E4" s="3">
        <v>1</v>
      </c>
      <c r="F4" s="3">
        <v>1</v>
      </c>
      <c r="G4" s="3">
        <v>1</v>
      </c>
      <c r="H4" s="3">
        <v>0</v>
      </c>
      <c r="I4" s="3">
        <v>1</v>
      </c>
      <c r="J4" s="3">
        <v>1</v>
      </c>
      <c r="K4" s="3">
        <v>1</v>
      </c>
      <c r="L4" s="3">
        <v>0</v>
      </c>
      <c r="M4" s="39">
        <v>1</v>
      </c>
      <c r="N4" s="70"/>
      <c r="O4" s="57">
        <v>1</v>
      </c>
    </row>
    <row r="5" spans="2:15" x14ac:dyDescent="0.25">
      <c r="B5" s="9" t="s">
        <v>15</v>
      </c>
      <c r="C5" s="10">
        <v>43133</v>
      </c>
      <c r="D5" s="17">
        <v>1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0</v>
      </c>
      <c r="M5" s="40">
        <v>1</v>
      </c>
      <c r="N5" s="71"/>
      <c r="O5" s="58">
        <v>1</v>
      </c>
    </row>
    <row r="6" spans="2:15" x14ac:dyDescent="0.25">
      <c r="B6" s="9" t="s">
        <v>16</v>
      </c>
      <c r="C6" s="10">
        <v>43134</v>
      </c>
      <c r="D6" s="34"/>
      <c r="E6" s="35"/>
      <c r="F6" s="35"/>
      <c r="G6" s="35"/>
      <c r="H6" s="35"/>
      <c r="I6" s="35"/>
      <c r="J6" s="42"/>
      <c r="K6" s="42"/>
      <c r="L6" s="43"/>
      <c r="M6" s="42"/>
      <c r="N6" s="71"/>
      <c r="O6" s="43"/>
    </row>
    <row r="7" spans="2:15" x14ac:dyDescent="0.25">
      <c r="B7" s="9" t="s">
        <v>10</v>
      </c>
      <c r="C7" s="10">
        <v>43135</v>
      </c>
      <c r="D7" s="36"/>
      <c r="E7" s="37"/>
      <c r="F7" s="37"/>
      <c r="G7" s="37"/>
      <c r="H7" s="37"/>
      <c r="I7" s="37"/>
      <c r="J7" s="42"/>
      <c r="K7" s="42"/>
      <c r="L7" s="38"/>
      <c r="M7" s="37"/>
      <c r="N7" s="71"/>
      <c r="O7" s="38"/>
    </row>
    <row r="8" spans="2:15" x14ac:dyDescent="0.25">
      <c r="B8" s="9" t="s">
        <v>11</v>
      </c>
      <c r="C8" s="10">
        <v>43136</v>
      </c>
      <c r="D8" s="17">
        <v>1</v>
      </c>
      <c r="E8" s="17">
        <v>1</v>
      </c>
      <c r="F8" s="17">
        <v>1</v>
      </c>
      <c r="G8" s="17">
        <v>1</v>
      </c>
      <c r="H8" s="17">
        <v>0</v>
      </c>
      <c r="I8" s="17">
        <v>1</v>
      </c>
      <c r="J8" s="17">
        <v>0</v>
      </c>
      <c r="K8" s="17">
        <v>1</v>
      </c>
      <c r="L8" s="17">
        <v>1</v>
      </c>
      <c r="M8" s="67">
        <v>1</v>
      </c>
      <c r="N8" s="71"/>
      <c r="O8" s="58">
        <v>1</v>
      </c>
    </row>
    <row r="9" spans="2:15" x14ac:dyDescent="0.25">
      <c r="B9" s="9" t="s">
        <v>12</v>
      </c>
      <c r="C9" s="10">
        <v>43137</v>
      </c>
      <c r="D9" s="17">
        <v>1</v>
      </c>
      <c r="E9" s="17">
        <v>1</v>
      </c>
      <c r="F9" s="17">
        <v>1</v>
      </c>
      <c r="G9" s="17">
        <v>1</v>
      </c>
      <c r="H9" s="17">
        <v>0</v>
      </c>
      <c r="I9" s="17">
        <v>1</v>
      </c>
      <c r="J9" s="17">
        <v>0</v>
      </c>
      <c r="K9" s="17">
        <v>1</v>
      </c>
      <c r="L9" s="17">
        <v>1</v>
      </c>
      <c r="M9" s="67">
        <v>1</v>
      </c>
      <c r="N9" s="71"/>
      <c r="O9" s="58">
        <v>1</v>
      </c>
    </row>
    <row r="10" spans="2:15" x14ac:dyDescent="0.25">
      <c r="B10" s="9" t="s">
        <v>13</v>
      </c>
      <c r="C10" s="10">
        <v>43138</v>
      </c>
      <c r="D10" s="17">
        <v>1</v>
      </c>
      <c r="E10" s="17">
        <v>1</v>
      </c>
      <c r="F10" s="17">
        <v>1</v>
      </c>
      <c r="G10" s="17">
        <v>1</v>
      </c>
      <c r="H10" s="17">
        <v>0</v>
      </c>
      <c r="I10" s="17">
        <v>1</v>
      </c>
      <c r="J10" s="17">
        <v>0</v>
      </c>
      <c r="K10" s="17">
        <v>1</v>
      </c>
      <c r="L10" s="17">
        <v>1</v>
      </c>
      <c r="M10" s="67">
        <v>1</v>
      </c>
      <c r="N10" s="71"/>
      <c r="O10" s="58">
        <v>1</v>
      </c>
    </row>
    <row r="11" spans="2:15" x14ac:dyDescent="0.25">
      <c r="B11" s="9" t="s">
        <v>14</v>
      </c>
      <c r="C11" s="10">
        <v>43139</v>
      </c>
      <c r="D11" s="17">
        <v>1</v>
      </c>
      <c r="E11" s="17">
        <v>1</v>
      </c>
      <c r="F11" s="17">
        <v>1</v>
      </c>
      <c r="G11" s="17">
        <v>1</v>
      </c>
      <c r="H11" s="17">
        <v>0</v>
      </c>
      <c r="I11" s="17">
        <v>1</v>
      </c>
      <c r="J11" s="17">
        <v>1</v>
      </c>
      <c r="K11" s="17">
        <v>1</v>
      </c>
      <c r="L11" s="17">
        <v>0</v>
      </c>
      <c r="M11" s="67">
        <v>1</v>
      </c>
      <c r="N11" s="71"/>
      <c r="O11" s="58">
        <v>1</v>
      </c>
    </row>
    <row r="12" spans="2:15" x14ac:dyDescent="0.25">
      <c r="B12" s="9" t="s">
        <v>15</v>
      </c>
      <c r="C12" s="10">
        <v>43140</v>
      </c>
      <c r="D12" s="17">
        <v>1</v>
      </c>
      <c r="E12" s="17">
        <v>1</v>
      </c>
      <c r="F12" s="17">
        <v>1</v>
      </c>
      <c r="G12" s="17">
        <v>1</v>
      </c>
      <c r="H12" s="17">
        <v>0</v>
      </c>
      <c r="I12" s="17">
        <v>1</v>
      </c>
      <c r="J12" s="17">
        <v>1</v>
      </c>
      <c r="K12" s="17">
        <v>1</v>
      </c>
      <c r="L12" s="17">
        <v>0</v>
      </c>
      <c r="M12" s="67">
        <v>1</v>
      </c>
      <c r="N12" s="71"/>
      <c r="O12" s="58">
        <v>1</v>
      </c>
    </row>
    <row r="13" spans="2:15" x14ac:dyDescent="0.25">
      <c r="B13" s="9" t="s">
        <v>16</v>
      </c>
      <c r="C13" s="10">
        <v>43141</v>
      </c>
      <c r="D13" s="20"/>
      <c r="E13" s="4"/>
      <c r="F13" s="4"/>
      <c r="G13" s="4"/>
      <c r="H13" s="4"/>
      <c r="I13" s="4"/>
      <c r="J13" s="4"/>
      <c r="K13" s="4"/>
      <c r="L13" s="21"/>
      <c r="M13" s="4"/>
      <c r="N13" s="71"/>
      <c r="O13" s="21"/>
    </row>
    <row r="14" spans="2:15" x14ac:dyDescent="0.25">
      <c r="B14" s="9" t="s">
        <v>10</v>
      </c>
      <c r="C14" s="10">
        <v>43142</v>
      </c>
      <c r="D14" s="60"/>
      <c r="E14" s="61"/>
      <c r="F14" s="61"/>
      <c r="G14" s="61"/>
      <c r="H14" s="61"/>
      <c r="I14" s="61"/>
      <c r="J14" s="61"/>
      <c r="K14" s="61"/>
      <c r="L14" s="62"/>
      <c r="M14" s="61"/>
      <c r="N14" s="71"/>
      <c r="O14" s="62"/>
    </row>
    <row r="15" spans="2:15" x14ac:dyDescent="0.25">
      <c r="B15" s="9" t="s">
        <v>11</v>
      </c>
      <c r="C15" s="10">
        <v>43143</v>
      </c>
      <c r="D15" s="17">
        <v>1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1</v>
      </c>
      <c r="L15" s="18">
        <v>1</v>
      </c>
      <c r="M15" s="40">
        <v>1</v>
      </c>
      <c r="N15" s="71"/>
      <c r="O15" s="68">
        <v>1</v>
      </c>
    </row>
    <row r="16" spans="2:15" x14ac:dyDescent="0.25">
      <c r="B16" s="9" t="s">
        <v>12</v>
      </c>
      <c r="C16" s="10">
        <v>43144</v>
      </c>
      <c r="D16" s="17">
        <v>1</v>
      </c>
      <c r="E16" s="17">
        <v>1</v>
      </c>
      <c r="F16" s="17">
        <v>1</v>
      </c>
      <c r="G16" s="17">
        <v>0</v>
      </c>
      <c r="H16" s="17">
        <v>0</v>
      </c>
      <c r="I16" s="17">
        <v>1</v>
      </c>
      <c r="J16" s="17">
        <v>1</v>
      </c>
      <c r="K16" s="17">
        <v>1</v>
      </c>
      <c r="L16" s="17">
        <v>0</v>
      </c>
      <c r="M16" s="67">
        <v>1</v>
      </c>
      <c r="N16" s="71"/>
      <c r="O16" s="58">
        <v>1</v>
      </c>
    </row>
    <row r="17" spans="2:16" x14ac:dyDescent="0.25">
      <c r="B17" s="9" t="s">
        <v>13</v>
      </c>
      <c r="C17" s="10">
        <v>43145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67">
        <v>0</v>
      </c>
      <c r="N17" s="71"/>
      <c r="O17" s="58">
        <v>0</v>
      </c>
    </row>
    <row r="18" spans="2:16" x14ac:dyDescent="0.25">
      <c r="B18" s="9" t="s">
        <v>14</v>
      </c>
      <c r="C18" s="10">
        <v>43146</v>
      </c>
      <c r="D18" s="17">
        <v>1</v>
      </c>
      <c r="E18" s="17">
        <v>1</v>
      </c>
      <c r="F18" s="17">
        <v>1</v>
      </c>
      <c r="G18" s="17">
        <v>0</v>
      </c>
      <c r="H18" s="17">
        <v>0</v>
      </c>
      <c r="I18" s="17">
        <v>1</v>
      </c>
      <c r="J18" s="17">
        <v>1</v>
      </c>
      <c r="K18" s="17">
        <v>1</v>
      </c>
      <c r="L18" s="17">
        <v>0</v>
      </c>
      <c r="M18" s="67">
        <v>1</v>
      </c>
      <c r="N18" s="72"/>
      <c r="O18" s="58">
        <v>1</v>
      </c>
    </row>
    <row r="19" spans="2:16" x14ac:dyDescent="0.25">
      <c r="B19" s="9" t="s">
        <v>15</v>
      </c>
      <c r="C19" s="10">
        <v>43147</v>
      </c>
      <c r="D19" s="17">
        <v>1</v>
      </c>
      <c r="E19" s="17">
        <v>1</v>
      </c>
      <c r="F19" s="17">
        <v>1</v>
      </c>
      <c r="G19" s="17">
        <v>0</v>
      </c>
      <c r="H19" s="17">
        <v>1</v>
      </c>
      <c r="I19" s="17">
        <v>1</v>
      </c>
      <c r="J19" s="17">
        <v>1</v>
      </c>
      <c r="K19" s="17">
        <v>1</v>
      </c>
      <c r="L19" s="17">
        <v>0</v>
      </c>
      <c r="M19" s="17">
        <v>1</v>
      </c>
      <c r="N19" s="15">
        <v>1</v>
      </c>
      <c r="O19" s="17">
        <v>1</v>
      </c>
    </row>
    <row r="20" spans="2:16" x14ac:dyDescent="0.25">
      <c r="B20" s="9" t="s">
        <v>16</v>
      </c>
      <c r="C20" s="10">
        <v>43148</v>
      </c>
      <c r="D20" s="20"/>
      <c r="E20" s="4"/>
      <c r="F20" s="4"/>
      <c r="G20" s="4"/>
      <c r="H20" s="4"/>
      <c r="I20" s="4"/>
      <c r="J20" s="4"/>
      <c r="K20" s="4"/>
      <c r="L20" s="21"/>
      <c r="M20" s="4"/>
      <c r="N20" s="4"/>
      <c r="O20" s="21"/>
    </row>
    <row r="21" spans="2:16" x14ac:dyDescent="0.25">
      <c r="B21" s="9" t="s">
        <v>10</v>
      </c>
      <c r="C21" s="10">
        <v>43149</v>
      </c>
      <c r="D21" s="60"/>
      <c r="E21" s="61"/>
      <c r="F21" s="61"/>
      <c r="G21" s="61"/>
      <c r="H21" s="61"/>
      <c r="I21" s="61"/>
      <c r="J21" s="61"/>
      <c r="K21" s="61"/>
      <c r="L21" s="62"/>
      <c r="M21" s="61"/>
      <c r="N21" s="61"/>
      <c r="O21" s="62"/>
    </row>
    <row r="22" spans="2:16" x14ac:dyDescent="0.25">
      <c r="B22" s="9" t="s">
        <v>11</v>
      </c>
      <c r="C22" s="10">
        <v>43150</v>
      </c>
      <c r="D22" s="17">
        <v>1</v>
      </c>
      <c r="E22" s="17">
        <v>1</v>
      </c>
      <c r="F22" s="17">
        <v>0</v>
      </c>
      <c r="G22" s="17">
        <v>0</v>
      </c>
      <c r="H22" s="17">
        <v>0</v>
      </c>
      <c r="I22" s="17">
        <v>1</v>
      </c>
      <c r="J22" s="17">
        <v>1</v>
      </c>
      <c r="K22" s="17">
        <v>1</v>
      </c>
      <c r="L22" s="17">
        <v>1</v>
      </c>
      <c r="M22" s="17">
        <v>1</v>
      </c>
      <c r="N22" s="17">
        <v>1</v>
      </c>
      <c r="O22" s="17">
        <v>1</v>
      </c>
    </row>
    <row r="23" spans="2:16" x14ac:dyDescent="0.25">
      <c r="B23" s="9" t="s">
        <v>12</v>
      </c>
      <c r="C23" s="10">
        <v>43151</v>
      </c>
      <c r="D23" s="17">
        <v>1</v>
      </c>
      <c r="E23" s="17">
        <v>1</v>
      </c>
      <c r="F23" s="17">
        <v>1</v>
      </c>
      <c r="G23" s="17">
        <v>0</v>
      </c>
      <c r="H23" s="17">
        <v>0</v>
      </c>
      <c r="I23" s="17">
        <v>1</v>
      </c>
      <c r="J23" s="17">
        <v>1</v>
      </c>
      <c r="K23" s="17">
        <v>1</v>
      </c>
      <c r="L23" s="17">
        <v>1</v>
      </c>
      <c r="M23" s="17">
        <v>1</v>
      </c>
      <c r="N23" s="17">
        <v>1</v>
      </c>
      <c r="O23" s="17">
        <v>1</v>
      </c>
    </row>
    <row r="24" spans="2:16" x14ac:dyDescent="0.25">
      <c r="B24" s="9" t="s">
        <v>13</v>
      </c>
      <c r="C24" s="10">
        <v>43152</v>
      </c>
      <c r="D24" s="17">
        <v>1</v>
      </c>
      <c r="E24" s="17">
        <v>1</v>
      </c>
      <c r="F24" s="17">
        <v>1</v>
      </c>
      <c r="G24" s="17">
        <v>0</v>
      </c>
      <c r="H24" s="17">
        <v>0</v>
      </c>
      <c r="I24" s="17">
        <v>1</v>
      </c>
      <c r="J24" s="17">
        <v>1</v>
      </c>
      <c r="K24" s="17">
        <v>1</v>
      </c>
      <c r="L24" s="17">
        <v>1</v>
      </c>
      <c r="M24" s="17">
        <v>1</v>
      </c>
      <c r="N24" s="17">
        <v>1</v>
      </c>
      <c r="O24" s="17">
        <v>1</v>
      </c>
    </row>
    <row r="25" spans="2:16" x14ac:dyDescent="0.25">
      <c r="B25" s="9" t="s">
        <v>14</v>
      </c>
      <c r="C25" s="10">
        <v>43153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</row>
    <row r="26" spans="2:16" x14ac:dyDescent="0.25">
      <c r="B26" s="9" t="s">
        <v>15</v>
      </c>
      <c r="C26" s="10">
        <v>43154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</row>
    <row r="27" spans="2:16" x14ac:dyDescent="0.25">
      <c r="B27" s="9" t="s">
        <v>16</v>
      </c>
      <c r="C27" s="10">
        <v>43155</v>
      </c>
      <c r="D27" s="20"/>
      <c r="E27" s="4"/>
      <c r="F27" s="4"/>
      <c r="G27" s="4"/>
      <c r="H27" s="4"/>
      <c r="I27" s="4"/>
      <c r="J27" s="4"/>
      <c r="K27" s="4"/>
      <c r="L27" s="21"/>
      <c r="M27" s="4"/>
      <c r="N27" s="4"/>
      <c r="O27" s="21"/>
    </row>
    <row r="28" spans="2:16" x14ac:dyDescent="0.25">
      <c r="B28" s="9" t="s">
        <v>10</v>
      </c>
      <c r="C28" s="10">
        <v>43156</v>
      </c>
      <c r="D28" s="22"/>
      <c r="E28" s="5"/>
      <c r="F28" s="5"/>
      <c r="G28" s="5"/>
      <c r="H28" s="5"/>
      <c r="I28" s="5"/>
      <c r="J28" s="5"/>
      <c r="K28" s="5"/>
      <c r="L28" s="23"/>
      <c r="M28" s="5"/>
      <c r="N28" s="5"/>
      <c r="O28" s="23"/>
    </row>
    <row r="29" spans="2:16" x14ac:dyDescent="0.25">
      <c r="B29" s="9" t="s">
        <v>11</v>
      </c>
      <c r="C29" s="10">
        <v>43157</v>
      </c>
      <c r="D29" s="17">
        <v>1</v>
      </c>
      <c r="E29" s="17">
        <v>1</v>
      </c>
      <c r="F29" s="17">
        <v>1</v>
      </c>
      <c r="G29" s="17">
        <v>1</v>
      </c>
      <c r="H29" s="17">
        <v>0</v>
      </c>
      <c r="I29" s="17">
        <v>1</v>
      </c>
      <c r="J29" s="17">
        <v>1</v>
      </c>
      <c r="K29" s="17">
        <v>1</v>
      </c>
      <c r="L29" s="17">
        <v>1</v>
      </c>
      <c r="M29" s="17">
        <v>1</v>
      </c>
      <c r="N29" s="17">
        <v>1</v>
      </c>
      <c r="O29" s="17">
        <v>1</v>
      </c>
    </row>
    <row r="30" spans="2:16" x14ac:dyDescent="0.25">
      <c r="B30" s="9" t="s">
        <v>12</v>
      </c>
      <c r="C30" s="10">
        <v>43158</v>
      </c>
      <c r="D30" s="17">
        <v>1</v>
      </c>
      <c r="E30" s="17">
        <v>1</v>
      </c>
      <c r="F30" s="17">
        <v>1</v>
      </c>
      <c r="G30" s="17">
        <v>1</v>
      </c>
      <c r="H30" s="17">
        <v>0</v>
      </c>
      <c r="I30" s="17">
        <v>1</v>
      </c>
      <c r="J30" s="17">
        <v>1</v>
      </c>
      <c r="K30" s="17">
        <v>1</v>
      </c>
      <c r="L30" s="17">
        <v>1</v>
      </c>
      <c r="M30" s="17">
        <v>1</v>
      </c>
      <c r="N30" s="17">
        <v>1</v>
      </c>
      <c r="O30" s="17">
        <v>1</v>
      </c>
    </row>
    <row r="31" spans="2:16" ht="15.75" thickBot="1" x14ac:dyDescent="0.3">
      <c r="B31" s="9" t="s">
        <v>13</v>
      </c>
      <c r="C31" s="10">
        <v>43159</v>
      </c>
      <c r="D31" s="17">
        <v>1</v>
      </c>
      <c r="E31" s="17">
        <v>1</v>
      </c>
      <c r="F31" s="17">
        <v>1</v>
      </c>
      <c r="G31" s="17">
        <v>1</v>
      </c>
      <c r="H31" s="17">
        <v>0</v>
      </c>
      <c r="I31" s="17">
        <v>1</v>
      </c>
      <c r="J31" s="17">
        <v>1</v>
      </c>
      <c r="K31" s="17">
        <v>1</v>
      </c>
      <c r="L31" s="17">
        <v>1</v>
      </c>
      <c r="M31" s="17">
        <v>1</v>
      </c>
      <c r="N31" s="17">
        <v>1</v>
      </c>
      <c r="O31" s="17">
        <v>1</v>
      </c>
    </row>
    <row r="32" spans="2:16" ht="18.75" x14ac:dyDescent="0.3">
      <c r="B32" s="79" t="s">
        <v>24</v>
      </c>
      <c r="C32" s="80"/>
      <c r="D32" s="13">
        <f t="shared" ref="D32:O32" si="0">SUM(D4:D31)</f>
        <v>17</v>
      </c>
      <c r="E32" s="13">
        <f t="shared" si="0"/>
        <v>17</v>
      </c>
      <c r="F32" s="13">
        <f t="shared" si="0"/>
        <v>16</v>
      </c>
      <c r="G32" s="13">
        <f t="shared" si="0"/>
        <v>10</v>
      </c>
      <c r="H32" s="13">
        <f t="shared" si="0"/>
        <v>1</v>
      </c>
      <c r="I32" s="13">
        <f t="shared" si="0"/>
        <v>16</v>
      </c>
      <c r="J32" s="13">
        <f t="shared" si="0"/>
        <v>14</v>
      </c>
      <c r="K32" s="13">
        <f t="shared" si="0"/>
        <v>17</v>
      </c>
      <c r="L32" s="28">
        <f t="shared" si="0"/>
        <v>10</v>
      </c>
      <c r="M32" s="13">
        <f t="shared" si="0"/>
        <v>17</v>
      </c>
      <c r="N32" s="13">
        <f t="shared" si="0"/>
        <v>7</v>
      </c>
      <c r="O32" s="28">
        <f t="shared" si="0"/>
        <v>17</v>
      </c>
      <c r="P32" s="33">
        <f>SUM(D32:O32)</f>
        <v>159</v>
      </c>
    </row>
    <row r="33" spans="2:16" ht="18.75" x14ac:dyDescent="0.3">
      <c r="B33" s="83" t="s">
        <v>18</v>
      </c>
      <c r="C33" s="84"/>
      <c r="D33" s="6">
        <f>30*D32</f>
        <v>510</v>
      </c>
      <c r="E33" s="6">
        <f>35*E32</f>
        <v>595</v>
      </c>
      <c r="F33" s="6">
        <f>40*F32</f>
        <v>640</v>
      </c>
      <c r="G33" s="6">
        <f>40*G32</f>
        <v>400</v>
      </c>
      <c r="H33" s="6">
        <f>50*H32</f>
        <v>50</v>
      </c>
      <c r="I33" s="6">
        <f>40*I32</f>
        <v>640</v>
      </c>
      <c r="J33" s="6">
        <f t="shared" ref="J33:K33" si="1">40*J32</f>
        <v>560</v>
      </c>
      <c r="K33" s="6">
        <f t="shared" si="1"/>
        <v>680</v>
      </c>
      <c r="L33" s="29">
        <f>40*L32</f>
        <v>400</v>
      </c>
      <c r="M33" s="6">
        <f>35*M32</f>
        <v>595</v>
      </c>
      <c r="N33" s="6">
        <f>40*N32</f>
        <v>280</v>
      </c>
      <c r="O33" s="29">
        <f>40*O32</f>
        <v>680</v>
      </c>
      <c r="P33" s="33">
        <f>SUM(D33:O33)</f>
        <v>6030</v>
      </c>
    </row>
    <row r="34" spans="2:16" ht="18.75" x14ac:dyDescent="0.3">
      <c r="B34" s="85" t="s">
        <v>20</v>
      </c>
      <c r="C34" s="86"/>
      <c r="D34" s="7"/>
      <c r="E34" s="7"/>
      <c r="F34" s="7"/>
      <c r="G34" s="7"/>
      <c r="H34" s="7">
        <v>50</v>
      </c>
      <c r="I34" s="7"/>
      <c r="J34" s="7"/>
      <c r="K34" s="7"/>
      <c r="L34" s="30">
        <v>400</v>
      </c>
      <c r="M34" s="7"/>
      <c r="N34" s="7"/>
      <c r="O34" s="30"/>
      <c r="P34" s="33">
        <f>SUM(D34:O34)</f>
        <v>450</v>
      </c>
    </row>
    <row r="35" spans="2:16" ht="18.75" x14ac:dyDescent="0.3">
      <c r="B35" s="87" t="s">
        <v>19</v>
      </c>
      <c r="C35" s="88"/>
      <c r="D35" s="8">
        <f>(D34+January!D38)-D33</f>
        <v>-510</v>
      </c>
      <c r="E35" s="8">
        <f>(E34+January!E38)-E33</f>
        <v>-595</v>
      </c>
      <c r="F35" s="8">
        <f>(F34+January!F38)-F33</f>
        <v>-640</v>
      </c>
      <c r="G35" s="8">
        <f>(G34+January!G38)-G33</f>
        <v>0</v>
      </c>
      <c r="H35" s="8">
        <f>(H34+January!H38)-H33</f>
        <v>0</v>
      </c>
      <c r="I35" s="8">
        <f>(I34+January!I38)-I33</f>
        <v>-640</v>
      </c>
      <c r="J35" s="8">
        <f>(J34+January!J38)-J33</f>
        <v>240</v>
      </c>
      <c r="K35" s="8">
        <f>(K34+January!K38)-K33</f>
        <v>-680</v>
      </c>
      <c r="L35" s="8">
        <f>(L34+January!L38)-L33</f>
        <v>0</v>
      </c>
      <c r="M35" s="8">
        <f>(M34+January!M38)-M33</f>
        <v>-545</v>
      </c>
      <c r="N35" s="8">
        <f>(N34)-N33</f>
        <v>-280</v>
      </c>
      <c r="O35" s="8">
        <f>O34-O33</f>
        <v>-680</v>
      </c>
      <c r="P35" s="33">
        <f>SUM(D35:O35)</f>
        <v>-4330</v>
      </c>
    </row>
    <row r="36" spans="2:16" ht="19.5" thickBot="1" x14ac:dyDescent="0.35">
      <c r="B36" s="81" t="s">
        <v>21</v>
      </c>
      <c r="C36" s="82"/>
      <c r="D36" s="14">
        <f>D33-(D34+January!D38)</f>
        <v>510</v>
      </c>
      <c r="E36" s="14">
        <f>E33-(E34+January!E38)</f>
        <v>595</v>
      </c>
      <c r="F36" s="14">
        <f>F33-(F34+January!F38)</f>
        <v>640</v>
      </c>
      <c r="G36" s="14">
        <f>G33-(G34+January!G38)</f>
        <v>0</v>
      </c>
      <c r="H36" s="14">
        <f>H33-(H34+January!H38)</f>
        <v>0</v>
      </c>
      <c r="I36" s="14">
        <f>I33-(I34+January!I38)</f>
        <v>640</v>
      </c>
      <c r="J36" s="14">
        <f>J33-(J34+January!J38)</f>
        <v>-240</v>
      </c>
      <c r="K36" s="14">
        <f>K33-(K34+January!K38)</f>
        <v>680</v>
      </c>
      <c r="L36" s="14">
        <f>L33-(L34+January!L38)</f>
        <v>0</v>
      </c>
      <c r="M36" s="14">
        <f>M33-(M34+January!M38)</f>
        <v>545</v>
      </c>
      <c r="N36" s="14">
        <f>N33-(N34)</f>
        <v>280</v>
      </c>
      <c r="O36" s="32">
        <f t="shared" ref="O36" si="2">O33-O34</f>
        <v>680</v>
      </c>
      <c r="P36" s="33">
        <f>SUM(D36:O36)</f>
        <v>4330</v>
      </c>
    </row>
    <row r="37" spans="2:16" ht="64.5" customHeight="1" thickBot="1" x14ac:dyDescent="0.3">
      <c r="B37" s="77" t="s">
        <v>22</v>
      </c>
      <c r="C37" s="78"/>
      <c r="D37" s="26"/>
      <c r="E37" s="26"/>
      <c r="F37" s="26"/>
      <c r="G37" s="26"/>
      <c r="H37" s="26" t="s">
        <v>23</v>
      </c>
      <c r="I37" s="26"/>
      <c r="J37" s="26" t="s">
        <v>30</v>
      </c>
      <c r="K37" s="26" t="s">
        <v>30</v>
      </c>
      <c r="L37" s="27" t="s">
        <v>27</v>
      </c>
      <c r="M37" s="26" t="s">
        <v>26</v>
      </c>
      <c r="N37" s="66" t="s">
        <v>35</v>
      </c>
      <c r="O37" s="27" t="s">
        <v>32</v>
      </c>
    </row>
  </sheetData>
  <mergeCells count="7">
    <mergeCell ref="B37:C37"/>
    <mergeCell ref="B2:O2"/>
    <mergeCell ref="B32:C32"/>
    <mergeCell ref="B33:C33"/>
    <mergeCell ref="B34:C34"/>
    <mergeCell ref="B35:C35"/>
    <mergeCell ref="B36:C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tabSelected="1" workbookViewId="0">
      <selection activeCell="H17" sqref="H17"/>
    </sheetView>
  </sheetViews>
  <sheetFormatPr defaultRowHeight="15" x14ac:dyDescent="0.25"/>
  <cols>
    <col min="2" max="2" width="11.42578125" bestFit="1" customWidth="1"/>
    <col min="3" max="3" width="14.7109375" bestFit="1" customWidth="1"/>
    <col min="4" max="4" width="10.42578125" bestFit="1" customWidth="1"/>
    <col min="5" max="5" width="9.7109375" bestFit="1" customWidth="1"/>
    <col min="6" max="6" width="10" bestFit="1" customWidth="1"/>
    <col min="7" max="7" width="10.5703125" bestFit="1" customWidth="1"/>
    <col min="10" max="11" width="10.140625" bestFit="1" customWidth="1"/>
    <col min="13" max="13" width="11.28515625" bestFit="1" customWidth="1"/>
    <col min="14" max="14" width="10.140625" bestFit="1" customWidth="1"/>
    <col min="15" max="15" width="13.5703125" bestFit="1" customWidth="1"/>
  </cols>
  <sheetData>
    <row r="1" spans="2:14" ht="15.75" thickBot="1" x14ac:dyDescent="0.3"/>
    <row r="2" spans="2:14" ht="39.75" thickBot="1" x14ac:dyDescent="0.65">
      <c r="B2" s="74" t="s">
        <v>36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89"/>
      <c r="N2" s="76"/>
    </row>
    <row r="3" spans="2:14" ht="19.5" thickBot="1" x14ac:dyDescent="0.35">
      <c r="B3" s="48" t="s">
        <v>0</v>
      </c>
      <c r="C3" s="49" t="s">
        <v>9</v>
      </c>
      <c r="D3" s="51" t="s">
        <v>2</v>
      </c>
      <c r="E3" s="51" t="s">
        <v>3</v>
      </c>
      <c r="F3" s="51" t="s">
        <v>4</v>
      </c>
      <c r="G3" s="51" t="s">
        <v>5</v>
      </c>
      <c r="H3" s="51" t="s">
        <v>7</v>
      </c>
      <c r="I3" s="51" t="s">
        <v>28</v>
      </c>
      <c r="J3" s="51" t="s">
        <v>29</v>
      </c>
      <c r="K3" s="52" t="s">
        <v>6</v>
      </c>
      <c r="L3" s="51" t="s">
        <v>8</v>
      </c>
      <c r="M3" s="52" t="s">
        <v>34</v>
      </c>
      <c r="N3" s="73" t="s">
        <v>31</v>
      </c>
    </row>
    <row r="4" spans="2:14" x14ac:dyDescent="0.25">
      <c r="B4" s="9" t="s">
        <v>14</v>
      </c>
      <c r="C4" s="10">
        <v>43160</v>
      </c>
      <c r="D4" s="3">
        <v>1</v>
      </c>
      <c r="E4" s="3">
        <v>1</v>
      </c>
      <c r="F4" s="3">
        <v>1</v>
      </c>
      <c r="G4" s="3">
        <v>0</v>
      </c>
      <c r="H4" s="3">
        <v>1</v>
      </c>
      <c r="I4" s="3">
        <v>1</v>
      </c>
      <c r="J4" s="3">
        <v>1</v>
      </c>
      <c r="K4" s="3">
        <v>0</v>
      </c>
      <c r="L4" s="39">
        <v>1</v>
      </c>
      <c r="M4" s="1">
        <v>1</v>
      </c>
      <c r="N4" s="57">
        <v>1</v>
      </c>
    </row>
    <row r="5" spans="2:14" x14ac:dyDescent="0.25">
      <c r="B5" s="9" t="s">
        <v>15</v>
      </c>
      <c r="C5" s="10">
        <v>43161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2:14" x14ac:dyDescent="0.25">
      <c r="B6" s="9" t="s">
        <v>16</v>
      </c>
      <c r="C6" s="10">
        <v>43162</v>
      </c>
      <c r="D6" s="35"/>
      <c r="E6" s="35"/>
      <c r="F6" s="35"/>
      <c r="G6" s="35"/>
      <c r="H6" s="35"/>
      <c r="I6" s="42"/>
      <c r="J6" s="42"/>
      <c r="K6" s="43"/>
      <c r="L6" s="42"/>
      <c r="M6" s="71"/>
      <c r="N6" s="43"/>
    </row>
    <row r="7" spans="2:14" x14ac:dyDescent="0.25">
      <c r="B7" s="9" t="s">
        <v>10</v>
      </c>
      <c r="C7" s="10">
        <v>43163</v>
      </c>
      <c r="D7" s="37"/>
      <c r="E7" s="37"/>
      <c r="F7" s="37"/>
      <c r="G7" s="37"/>
      <c r="H7" s="37"/>
      <c r="I7" s="42"/>
      <c r="J7" s="42"/>
      <c r="K7" s="38"/>
      <c r="L7" s="37"/>
      <c r="M7" s="71"/>
      <c r="N7" s="38"/>
    </row>
    <row r="8" spans="2:14" x14ac:dyDescent="0.25">
      <c r="B8" s="9" t="s">
        <v>11</v>
      </c>
      <c r="C8" s="10">
        <v>43164</v>
      </c>
      <c r="D8" s="17">
        <v>0</v>
      </c>
      <c r="E8" s="17">
        <v>0</v>
      </c>
      <c r="F8" s="17">
        <v>1</v>
      </c>
      <c r="G8" s="17">
        <v>0</v>
      </c>
      <c r="H8" s="17">
        <v>1</v>
      </c>
      <c r="I8" s="17">
        <v>1</v>
      </c>
      <c r="J8" s="17">
        <v>1</v>
      </c>
      <c r="K8" s="17">
        <v>0</v>
      </c>
      <c r="L8" s="67">
        <v>1</v>
      </c>
      <c r="M8" s="17">
        <v>1</v>
      </c>
      <c r="N8" s="58">
        <v>1</v>
      </c>
    </row>
    <row r="9" spans="2:14" x14ac:dyDescent="0.25">
      <c r="B9" s="9" t="s">
        <v>12</v>
      </c>
      <c r="C9" s="10">
        <v>43165</v>
      </c>
      <c r="D9" s="17">
        <v>1</v>
      </c>
      <c r="E9" s="17">
        <v>1</v>
      </c>
      <c r="F9" s="17">
        <v>1</v>
      </c>
      <c r="G9" s="17">
        <v>0</v>
      </c>
      <c r="H9" s="17">
        <v>1</v>
      </c>
      <c r="I9" s="17">
        <v>1</v>
      </c>
      <c r="J9" s="17">
        <v>1</v>
      </c>
      <c r="K9" s="17">
        <v>0</v>
      </c>
      <c r="L9" s="67">
        <v>1</v>
      </c>
      <c r="M9" s="17">
        <v>1</v>
      </c>
      <c r="N9" s="58">
        <v>1</v>
      </c>
    </row>
    <row r="10" spans="2:14" x14ac:dyDescent="0.25">
      <c r="B10" s="9" t="s">
        <v>13</v>
      </c>
      <c r="C10" s="10">
        <v>43166</v>
      </c>
      <c r="D10" s="17">
        <v>1</v>
      </c>
      <c r="E10" s="17">
        <v>1</v>
      </c>
      <c r="F10" s="17">
        <v>1</v>
      </c>
      <c r="G10" s="17">
        <v>0</v>
      </c>
      <c r="H10" s="17">
        <v>1</v>
      </c>
      <c r="I10" s="17">
        <v>1</v>
      </c>
      <c r="J10" s="17">
        <v>1</v>
      </c>
      <c r="K10" s="17">
        <v>0</v>
      </c>
      <c r="L10" s="67">
        <v>1</v>
      </c>
      <c r="M10" s="17">
        <v>1</v>
      </c>
      <c r="N10" s="58">
        <v>1</v>
      </c>
    </row>
    <row r="11" spans="2:14" x14ac:dyDescent="0.25">
      <c r="B11" s="9" t="s">
        <v>14</v>
      </c>
      <c r="C11" s="10">
        <v>43167</v>
      </c>
      <c r="D11" s="17"/>
      <c r="E11" s="17"/>
      <c r="F11" s="17"/>
      <c r="G11" s="17"/>
      <c r="H11" s="17"/>
      <c r="I11" s="17"/>
      <c r="J11" s="17"/>
      <c r="K11" s="17">
        <v>0</v>
      </c>
      <c r="L11" s="67"/>
      <c r="M11" s="17"/>
      <c r="N11" s="58"/>
    </row>
    <row r="12" spans="2:14" x14ac:dyDescent="0.25">
      <c r="B12" s="9" t="s">
        <v>15</v>
      </c>
      <c r="C12" s="10">
        <v>43168</v>
      </c>
      <c r="D12" s="17"/>
      <c r="E12" s="17"/>
      <c r="F12" s="17"/>
      <c r="G12" s="17"/>
      <c r="H12" s="17"/>
      <c r="I12" s="17"/>
      <c r="J12" s="17"/>
      <c r="K12" s="17">
        <v>0</v>
      </c>
      <c r="L12" s="67"/>
      <c r="M12" s="17"/>
      <c r="N12" s="58"/>
    </row>
    <row r="13" spans="2:14" x14ac:dyDescent="0.25">
      <c r="B13" s="9" t="s">
        <v>16</v>
      </c>
      <c r="C13" s="10">
        <v>43169</v>
      </c>
      <c r="D13" s="4"/>
      <c r="E13" s="4"/>
      <c r="F13" s="4"/>
      <c r="G13" s="4"/>
      <c r="H13" s="4"/>
      <c r="I13" s="4"/>
      <c r="J13" s="4"/>
      <c r="K13" s="21"/>
      <c r="L13" s="4"/>
      <c r="M13" s="71"/>
      <c r="N13" s="21"/>
    </row>
    <row r="14" spans="2:14" x14ac:dyDescent="0.25">
      <c r="B14" s="9" t="s">
        <v>10</v>
      </c>
      <c r="C14" s="10">
        <v>43170</v>
      </c>
      <c r="D14" s="61"/>
      <c r="E14" s="61"/>
      <c r="F14" s="61"/>
      <c r="G14" s="61"/>
      <c r="H14" s="61"/>
      <c r="I14" s="61"/>
      <c r="J14" s="61"/>
      <c r="K14" s="62"/>
      <c r="L14" s="61"/>
      <c r="M14" s="71"/>
      <c r="N14" s="62"/>
    </row>
    <row r="15" spans="2:14" x14ac:dyDescent="0.25">
      <c r="B15" s="9" t="s">
        <v>11</v>
      </c>
      <c r="C15" s="10">
        <v>43171</v>
      </c>
      <c r="D15" s="1"/>
      <c r="E15" s="1"/>
      <c r="F15" s="1"/>
      <c r="G15" s="1"/>
      <c r="H15" s="1"/>
      <c r="I15" s="1"/>
      <c r="J15" s="1"/>
      <c r="K15" s="18">
        <v>0</v>
      </c>
      <c r="L15" s="40"/>
      <c r="M15" s="17"/>
      <c r="N15" s="68"/>
    </row>
    <row r="16" spans="2:14" x14ac:dyDescent="0.25">
      <c r="B16" s="9" t="s">
        <v>12</v>
      </c>
      <c r="C16" s="10">
        <v>43172</v>
      </c>
      <c r="D16" s="17"/>
      <c r="E16" s="17"/>
      <c r="F16" s="17"/>
      <c r="G16" s="17"/>
      <c r="H16" s="17"/>
      <c r="I16" s="17"/>
      <c r="J16" s="17"/>
      <c r="K16" s="18">
        <v>0</v>
      </c>
      <c r="L16" s="67"/>
      <c r="M16" s="17"/>
      <c r="N16" s="58"/>
    </row>
    <row r="17" spans="2:14" x14ac:dyDescent="0.25">
      <c r="B17" s="9" t="s">
        <v>13</v>
      </c>
      <c r="C17" s="10">
        <v>43173</v>
      </c>
      <c r="D17" s="17"/>
      <c r="E17" s="17"/>
      <c r="F17" s="17"/>
      <c r="G17" s="17"/>
      <c r="H17" s="17"/>
      <c r="I17" s="17"/>
      <c r="J17" s="17"/>
      <c r="K17" s="18">
        <v>0</v>
      </c>
      <c r="L17" s="67"/>
      <c r="M17" s="17"/>
      <c r="N17" s="58"/>
    </row>
    <row r="18" spans="2:14" x14ac:dyDescent="0.25">
      <c r="B18" s="9" t="s">
        <v>14</v>
      </c>
      <c r="C18" s="10">
        <v>43174</v>
      </c>
      <c r="D18" s="17"/>
      <c r="E18" s="17"/>
      <c r="F18" s="17"/>
      <c r="G18" s="17"/>
      <c r="H18" s="17"/>
      <c r="I18" s="17"/>
      <c r="J18" s="17"/>
      <c r="K18" s="18">
        <v>0</v>
      </c>
      <c r="L18" s="67"/>
      <c r="M18" s="17"/>
      <c r="N18" s="58"/>
    </row>
    <row r="19" spans="2:14" x14ac:dyDescent="0.25">
      <c r="B19" s="9" t="s">
        <v>15</v>
      </c>
      <c r="C19" s="10">
        <v>43175</v>
      </c>
      <c r="D19" s="17"/>
      <c r="E19" s="17"/>
      <c r="F19" s="17"/>
      <c r="G19" s="17"/>
      <c r="H19" s="17"/>
      <c r="I19" s="17"/>
      <c r="J19" s="17"/>
      <c r="K19" s="18">
        <v>0</v>
      </c>
      <c r="L19" s="17"/>
      <c r="M19" s="15"/>
      <c r="N19" s="17"/>
    </row>
    <row r="20" spans="2:14" x14ac:dyDescent="0.25">
      <c r="B20" s="9" t="s">
        <v>16</v>
      </c>
      <c r="C20" s="10">
        <v>43176</v>
      </c>
      <c r="D20" s="4"/>
      <c r="E20" s="4"/>
      <c r="F20" s="4"/>
      <c r="G20" s="4"/>
      <c r="H20" s="4"/>
      <c r="I20" s="4"/>
      <c r="J20" s="4"/>
      <c r="K20" s="21"/>
      <c r="L20" s="4"/>
      <c r="M20" s="4"/>
      <c r="N20" s="21"/>
    </row>
    <row r="21" spans="2:14" x14ac:dyDescent="0.25">
      <c r="B21" s="9" t="s">
        <v>10</v>
      </c>
      <c r="C21" s="10">
        <v>43177</v>
      </c>
      <c r="D21" s="61"/>
      <c r="E21" s="61"/>
      <c r="F21" s="61"/>
      <c r="G21" s="61"/>
      <c r="H21" s="61"/>
      <c r="I21" s="61"/>
      <c r="J21" s="61"/>
      <c r="K21" s="62"/>
      <c r="L21" s="61"/>
      <c r="M21" s="61"/>
      <c r="N21" s="62"/>
    </row>
    <row r="22" spans="2:14" x14ac:dyDescent="0.25">
      <c r="B22" s="9" t="s">
        <v>11</v>
      </c>
      <c r="C22" s="10">
        <v>43178</v>
      </c>
      <c r="D22" s="17"/>
      <c r="E22" s="17"/>
      <c r="F22" s="17"/>
      <c r="G22" s="17"/>
      <c r="H22" s="17"/>
      <c r="I22" s="17"/>
      <c r="J22" s="17"/>
      <c r="K22" s="17">
        <v>0</v>
      </c>
      <c r="L22" s="17"/>
      <c r="M22" s="17"/>
      <c r="N22" s="17"/>
    </row>
    <row r="23" spans="2:14" x14ac:dyDescent="0.25">
      <c r="B23" s="9" t="s">
        <v>12</v>
      </c>
      <c r="C23" s="10">
        <v>43179</v>
      </c>
      <c r="D23" s="17"/>
      <c r="E23" s="17"/>
      <c r="F23" s="17"/>
      <c r="G23" s="17"/>
      <c r="H23" s="17"/>
      <c r="I23" s="17"/>
      <c r="J23" s="17"/>
      <c r="K23" s="17">
        <v>0</v>
      </c>
      <c r="L23" s="17"/>
      <c r="M23" s="17"/>
      <c r="N23" s="17"/>
    </row>
    <row r="24" spans="2:14" x14ac:dyDescent="0.25">
      <c r="B24" s="9" t="s">
        <v>13</v>
      </c>
      <c r="C24" s="10">
        <v>43180</v>
      </c>
      <c r="D24" s="17"/>
      <c r="E24" s="17"/>
      <c r="F24" s="17"/>
      <c r="G24" s="17"/>
      <c r="H24" s="17"/>
      <c r="I24" s="17"/>
      <c r="J24" s="17"/>
      <c r="K24" s="17">
        <v>0</v>
      </c>
      <c r="L24" s="17"/>
      <c r="M24" s="17"/>
      <c r="N24" s="17"/>
    </row>
    <row r="25" spans="2:14" x14ac:dyDescent="0.25">
      <c r="B25" s="9" t="s">
        <v>14</v>
      </c>
      <c r="C25" s="10">
        <v>43181</v>
      </c>
      <c r="D25" s="17"/>
      <c r="E25" s="17"/>
      <c r="F25" s="17"/>
      <c r="G25" s="17"/>
      <c r="H25" s="17"/>
      <c r="I25" s="17"/>
      <c r="J25" s="17"/>
      <c r="K25" s="17">
        <v>0</v>
      </c>
      <c r="L25" s="17"/>
      <c r="M25" s="17"/>
      <c r="N25" s="17"/>
    </row>
    <row r="26" spans="2:14" x14ac:dyDescent="0.25">
      <c r="B26" s="9" t="s">
        <v>15</v>
      </c>
      <c r="C26" s="10">
        <v>43182</v>
      </c>
      <c r="D26" s="17"/>
      <c r="E26" s="17"/>
      <c r="F26" s="17"/>
      <c r="G26" s="17"/>
      <c r="H26" s="17"/>
      <c r="I26" s="17"/>
      <c r="J26" s="17"/>
      <c r="K26" s="17">
        <v>0</v>
      </c>
      <c r="L26" s="17"/>
      <c r="M26" s="17"/>
      <c r="N26" s="17"/>
    </row>
    <row r="27" spans="2:14" x14ac:dyDescent="0.25">
      <c r="B27" s="9" t="s">
        <v>16</v>
      </c>
      <c r="C27" s="10">
        <v>43183</v>
      </c>
      <c r="D27" s="4"/>
      <c r="E27" s="4"/>
      <c r="F27" s="4"/>
      <c r="G27" s="4"/>
      <c r="H27" s="4"/>
      <c r="I27" s="4"/>
      <c r="J27" s="4"/>
      <c r="K27" s="21"/>
      <c r="L27" s="4"/>
      <c r="M27" s="4"/>
      <c r="N27" s="21"/>
    </row>
    <row r="28" spans="2:14" x14ac:dyDescent="0.25">
      <c r="B28" s="9" t="s">
        <v>10</v>
      </c>
      <c r="C28" s="10">
        <v>43184</v>
      </c>
      <c r="D28" s="5"/>
      <c r="E28" s="5"/>
      <c r="F28" s="5"/>
      <c r="G28" s="5"/>
      <c r="H28" s="5"/>
      <c r="I28" s="5"/>
      <c r="J28" s="5"/>
      <c r="K28" s="23"/>
      <c r="L28" s="5"/>
      <c r="M28" s="5"/>
      <c r="N28" s="23"/>
    </row>
    <row r="29" spans="2:14" x14ac:dyDescent="0.25">
      <c r="B29" s="9" t="s">
        <v>11</v>
      </c>
      <c r="C29" s="10">
        <v>43185</v>
      </c>
      <c r="D29" s="17"/>
      <c r="E29" s="17"/>
      <c r="F29" s="17"/>
      <c r="G29" s="17"/>
      <c r="H29" s="17"/>
      <c r="I29" s="17"/>
      <c r="J29" s="17"/>
      <c r="K29" s="17">
        <v>0</v>
      </c>
      <c r="L29" s="17"/>
      <c r="M29" s="17"/>
      <c r="N29" s="17"/>
    </row>
    <row r="30" spans="2:14" x14ac:dyDescent="0.25">
      <c r="B30" s="9" t="s">
        <v>12</v>
      </c>
      <c r="C30" s="10">
        <v>43186</v>
      </c>
      <c r="D30" s="17"/>
      <c r="E30" s="17"/>
      <c r="F30" s="17"/>
      <c r="G30" s="17"/>
      <c r="H30" s="17"/>
      <c r="I30" s="17"/>
      <c r="J30" s="17"/>
      <c r="K30" s="17">
        <v>0</v>
      </c>
      <c r="L30" s="17"/>
      <c r="M30" s="17"/>
      <c r="N30" s="17"/>
    </row>
    <row r="31" spans="2:14" x14ac:dyDescent="0.25">
      <c r="B31" s="9" t="s">
        <v>13</v>
      </c>
      <c r="C31" s="10">
        <v>43187</v>
      </c>
      <c r="D31" s="17"/>
      <c r="E31" s="17"/>
      <c r="F31" s="17"/>
      <c r="G31" s="17"/>
      <c r="H31" s="17"/>
      <c r="I31" s="17"/>
      <c r="J31" s="17"/>
      <c r="K31" s="17">
        <v>0</v>
      </c>
      <c r="L31" s="17"/>
      <c r="M31" s="17"/>
      <c r="N31" s="17"/>
    </row>
    <row r="32" spans="2:14" x14ac:dyDescent="0.25">
      <c r="B32" s="9" t="s">
        <v>14</v>
      </c>
      <c r="C32" s="10">
        <v>43188</v>
      </c>
      <c r="D32" s="17"/>
      <c r="E32" s="17"/>
      <c r="F32" s="17"/>
      <c r="G32" s="17"/>
      <c r="H32" s="17"/>
      <c r="I32" s="17"/>
      <c r="J32" s="17"/>
      <c r="K32" s="17">
        <v>0</v>
      </c>
      <c r="L32" s="17"/>
      <c r="M32" s="17"/>
      <c r="N32" s="17"/>
    </row>
    <row r="33" spans="2:15" x14ac:dyDescent="0.25">
      <c r="B33" s="9" t="s">
        <v>15</v>
      </c>
      <c r="C33" s="10">
        <v>43189</v>
      </c>
      <c r="D33" s="17"/>
      <c r="E33" s="17"/>
      <c r="F33" s="17"/>
      <c r="G33" s="17"/>
      <c r="H33" s="17"/>
      <c r="I33" s="17"/>
      <c r="J33" s="17"/>
      <c r="K33" s="17">
        <v>0</v>
      </c>
      <c r="L33" s="17"/>
      <c r="M33" s="17"/>
      <c r="N33" s="17"/>
    </row>
    <row r="34" spans="2:15" ht="15.75" thickBot="1" x14ac:dyDescent="0.3">
      <c r="B34" s="9" t="s">
        <v>16</v>
      </c>
      <c r="C34" s="10">
        <v>43190</v>
      </c>
      <c r="D34" s="5"/>
      <c r="E34" s="5"/>
      <c r="F34" s="5"/>
      <c r="G34" s="5"/>
      <c r="H34" s="5"/>
      <c r="I34" s="5"/>
      <c r="J34" s="5"/>
      <c r="K34" s="23"/>
      <c r="L34" s="5"/>
      <c r="M34" s="5"/>
      <c r="N34" s="23"/>
    </row>
    <row r="35" spans="2:15" ht="18.75" x14ac:dyDescent="0.3">
      <c r="B35" s="79" t="s">
        <v>24</v>
      </c>
      <c r="C35" s="80"/>
      <c r="D35" s="13">
        <f t="shared" ref="D35:N35" si="0">SUM(D4:D34)</f>
        <v>3</v>
      </c>
      <c r="E35" s="13">
        <f t="shared" si="0"/>
        <v>3</v>
      </c>
      <c r="F35" s="13">
        <f t="shared" si="0"/>
        <v>4</v>
      </c>
      <c r="G35" s="13">
        <f t="shared" si="0"/>
        <v>0</v>
      </c>
      <c r="H35" s="13">
        <f t="shared" si="0"/>
        <v>4</v>
      </c>
      <c r="I35" s="13">
        <f t="shared" si="0"/>
        <v>4</v>
      </c>
      <c r="J35" s="13">
        <f t="shared" si="0"/>
        <v>4</v>
      </c>
      <c r="K35" s="28">
        <f t="shared" si="0"/>
        <v>0</v>
      </c>
      <c r="L35" s="13">
        <f t="shared" si="0"/>
        <v>4</v>
      </c>
      <c r="M35" s="13">
        <f t="shared" si="0"/>
        <v>4</v>
      </c>
      <c r="N35" s="28">
        <f t="shared" si="0"/>
        <v>4</v>
      </c>
      <c r="O35" s="33">
        <f>SUM(D35:N35)</f>
        <v>34</v>
      </c>
    </row>
    <row r="36" spans="2:15" ht="18.75" x14ac:dyDescent="0.3">
      <c r="B36" s="83" t="s">
        <v>18</v>
      </c>
      <c r="C36" s="84"/>
      <c r="D36" s="6">
        <f>35*D35</f>
        <v>105</v>
      </c>
      <c r="E36" s="6">
        <f>40*E35</f>
        <v>120</v>
      </c>
      <c r="F36" s="6">
        <f>40*F35</f>
        <v>160</v>
      </c>
      <c r="G36" s="6">
        <f>50*G35</f>
        <v>0</v>
      </c>
      <c r="H36" s="6">
        <f>40*H35</f>
        <v>160</v>
      </c>
      <c r="I36" s="6">
        <f t="shared" ref="I36:J36" si="1">40*I35</f>
        <v>160</v>
      </c>
      <c r="J36" s="6">
        <f t="shared" si="1"/>
        <v>160</v>
      </c>
      <c r="K36" s="29">
        <f>40*K35</f>
        <v>0</v>
      </c>
      <c r="L36" s="6">
        <f>35*L35</f>
        <v>140</v>
      </c>
      <c r="M36" s="6">
        <f>40*M35</f>
        <v>160</v>
      </c>
      <c r="N36" s="29">
        <f>40*N35</f>
        <v>160</v>
      </c>
      <c r="O36" s="33">
        <f>SUM(D36:N36)</f>
        <v>1325</v>
      </c>
    </row>
    <row r="37" spans="2:15" ht="18.75" x14ac:dyDescent="0.3">
      <c r="B37" s="85" t="s">
        <v>20</v>
      </c>
      <c r="C37" s="86"/>
      <c r="D37" s="7"/>
      <c r="E37" s="7"/>
      <c r="F37" s="7"/>
      <c r="G37" s="7">
        <v>50</v>
      </c>
      <c r="H37" s="7"/>
      <c r="I37" s="7"/>
      <c r="J37" s="7"/>
      <c r="K37" s="30"/>
      <c r="L37" s="7"/>
      <c r="M37" s="7"/>
      <c r="N37" s="30"/>
      <c r="O37" s="33">
        <f>SUM(D37:N37)</f>
        <v>50</v>
      </c>
    </row>
    <row r="38" spans="2:15" ht="18.75" x14ac:dyDescent="0.3">
      <c r="B38" s="87" t="s">
        <v>19</v>
      </c>
      <c r="C38" s="88"/>
      <c r="D38" s="8">
        <f>(D37+February!E35)-D36</f>
        <v>-700</v>
      </c>
      <c r="E38" s="8">
        <f>(E37+February!F35)-E36</f>
        <v>-760</v>
      </c>
      <c r="F38" s="8">
        <f>(F37+February!G35)-F36</f>
        <v>-160</v>
      </c>
      <c r="G38" s="8">
        <f>(G37+February!H35)-G36</f>
        <v>50</v>
      </c>
      <c r="H38" s="8">
        <f>(H37+February!I35)-H36</f>
        <v>-800</v>
      </c>
      <c r="I38" s="8">
        <f>(I37+February!J35)-I36</f>
        <v>80</v>
      </c>
      <c r="J38" s="8">
        <f>(J37+February!K35)-J36</f>
        <v>-840</v>
      </c>
      <c r="K38" s="8">
        <f>(K37+February!L35)-K36</f>
        <v>0</v>
      </c>
      <c r="L38" s="8">
        <f>(L37+February!M35)-L36</f>
        <v>-685</v>
      </c>
      <c r="M38" s="8">
        <f>(M37+February!N35)-M36</f>
        <v>-440</v>
      </c>
      <c r="N38" s="8">
        <f>(N37+February!O35)-N36</f>
        <v>-840</v>
      </c>
      <c r="O38" s="33">
        <f>SUM(D38:N38)</f>
        <v>-5095</v>
      </c>
    </row>
    <row r="39" spans="2:15" ht="19.5" thickBot="1" x14ac:dyDescent="0.35">
      <c r="B39" s="81" t="s">
        <v>21</v>
      </c>
      <c r="C39" s="82"/>
      <c r="D39" s="14">
        <f>D36-(D37+February!E35)</f>
        <v>700</v>
      </c>
      <c r="E39" s="14">
        <f>E36-(E37+February!F35)</f>
        <v>760</v>
      </c>
      <c r="F39" s="14">
        <f>F36-(F37+February!G35)</f>
        <v>160</v>
      </c>
      <c r="G39" s="14">
        <f>G36-(G37+February!H35)</f>
        <v>-50</v>
      </c>
      <c r="H39" s="14">
        <f>H36-(H37+February!I35)</f>
        <v>800</v>
      </c>
      <c r="I39" s="14">
        <f>I36-(I37+February!J35)</f>
        <v>-80</v>
      </c>
      <c r="J39" s="14">
        <f>J36-(J37+February!K35)</f>
        <v>840</v>
      </c>
      <c r="K39" s="14">
        <f>K36-(K37+February!L35)</f>
        <v>0</v>
      </c>
      <c r="L39" s="14">
        <f>L36-(L37+February!M35)</f>
        <v>685</v>
      </c>
      <c r="M39" s="14">
        <f>M36-(M37+February!N35)</f>
        <v>440</v>
      </c>
      <c r="N39" s="14">
        <f>N36-(N37+February!O35)</f>
        <v>840</v>
      </c>
      <c r="O39" s="33">
        <f>SUM(D39:N39)</f>
        <v>5095</v>
      </c>
    </row>
    <row r="40" spans="2:15" ht="64.5" customHeight="1" thickBot="1" x14ac:dyDescent="0.3">
      <c r="B40" s="77" t="s">
        <v>22</v>
      </c>
      <c r="C40" s="78"/>
      <c r="D40" s="26"/>
      <c r="E40" s="26"/>
      <c r="F40" s="26"/>
      <c r="G40" s="26" t="s">
        <v>23</v>
      </c>
      <c r="H40" s="26"/>
      <c r="I40" s="26" t="s">
        <v>30</v>
      </c>
      <c r="J40" s="26" t="s">
        <v>30</v>
      </c>
      <c r="K40" s="27" t="s">
        <v>27</v>
      </c>
      <c r="L40" s="26" t="s">
        <v>26</v>
      </c>
      <c r="M40" s="66" t="s">
        <v>35</v>
      </c>
      <c r="N40" s="27" t="s">
        <v>32</v>
      </c>
    </row>
  </sheetData>
  <mergeCells count="7">
    <mergeCell ref="B40:C40"/>
    <mergeCell ref="B2:N2"/>
    <mergeCell ref="B35:C35"/>
    <mergeCell ref="B36:C36"/>
    <mergeCell ref="B37:C37"/>
    <mergeCell ref="B38:C38"/>
    <mergeCell ref="B39:C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</vt:lpstr>
      <vt:lpstr>February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2018-01-09T12:08:25Z</dcterms:created>
  <dcterms:modified xsi:type="dcterms:W3CDTF">2018-03-07T13:00:09Z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3599e32-523d-45cf-80c8-50d522cc3338_Enabled">
    <vt:lpwstr>True</vt:lpwstr>
  </property>
  <property fmtid="{D5CDD505-2E9C-101B-9397-08002B2CF9AE}" pid="3" name="MSIP_Label_a3599e32-523d-45cf-80c8-50d522cc3338_SiteId">
    <vt:lpwstr>258ac4e4-146a-411e-9dc8-79a9e12fd6da</vt:lpwstr>
  </property>
  <property fmtid="{D5CDD505-2E9C-101B-9397-08002B2CF9AE}" pid="4" name="MSIP_Label_a3599e32-523d-45cf-80c8-50d522cc3338_Ref">
    <vt:lpwstr>https://api.informationprotection.azure.com/api/258ac4e4-146a-411e-9dc8-79a9e12fd6da</vt:lpwstr>
  </property>
  <property fmtid="{D5CDD505-2E9C-101B-9397-08002B2CF9AE}" pid="5" name="MSIP_Label_a3599e32-523d-45cf-80c8-50d522cc3338_Owner">
    <vt:lpwstr>SA292082@wipro.com</vt:lpwstr>
  </property>
  <property fmtid="{D5CDD505-2E9C-101B-9397-08002B2CF9AE}" pid="6" name="MSIP_Label_a3599e32-523d-45cf-80c8-50d522cc3338_SetDate">
    <vt:lpwstr>2018-02-14T15:16:54.0038437+05:30</vt:lpwstr>
  </property>
  <property fmtid="{D5CDD505-2E9C-101B-9397-08002B2CF9AE}" pid="7" name="MSIP_Label_a3599e32-523d-45cf-80c8-50d522cc3338_Name">
    <vt:lpwstr>Public</vt:lpwstr>
  </property>
  <property fmtid="{D5CDD505-2E9C-101B-9397-08002B2CF9AE}" pid="8" name="MSIP_Label_a3599e32-523d-45cf-80c8-50d522cc3338_Application">
    <vt:lpwstr>Microsoft Azure Information Protection</vt:lpwstr>
  </property>
  <property fmtid="{D5CDD505-2E9C-101B-9397-08002B2CF9AE}" pid="9" name="MSIP_Label_a3599e32-523d-45cf-80c8-50d522cc3338_Extended_MSFT_Method">
    <vt:lpwstr>Manual</vt:lpwstr>
  </property>
  <property fmtid="{D5CDD505-2E9C-101B-9397-08002B2CF9AE}" pid="10" name="Sensitivity">
    <vt:lpwstr>Public</vt:lpwstr>
  </property>
</Properties>
</file>