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040" tabRatio="903" firstSheet="0" activeTab="1" autoFilterDateGrouping="1"/>
  </bookViews>
  <sheets>
    <sheet name="Sheet2" sheetId="1" state="visible" r:id="rId1"/>
    <sheet name="general" sheetId="2" state="visible" r:id="rId2"/>
    <sheet name="Controles" sheetId="3" state="visible" r:id="rId3"/>
    <sheet name="conceptoFijo" sheetId="4" state="visible" r:id="rId4"/>
    <sheet name="conceptoVariable" sheetId="5" state="visible" r:id="rId5"/>
    <sheet name="conceptoMovilidad" sheetId="6" state="visible" r:id="rId6"/>
    <sheet name="conceptoRecuperos" sheetId="7" state="visible" r:id="rId7"/>
    <sheet name="conceptoAnticipos" sheetId="8" state="visible" r:id="rId8"/>
    <sheet name="Traductor_iva" sheetId="9" state="hidden" r:id="rId9"/>
    <sheet name="Traductor_centroCosto" sheetId="10" state="hidden" r:id="rId10"/>
    <sheet name="Traductor_cliente" sheetId="11" state="hidden" r:id="rId11"/>
    <sheet name="Padrones" sheetId="12" state="visible" r:id="rId12"/>
  </sheets>
  <definedNames>
    <definedName name="_xlnm._FilterDatabase" localSheetId="1" hidden="1">'general'!$B$1:$K$11</definedName>
    <definedName name="_xlnm._FilterDatabase" localSheetId="7" hidden="1">'conceptoAnticipos'!$A$1:$H$1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25">
    <xf numFmtId="0" fontId="0" fillId="0" borderId="0" pivotButton="0" quotePrefix="0" xfId="0"/>
    <xf numFmtId="14" fontId="0" fillId="0" borderId="0" pivotButton="0" quotePrefix="1" xfId="0"/>
    <xf numFmtId="0" fontId="0" fillId="0" borderId="0" pivotButton="0" quotePrefix="1" xfId="0"/>
    <xf numFmtId="0" fontId="1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0" fontId="0" fillId="2" borderId="0" pivotButton="0" quotePrefix="0" xfId="1"/>
    <xf numFmtId="49" fontId="0" fillId="0" borderId="0" pivotButton="0" quotePrefix="0" xfId="1"/>
    <xf numFmtId="49" fontId="0" fillId="0" borderId="0" pivotButton="0" quotePrefix="1" xfId="1"/>
    <xf numFmtId="49" fontId="0" fillId="2" borderId="0" pivotButton="0" quotePrefix="0" xfId="0"/>
    <xf numFmtId="49" fontId="0" fillId="0" borderId="0" pivotButton="0" quotePrefix="0" xfId="0"/>
    <xf numFmtId="2" fontId="0" fillId="0" borderId="0" pivotButton="0" quotePrefix="0" xfId="1"/>
    <xf numFmtId="164" fontId="2" fillId="0" borderId="0" pivotButton="0" quotePrefix="0" xfId="1"/>
    <xf numFmtId="0" fontId="0" fillId="3" borderId="0" pivotButton="0" quotePrefix="0" xfId="0"/>
    <xf numFmtId="164" fontId="2" fillId="3" borderId="0" pivotButton="0" quotePrefix="1" xfId="1"/>
    <xf numFmtId="49" fontId="0" fillId="4" borderId="0" pivotButton="0" quotePrefix="0" xfId="0"/>
    <xf numFmtId="49" fontId="0" fillId="4" borderId="0" pivotButton="0" quotePrefix="1" xfId="0"/>
    <xf numFmtId="49" fontId="0" fillId="0" borderId="0" pivotButton="0" quotePrefix="1" xfId="0"/>
    <xf numFmtId="164" fontId="0" fillId="0" borderId="0" pivotButton="0" quotePrefix="0" xfId="0"/>
    <xf numFmtId="164" fontId="0" fillId="3" borderId="0" pivotButton="0" quotePrefix="0" xfId="0"/>
    <xf numFmtId="0" fontId="1" fillId="0" borderId="0" pivotButton="0" quotePrefix="1" xfId="0"/>
    <xf numFmtId="164" fontId="2" fillId="3" borderId="0" pivotButton="0" quotePrefix="1" xfId="1"/>
    <xf numFmtId="164" fontId="2" fillId="0" borderId="0" pivotButton="0" quotePrefix="0" xfId="1"/>
    <xf numFmtId="164" fontId="0" fillId="3" borderId="0" pivotButton="0" quotePrefix="0" xfId="0"/>
    <xf numFmtId="164" fontId="0" fillId="0" borderId="0" pivotButton="0" quotePrefix="0" xfId="0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1:C7"/>
  <sheetViews>
    <sheetView workbookViewId="0">
      <selection activeCell="C7" sqref="C7"/>
    </sheetView>
  </sheetViews>
  <sheetFormatPr baseColWidth="10" defaultColWidth="9.140625" defaultRowHeight="15"/>
  <cols>
    <col width="31.140625" bestFit="1" customWidth="1" min="3" max="3"/>
  </cols>
  <sheetData>
    <row r="1">
      <c r="B1" t="inlineStr">
        <is>
          <t>usuario</t>
        </is>
      </c>
      <c r="C1" t="inlineStr">
        <is>
          <t>empresa</t>
        </is>
      </c>
    </row>
    <row r="2">
      <c r="A2" t="inlineStr">
        <is>
          <t>A</t>
        </is>
      </c>
      <c r="B2" s="2" t="inlineStr">
        <is>
          <t>pablo</t>
        </is>
      </c>
      <c r="C2" t="inlineStr">
        <is>
          <t>Servicios Agropecuarios Cuyo S.A.</t>
        </is>
      </c>
    </row>
    <row r="3">
      <c r="B3" s="2" t="n"/>
    </row>
    <row r="7">
      <c r="B7" s="3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Hoja9">
    <outlinePr summaryBelow="1" summaryRight="1"/>
    <pageSetUpPr/>
  </sheetPr>
  <dimension ref="A1:B3"/>
  <sheetViews>
    <sheetView workbookViewId="0">
      <selection activeCell="G16" sqref="G16"/>
    </sheetView>
  </sheetViews>
  <sheetFormatPr baseColWidth="10" defaultRowHeight="15"/>
  <cols>
    <col width="13.42578125" bestFit="1" customWidth="1" min="1" max="1"/>
    <col width="21.85546875" bestFit="1" customWidth="1" min="2" max="2"/>
  </cols>
  <sheetData>
    <row r="1">
      <c r="A1" t="inlineStr">
        <is>
          <t>t_centroCosto</t>
        </is>
      </c>
      <c r="B1" t="inlineStr">
        <is>
          <t>i_centroCosto</t>
        </is>
      </c>
    </row>
    <row r="2">
      <c r="A2" t="inlineStr">
        <is>
          <t>altamira</t>
        </is>
      </c>
      <c r="B2" t="inlineStr">
        <is>
          <t>2-MODULO ALTAMIRA</t>
        </is>
      </c>
    </row>
    <row r="3">
      <c r="A3" t="inlineStr">
        <is>
          <t>ugarteche</t>
        </is>
      </c>
      <c r="B3" t="inlineStr">
        <is>
          <t>1-MODULO UGARTECHE</t>
        </is>
      </c>
    </row>
  </sheetData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Hoja10">
    <outlinePr summaryBelow="1" summaryRight="1"/>
    <pageSetUpPr/>
  </sheetPr>
  <dimension ref="A1:B13"/>
  <sheetViews>
    <sheetView workbookViewId="0">
      <selection activeCell="A2" sqref="A2:A13"/>
    </sheetView>
  </sheetViews>
  <sheetFormatPr baseColWidth="10" defaultRowHeight="15"/>
  <cols>
    <col width="33.5703125" bestFit="1" customWidth="1" min="1" max="1"/>
    <col width="25.42578125" bestFit="1" customWidth="1" min="2" max="3"/>
  </cols>
  <sheetData>
    <row r="1">
      <c r="A1" t="inlineStr">
        <is>
          <t>i_cliente</t>
        </is>
      </c>
      <c r="B1" t="inlineStr">
        <is>
          <t>t_cliente</t>
        </is>
      </c>
    </row>
    <row r="2">
      <c r="A2" t="inlineStr">
        <is>
          <t>FOA AGUAS DE ALTAMIRA</t>
        </is>
      </c>
      <c r="B2" t="inlineStr">
        <is>
          <t>FOA Aguas de Altamira</t>
        </is>
      </c>
    </row>
    <row r="3">
      <c r="A3" t="inlineStr">
        <is>
          <t>FOI TERRUÑOS DE LOS ANDES</t>
        </is>
      </c>
      <c r="B3" t="inlineStr">
        <is>
          <t>FOI TerruÃ±os de los Andes</t>
        </is>
      </c>
    </row>
    <row r="4">
      <c r="A4" t="inlineStr">
        <is>
          <t>GRANAR S.A.C y F.</t>
        </is>
      </c>
      <c r="B4" t="inlineStr">
        <is>
          <t>Granar SACyF</t>
        </is>
      </c>
    </row>
    <row r="5">
      <c r="A5" t="inlineStr">
        <is>
          <t>LLORENTE HNOS SA</t>
        </is>
      </c>
      <c r="B5" t="inlineStr">
        <is>
          <t>Llorente Hnos SA</t>
        </is>
      </c>
    </row>
    <row r="6">
      <c r="A6" t="inlineStr">
        <is>
          <t>LOS NATIVOS S.A.</t>
        </is>
      </c>
      <c r="B6" t="inlineStr">
        <is>
          <t>Los Nativos SA</t>
        </is>
      </c>
    </row>
    <row r="7">
      <c r="A7" t="inlineStr">
        <is>
          <t>FINCAS Y BODEGAS MONTECHEZ S.A.</t>
        </is>
      </c>
      <c r="B7" t="inlineStr">
        <is>
          <t>Montechez</t>
        </is>
      </c>
    </row>
    <row r="8">
      <c r="A8" t="inlineStr">
        <is>
          <t>FINCA LAS MAGDALENAS S. A. S.</t>
        </is>
      </c>
      <c r="B8" t="inlineStr">
        <is>
          <t>Sona Aldo Guillermo</t>
        </is>
      </c>
    </row>
    <row r="9">
      <c r="A9" t="inlineStr">
        <is>
          <t>TELLERIA JUAN GABRIEL</t>
        </is>
      </c>
      <c r="B9" t="inlineStr">
        <is>
          <t>Telleria Juan Gabriel</t>
        </is>
      </c>
    </row>
    <row r="10">
      <c r="A10" t="inlineStr">
        <is>
          <t>AGRISUS SA</t>
        </is>
      </c>
      <c r="B10" t="inlineStr">
        <is>
          <t>Agrisus</t>
        </is>
      </c>
    </row>
    <row r="11">
      <c r="A11" t="inlineStr">
        <is>
          <t xml:space="preserve">A &amp; T Y ASOCIADOS SA </t>
        </is>
      </c>
      <c r="B11" t="inlineStr">
        <is>
          <t>AyT</t>
        </is>
      </c>
    </row>
    <row r="12">
      <c r="A12" t="inlineStr">
        <is>
          <t>CABALGANDO SAFI</t>
        </is>
      </c>
      <c r="B12" t="inlineStr">
        <is>
          <t>Cabalgando</t>
        </is>
      </c>
    </row>
    <row r="13">
      <c r="A13" t="inlineStr">
        <is>
          <t>GRANAR S.A.C y F.</t>
        </is>
      </c>
      <c r="B13" t="inlineStr">
        <is>
          <t>Granar SACyF (AB)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Hoja11">
    <outlinePr summaryBelow="1" summaryRight="1"/>
    <pageSetUpPr/>
  </sheetPr>
  <dimension ref="A1:D15"/>
  <sheetViews>
    <sheetView workbookViewId="0">
      <selection activeCell="A2" sqref="A2"/>
    </sheetView>
  </sheetViews>
  <sheetFormatPr baseColWidth="10" defaultRowHeight="15"/>
  <cols>
    <col width="37.85546875" bestFit="1" customWidth="1" min="1" max="1"/>
    <col width="31" bestFit="1" customWidth="1" min="3" max="3"/>
  </cols>
  <sheetData>
    <row r="1">
      <c r="A1" t="inlineStr">
        <is>
          <t>TipoFactura</t>
        </is>
      </c>
      <c r="B1" t="inlineStr">
        <is>
          <t>IVA</t>
        </is>
      </c>
      <c r="C1" t="inlineStr">
        <is>
          <t>CentroCostos</t>
        </is>
      </c>
      <c r="D1" t="inlineStr">
        <is>
          <t>TipoItem</t>
        </is>
      </c>
    </row>
    <row r="2">
      <c r="A2" t="inlineStr">
        <is>
          <t>Factura A</t>
        </is>
      </c>
      <c r="B2" t="inlineStr">
        <is>
          <t>IVA (10.5%)</t>
        </is>
      </c>
      <c r="C2" t="inlineStr">
        <is>
          <t>1-MODULO UGARTECHE</t>
        </is>
      </c>
      <c r="D2" t="inlineStr">
        <is>
          <t>Concepto</t>
        </is>
      </c>
    </row>
    <row r="3">
      <c r="A3" t="inlineStr">
        <is>
          <t>Factura A Webservice</t>
        </is>
      </c>
      <c r="B3" t="inlineStr">
        <is>
          <t>IVA (21%)</t>
        </is>
      </c>
      <c r="C3" t="inlineStr">
        <is>
          <t>2-MODULO ALTAMIRA</t>
        </is>
      </c>
      <c r="D3" t="inlineStr">
        <is>
          <t>Descuento</t>
        </is>
      </c>
    </row>
    <row r="4">
      <c r="A4" t="inlineStr">
        <is>
          <t>Factura Crédito Electrónica A</t>
        </is>
      </c>
      <c r="C4" t="inlineStr">
        <is>
          <t>3-MOVILIDAD MARIANO SAVINA</t>
        </is>
      </c>
    </row>
    <row r="5">
      <c r="A5" t="inlineStr">
        <is>
          <t>Factura Crédito Electrónica A Webservice</t>
        </is>
      </c>
      <c r="C5" t="inlineStr">
        <is>
          <t>4-MOVILIDAD LEANDRO SAVINA</t>
        </is>
      </c>
    </row>
    <row r="6">
      <c r="A6" t="inlineStr">
        <is>
          <t>Nota de Crédito A</t>
        </is>
      </c>
      <c r="C6" t="inlineStr">
        <is>
          <t>5-MOVILIDAD ESTEBAN GAMUNDI</t>
        </is>
      </c>
    </row>
    <row r="7">
      <c r="A7" t="inlineStr">
        <is>
          <t>Nota de Crédito A Webservice</t>
        </is>
      </c>
      <c r="C7" t="inlineStr">
        <is>
          <t>6-FOI TERRUÑOS DE LOS ANDES</t>
        </is>
      </c>
    </row>
    <row r="8">
      <c r="C8" t="inlineStr">
        <is>
          <t>7-TELLERIA</t>
        </is>
      </c>
    </row>
    <row r="9">
      <c r="C9" t="inlineStr">
        <is>
          <t>8-SONA</t>
        </is>
      </c>
    </row>
    <row r="10">
      <c r="C10" t="inlineStr">
        <is>
          <t>9-LLORENTE</t>
        </is>
      </c>
    </row>
    <row r="11">
      <c r="C11" t="inlineStr">
        <is>
          <t>10-GRANAR</t>
        </is>
      </c>
    </row>
    <row r="12">
      <c r="C12" t="inlineStr">
        <is>
          <t>11-LOS NATIVOS</t>
        </is>
      </c>
    </row>
    <row r="13">
      <c r="C13" t="inlineStr">
        <is>
          <t>12-FOA AGUAS DE ALTAMIRA</t>
        </is>
      </c>
    </row>
    <row r="14">
      <c r="C14" t="inlineStr">
        <is>
          <t>ADM-ADMINISTRACION</t>
        </is>
      </c>
    </row>
    <row r="15">
      <c r="C15" t="inlineStr">
        <is>
          <t>EST-ESTRUCTURA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L20"/>
  <sheetViews>
    <sheetView tabSelected="1" workbookViewId="0">
      <selection activeCell="E16" sqref="E16"/>
    </sheetView>
  </sheetViews>
  <sheetFormatPr baseColWidth="10" defaultColWidth="9.140625" defaultRowHeight="15"/>
  <cols>
    <col width="20.140625" bestFit="1" customWidth="1" min="2" max="2"/>
    <col width="10.7109375" bestFit="1" customWidth="1" min="3" max="3"/>
    <col width="18.42578125" bestFit="1" customWidth="1" min="4" max="4"/>
    <col width="33.5703125" bestFit="1" customWidth="1" min="5" max="5"/>
    <col width="15" bestFit="1" customWidth="1" min="6" max="6"/>
    <col width="13.7109375" bestFit="1" customWidth="1" min="7" max="7"/>
    <col width="18.85546875" bestFit="1" customWidth="1" min="8" max="8"/>
    <col width="17.28515625" bestFit="1" customWidth="1" style="15" min="9" max="9"/>
    <col width="10.7109375" customWidth="1" style="10" min="10" max="10"/>
    <col width="13.140625" bestFit="1" customWidth="1" min="11" max="11"/>
  </cols>
  <sheetData>
    <row r="1">
      <c r="A1" t="inlineStr">
        <is>
          <t>i_factura</t>
        </is>
      </c>
      <c r="B1" t="inlineStr">
        <is>
          <t>i_tipoFactura</t>
        </is>
      </c>
      <c r="C1" t="inlineStr">
        <is>
          <t>i_fecha</t>
        </is>
      </c>
      <c r="D1" t="inlineStr">
        <is>
          <t>i_numeroFactura</t>
        </is>
      </c>
      <c r="E1" t="inlineStr">
        <is>
          <t>i_cliente</t>
        </is>
      </c>
      <c r="F1" t="inlineStr">
        <is>
          <t>i_jurisdiccion</t>
        </is>
      </c>
      <c r="G1" t="inlineStr">
        <is>
          <t>i_tipoVenta</t>
        </is>
      </c>
      <c r="H1" t="inlineStr">
        <is>
          <t>i_mesFacturacion</t>
        </is>
      </c>
      <c r="I1" s="15" t="inlineStr">
        <is>
          <t>i_montoControl</t>
        </is>
      </c>
      <c r="J1" s="10" t="inlineStr">
        <is>
          <t>o_montoFacturado</t>
        </is>
      </c>
      <c r="K1" t="inlineStr">
        <is>
          <t>o_asiento</t>
        </is>
      </c>
      <c r="L1" t="inlineStr">
        <is>
          <t>Unnamed: 11</t>
        </is>
      </c>
    </row>
    <row r="2">
      <c r="A2" t="inlineStr">
        <is>
          <t>SI</t>
        </is>
      </c>
      <c r="B2" t="inlineStr">
        <is>
          <t>Factura A Webservice</t>
        </is>
      </c>
      <c r="C2" s="1" t="inlineStr">
        <is>
          <t>30/06/2024</t>
        </is>
      </c>
      <c r="D2" s="1" t="inlineStr">
        <is>
          <t>0003-00001230</t>
        </is>
      </c>
      <c r="E2" t="inlineStr">
        <is>
          <t>FOA AGUAS DE ALTAMIRA</t>
        </is>
      </c>
      <c r="F2" t="inlineStr">
        <is>
          <t>Mendoza</t>
        </is>
      </c>
      <c r="G2" t="inlineStr">
        <is>
          <t>Otras ventas</t>
        </is>
      </c>
      <c r="H2" s="2" t="inlineStr">
        <is>
          <t>JUNIO</t>
        </is>
      </c>
      <c r="I2" s="15" t="inlineStr">
        <is>
          <t>534354</t>
        </is>
      </c>
      <c r="J2" t="inlineStr">
        <is>
          <t>534354</t>
        </is>
      </c>
      <c r="K2" t="inlineStr">
        <is>
          <t>2025-VEN-15</t>
        </is>
      </c>
      <c r="L2" t="inlineStr">
        <is>
          <t>OK</t>
        </is>
      </c>
    </row>
    <row r="3">
      <c r="A3" t="inlineStr">
        <is>
          <t>SI</t>
        </is>
      </c>
      <c r="B3" t="inlineStr">
        <is>
          <t>Factura A Webservice</t>
        </is>
      </c>
      <c r="C3" s="1" t="inlineStr">
        <is>
          <t>30/06/2024</t>
        </is>
      </c>
      <c r="D3" s="1" t="inlineStr">
        <is>
          <t>0003-00001231</t>
        </is>
      </c>
      <c r="E3" t="inlineStr">
        <is>
          <t>GRANAR S.A.C y F. (AB)</t>
        </is>
      </c>
      <c r="F3" t="inlineStr">
        <is>
          <t>Mendoza</t>
        </is>
      </c>
      <c r="G3" t="inlineStr">
        <is>
          <t>Otras ventas</t>
        </is>
      </c>
      <c r="H3" s="2" t="inlineStr">
        <is>
          <t>JUNIO</t>
        </is>
      </c>
      <c r="I3" s="15" t="inlineStr">
        <is>
          <t>2970597</t>
        </is>
      </c>
      <c r="J3" t="inlineStr">
        <is>
          <t>2970597</t>
        </is>
      </c>
      <c r="K3" t="inlineStr">
        <is>
          <t>2025-VEN-16</t>
        </is>
      </c>
      <c r="L3" t="inlineStr">
        <is>
          <t>OK</t>
        </is>
      </c>
    </row>
    <row r="4">
      <c r="A4" t="inlineStr">
        <is>
          <t>SI</t>
        </is>
      </c>
      <c r="B4" t="inlineStr">
        <is>
          <t>Factura A Webservice</t>
        </is>
      </c>
      <c r="C4" s="1" t="inlineStr">
        <is>
          <t>30/06/2024</t>
        </is>
      </c>
      <c r="D4" s="1" t="inlineStr">
        <is>
          <t>0003-00001232</t>
        </is>
      </c>
      <c r="E4" t="inlineStr">
        <is>
          <t>CABALGANDO SAFI</t>
        </is>
      </c>
      <c r="F4" t="inlineStr">
        <is>
          <t>Mendoza</t>
        </is>
      </c>
      <c r="G4" t="inlineStr">
        <is>
          <t>Otras ventas</t>
        </is>
      </c>
      <c r="H4" s="2" t="inlineStr">
        <is>
          <t>JUNIO</t>
        </is>
      </c>
      <c r="I4" s="15" t="inlineStr">
        <is>
          <t>676410</t>
        </is>
      </c>
      <c r="J4" t="inlineStr">
        <is>
          <t>676410</t>
        </is>
      </c>
      <c r="K4" t="inlineStr">
        <is>
          <t>2025-VEN-17</t>
        </is>
      </c>
      <c r="L4" t="inlineStr">
        <is>
          <t>OK</t>
        </is>
      </c>
    </row>
    <row r="5">
      <c r="A5" t="inlineStr">
        <is>
          <t>SI</t>
        </is>
      </c>
      <c r="B5" t="inlineStr">
        <is>
          <t>Factura A Webservice</t>
        </is>
      </c>
      <c r="C5" s="1" t="inlineStr">
        <is>
          <t>30/06/2024</t>
        </is>
      </c>
      <c r="D5" s="1" t="inlineStr">
        <is>
          <t>0003-00001233</t>
        </is>
      </c>
      <c r="E5" t="inlineStr">
        <is>
          <t>GRANAR S.A.C y F.</t>
        </is>
      </c>
      <c r="F5" t="inlineStr">
        <is>
          <t>Mendoza</t>
        </is>
      </c>
      <c r="G5" t="inlineStr">
        <is>
          <t>Otras ventas</t>
        </is>
      </c>
      <c r="H5" s="2" t="inlineStr">
        <is>
          <t>JUNIO</t>
        </is>
      </c>
      <c r="I5" s="16" t="inlineStr">
        <is>
          <t>2918967</t>
        </is>
      </c>
      <c r="J5" s="17" t="inlineStr">
        <is>
          <t>2918967</t>
        </is>
      </c>
      <c r="K5" t="inlineStr">
        <is>
          <t>2025-VEN-18</t>
        </is>
      </c>
      <c r="L5" t="inlineStr">
        <is>
          <t>OK</t>
        </is>
      </c>
    </row>
    <row r="6">
      <c r="A6" t="inlineStr">
        <is>
          <t>SI</t>
        </is>
      </c>
      <c r="B6" t="inlineStr">
        <is>
          <t>Factura A Webservice</t>
        </is>
      </c>
      <c r="C6" s="1" t="inlineStr">
        <is>
          <t>30/06/2024</t>
        </is>
      </c>
      <c r="D6" s="1" t="inlineStr">
        <is>
          <t>0003-00001234</t>
        </is>
      </c>
      <c r="E6" t="inlineStr">
        <is>
          <t>FOI TERRUÑOS DE LOS ANDES</t>
        </is>
      </c>
      <c r="F6" t="inlineStr">
        <is>
          <t>Mendoza</t>
        </is>
      </c>
      <c r="G6" t="inlineStr">
        <is>
          <t>Otras ventas</t>
        </is>
      </c>
      <c r="H6" s="2" t="inlineStr">
        <is>
          <t>JUNIO</t>
        </is>
      </c>
      <c r="I6" s="16" t="inlineStr">
        <is>
          <t>5681286</t>
        </is>
      </c>
      <c r="J6" s="17" t="inlineStr">
        <is>
          <t>5681286</t>
        </is>
      </c>
      <c r="K6" s="1" t="inlineStr">
        <is>
          <t>2025-VEN-19</t>
        </is>
      </c>
      <c r="L6" t="inlineStr">
        <is>
          <t>OK</t>
        </is>
      </c>
    </row>
    <row r="7">
      <c r="A7" t="inlineStr">
        <is>
          <t>SI</t>
        </is>
      </c>
      <c r="B7" t="inlineStr">
        <is>
          <t>Factura A Webservice</t>
        </is>
      </c>
      <c r="C7" s="1" t="inlineStr">
        <is>
          <t>30/06/2024</t>
        </is>
      </c>
      <c r="D7" s="1" t="inlineStr">
        <is>
          <t>0003-00001235</t>
        </is>
      </c>
      <c r="E7" t="inlineStr">
        <is>
          <t>FINCA LAS MAGDALENAS S. A. S.</t>
        </is>
      </c>
      <c r="F7" t="inlineStr">
        <is>
          <t>Mendoza</t>
        </is>
      </c>
      <c r="G7" t="inlineStr">
        <is>
          <t>Otras ventas</t>
        </is>
      </c>
      <c r="H7" s="2" t="inlineStr">
        <is>
          <t>JUNIO</t>
        </is>
      </c>
      <c r="I7" s="15" t="inlineStr">
        <is>
          <t>1155566</t>
        </is>
      </c>
      <c r="J7" t="inlineStr">
        <is>
          <t>1155566</t>
        </is>
      </c>
      <c r="K7" t="inlineStr">
        <is>
          <t>2025-VEN-20</t>
        </is>
      </c>
      <c r="L7" t="inlineStr">
        <is>
          <t>OK</t>
        </is>
      </c>
    </row>
    <row r="8">
      <c r="A8" t="inlineStr">
        <is>
          <t>SI</t>
        </is>
      </c>
      <c r="B8" t="inlineStr">
        <is>
          <t>Factura A Webservice</t>
        </is>
      </c>
      <c r="C8" s="1" t="inlineStr">
        <is>
          <t>30/06/2024</t>
        </is>
      </c>
      <c r="D8" s="1" t="inlineStr">
        <is>
          <t>0003-00001236</t>
        </is>
      </c>
      <c r="E8" t="inlineStr">
        <is>
          <t>LOS NATIVOS S.A.</t>
        </is>
      </c>
      <c r="F8" t="inlineStr">
        <is>
          <t>Mendoza</t>
        </is>
      </c>
      <c r="G8" t="inlineStr">
        <is>
          <t>Otras ventas</t>
        </is>
      </c>
      <c r="H8" s="2" t="inlineStr">
        <is>
          <t>JUNIO</t>
        </is>
      </c>
      <c r="I8" s="15" t="inlineStr">
        <is>
          <t>4781171</t>
        </is>
      </c>
      <c r="J8" t="inlineStr">
        <is>
          <t>4781171</t>
        </is>
      </c>
      <c r="K8" t="inlineStr">
        <is>
          <t>2025-VEN-21</t>
        </is>
      </c>
      <c r="L8" t="inlineStr">
        <is>
          <t>OK</t>
        </is>
      </c>
    </row>
    <row r="9">
      <c r="A9" t="inlineStr">
        <is>
          <t>SI</t>
        </is>
      </c>
      <c r="B9" t="inlineStr">
        <is>
          <t>Factura A Webservice</t>
        </is>
      </c>
      <c r="C9" s="1" t="inlineStr">
        <is>
          <t>30/06/2024</t>
        </is>
      </c>
      <c r="D9" s="1" t="inlineStr">
        <is>
          <t>0003-00001237</t>
        </is>
      </c>
      <c r="E9" t="inlineStr">
        <is>
          <t>LLORENTE HNOS SA</t>
        </is>
      </c>
      <c r="F9" t="inlineStr">
        <is>
          <t>Mendoza</t>
        </is>
      </c>
      <c r="G9" t="inlineStr">
        <is>
          <t>Otras ventas</t>
        </is>
      </c>
      <c r="H9" s="2" t="inlineStr">
        <is>
          <t>JUNIO</t>
        </is>
      </c>
      <c r="I9" s="15" t="inlineStr">
        <is>
          <t>2527134</t>
        </is>
      </c>
      <c r="J9" t="inlineStr">
        <is>
          <t>2527134</t>
        </is>
      </c>
      <c r="K9" t="inlineStr">
        <is>
          <t>2025-VEN-22</t>
        </is>
      </c>
      <c r="L9" t="inlineStr">
        <is>
          <t>OK</t>
        </is>
      </c>
    </row>
    <row r="10">
      <c r="A10" t="inlineStr">
        <is>
          <t>SI</t>
        </is>
      </c>
      <c r="B10" t="inlineStr">
        <is>
          <t>Factura A Webservice</t>
        </is>
      </c>
      <c r="C10" s="1" t="inlineStr">
        <is>
          <t>30/06/2024</t>
        </is>
      </c>
      <c r="D10" s="1" t="inlineStr">
        <is>
          <t>0003-00001238</t>
        </is>
      </c>
      <c r="E10" t="inlineStr">
        <is>
          <t>FINCAS Y BODEGAS MONTECHEZ S.A.</t>
        </is>
      </c>
      <c r="F10" t="inlineStr">
        <is>
          <t>Mendoza</t>
        </is>
      </c>
      <c r="G10" t="inlineStr">
        <is>
          <t>Otras ventas</t>
        </is>
      </c>
      <c r="H10" s="2" t="inlineStr">
        <is>
          <t>JUNIO</t>
        </is>
      </c>
      <c r="I10" s="15" t="inlineStr">
        <is>
          <t>1368635</t>
        </is>
      </c>
      <c r="J10" t="inlineStr">
        <is>
          <t>1368635</t>
        </is>
      </c>
      <c r="K10" t="inlineStr">
        <is>
          <t>2025-VEN-23</t>
        </is>
      </c>
      <c r="L10" t="inlineStr">
        <is>
          <t>OK</t>
        </is>
      </c>
    </row>
    <row r="11">
      <c r="A11" t="inlineStr">
        <is>
          <t>SI</t>
        </is>
      </c>
      <c r="B11" t="inlineStr">
        <is>
          <t>Factura A Webservice</t>
        </is>
      </c>
      <c r="C11" s="1" t="inlineStr">
        <is>
          <t>30/06/2024</t>
        </is>
      </c>
      <c r="D11" s="1" t="inlineStr">
        <is>
          <t>0003-00001239</t>
        </is>
      </c>
      <c r="E11" t="inlineStr">
        <is>
          <t>TELLERIA JUAN GABRIEL</t>
        </is>
      </c>
      <c r="F11" t="inlineStr">
        <is>
          <t>Mendoza</t>
        </is>
      </c>
      <c r="G11" t="inlineStr">
        <is>
          <t>Otras ventas</t>
        </is>
      </c>
      <c r="H11" s="2" t="inlineStr">
        <is>
          <t>JUNIO</t>
        </is>
      </c>
      <c r="I11" s="15" t="inlineStr">
        <is>
          <t>1764138</t>
        </is>
      </c>
      <c r="J11" t="inlineStr">
        <is>
          <t>1764138</t>
        </is>
      </c>
      <c r="K11" t="inlineStr">
        <is>
          <t>2025-VEN-24</t>
        </is>
      </c>
      <c r="L11" t="inlineStr">
        <is>
          <t>OK</t>
        </is>
      </c>
    </row>
    <row r="12">
      <c r="A12" t="inlineStr">
        <is>
          <t>SI</t>
        </is>
      </c>
      <c r="B12" t="inlineStr">
        <is>
          <t>Factura A Webservice</t>
        </is>
      </c>
      <c r="C12" s="1" t="inlineStr">
        <is>
          <t>30/06/2024</t>
        </is>
      </c>
      <c r="D12" s="1" t="inlineStr">
        <is>
          <t>0003-00001240</t>
        </is>
      </c>
      <c r="E12" t="inlineStr">
        <is>
          <t>AGRISUS SA</t>
        </is>
      </c>
      <c r="F12" t="inlineStr">
        <is>
          <t>Mendoza</t>
        </is>
      </c>
      <c r="G12" t="inlineStr">
        <is>
          <t>Otras ventas</t>
        </is>
      </c>
      <c r="H12" s="2" t="inlineStr">
        <is>
          <t>JUNIO</t>
        </is>
      </c>
      <c r="I12" s="15" t="inlineStr">
        <is>
          <t>306233</t>
        </is>
      </c>
      <c r="J12" t="inlineStr">
        <is>
          <t>306233</t>
        </is>
      </c>
      <c r="K12" t="inlineStr">
        <is>
          <t>2025-VEN-25</t>
        </is>
      </c>
      <c r="L12" t="inlineStr">
        <is>
          <t>OK</t>
        </is>
      </c>
    </row>
    <row r="13">
      <c r="E13" s="3" t="n"/>
    </row>
    <row r="16">
      <c r="D16" s="3" t="n"/>
    </row>
    <row r="20">
      <c r="E20" s="3" t="n"/>
    </row>
  </sheetData>
  <autoFilter ref="B1:K11">
    <sortState ref="B2:K12">
      <sortCondition ref="D1:D11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F12" sqref="F12"/>
    </sheetView>
  </sheetViews>
  <sheetFormatPr baseColWidth="10" defaultRowHeight="15"/>
  <cols>
    <col width="33.5703125" bestFit="1" customWidth="1" min="1" max="1"/>
    <col width="15.5703125" bestFit="1" customWidth="1" style="13" min="2" max="2"/>
    <col width="15.5703125" bestFit="1" customWidth="1" min="3" max="4"/>
    <col width="14.5703125" bestFit="1" customWidth="1" min="5" max="5"/>
    <col width="13" bestFit="1" customWidth="1" min="6" max="6"/>
    <col width="14.5703125" bestFit="1" customWidth="1" min="7" max="7"/>
  </cols>
  <sheetData>
    <row r="1">
      <c r="A1" t="inlineStr">
        <is>
          <t>i_cliente</t>
        </is>
      </c>
      <c r="B1" s="13" t="inlineStr">
        <is>
          <t>controlTablas</t>
        </is>
      </c>
      <c r="C1" t="inlineStr">
        <is>
          <t>Fijo</t>
        </is>
      </c>
      <c r="D1" t="inlineStr">
        <is>
          <t>Variable</t>
        </is>
      </c>
      <c r="E1" t="inlineStr">
        <is>
          <t>Movilidad</t>
        </is>
      </c>
      <c r="F1" t="inlineStr">
        <is>
          <t>Recuperos</t>
        </is>
      </c>
      <c r="G1" t="inlineStr">
        <is>
          <t>Anticipos</t>
        </is>
      </c>
    </row>
    <row r="2">
      <c r="A2" t="inlineStr">
        <is>
          <t>FOA AGUAS DE ALTAMIRA</t>
        </is>
      </c>
      <c r="B2" s="21">
        <f>+C2+D2+E2-G2+F2</f>
        <v/>
      </c>
      <c r="C2" s="22">
        <f>SUMIF(conceptoFijo!$A:$A,A2,conceptoFijo!$J:$J)</f>
        <v/>
      </c>
      <c r="D2" s="22">
        <f>SUMIF(conceptoVariable!$A:$A,Controles!A2,conceptoVariable!$J:$J)</f>
        <v/>
      </c>
      <c r="E2" s="22">
        <f>SUMIF(conceptoMovilidad!$A:$A,A2,conceptoMovilidad!$I:$I)</f>
        <v/>
      </c>
      <c r="F2" s="22">
        <f>SUMIF(conceptoRecuperos!$B:$B,A2,conceptoRecuperos!$J:$J)</f>
        <v/>
      </c>
      <c r="G2" s="22">
        <f>SUMIF(conceptoAnticipos!$A:$A,Controles!A2,conceptoAnticipos!$I:$I)</f>
        <v/>
      </c>
    </row>
    <row r="3">
      <c r="A3" t="inlineStr">
        <is>
          <t>GRANAR S.A.C y F. (AB)</t>
        </is>
      </c>
      <c r="B3" s="21">
        <f>+C3+D3+E3-G3+F3</f>
        <v/>
      </c>
      <c r="C3" s="22">
        <f>SUMIF(conceptoFijo!$A:$A,A3,conceptoFijo!$J:$J)</f>
        <v/>
      </c>
      <c r="D3" s="22">
        <f>SUMIF(conceptoVariable!$A:$A,Controles!A3,conceptoVariable!$J:$J)</f>
        <v/>
      </c>
      <c r="E3" s="22">
        <f>SUMIF(conceptoMovilidad!$A:$A,A3,conceptoMovilidad!$I:$I)</f>
        <v/>
      </c>
      <c r="F3" s="22">
        <f>SUMIF(conceptoRecuperos!$B:$B,A3,conceptoRecuperos!$J:$J)</f>
        <v/>
      </c>
      <c r="G3" s="22">
        <f>SUMIF(conceptoAnticipos!$A:$A,Controles!A3,conceptoAnticipos!$I:$I)</f>
        <v/>
      </c>
    </row>
    <row r="4">
      <c r="A4" t="inlineStr">
        <is>
          <t>CABALGANDO SAFI</t>
        </is>
      </c>
      <c r="B4" s="21">
        <f>+C4+D4+E4-G4+F4</f>
        <v/>
      </c>
      <c r="C4" s="22">
        <f>SUMIF(conceptoFijo!$A:$A,A4,conceptoFijo!$J:$J)</f>
        <v/>
      </c>
      <c r="D4" s="22">
        <f>SUMIF(conceptoVariable!$A:$A,Controles!A4,conceptoVariable!$J:$J)</f>
        <v/>
      </c>
      <c r="E4" s="22">
        <f>SUMIF(conceptoMovilidad!$A:$A,A4,conceptoMovilidad!$I:$I)</f>
        <v/>
      </c>
      <c r="F4" s="22">
        <f>SUMIF(conceptoRecuperos!$B:$B,A4,conceptoRecuperos!$J:$J)</f>
        <v/>
      </c>
      <c r="G4" s="22">
        <f>SUMIF(conceptoAnticipos!$A:$A,Controles!A4,conceptoAnticipos!$I:$I)</f>
        <v/>
      </c>
    </row>
    <row r="5">
      <c r="A5" t="inlineStr">
        <is>
          <t>GRANAR S.A.C y F.</t>
        </is>
      </c>
      <c r="B5" s="21">
        <f>+C5+D5+E5-G5+F5</f>
        <v/>
      </c>
      <c r="C5" s="22">
        <f>SUMIF(conceptoFijo!$A:$A,A5,conceptoFijo!$J:$J)</f>
        <v/>
      </c>
      <c r="D5" s="22">
        <f>SUMIF(conceptoVariable!$A:$A,Controles!A5,conceptoVariable!$J:$J)</f>
        <v/>
      </c>
      <c r="E5" s="22">
        <f>SUMIF(conceptoMovilidad!$A:$A,A5,conceptoMovilidad!$I:$I)</f>
        <v/>
      </c>
      <c r="F5" s="22">
        <f>SUMIF(conceptoRecuperos!$B:$B,A5,conceptoRecuperos!$J:$J)</f>
        <v/>
      </c>
      <c r="G5" s="22">
        <f>SUMIF(conceptoAnticipos!$A:$A,Controles!A5,conceptoAnticipos!$I:$I)</f>
        <v/>
      </c>
    </row>
    <row r="6">
      <c r="A6" t="inlineStr">
        <is>
          <t>FOI TERRUÑOS DE LOS ANDES</t>
        </is>
      </c>
      <c r="B6" s="21">
        <f>+C6+D6+E6-G6+F6</f>
        <v/>
      </c>
      <c r="C6" s="22">
        <f>SUMIF(conceptoFijo!$A:$A,A6,conceptoFijo!$J:$J)</f>
        <v/>
      </c>
      <c r="D6" s="22">
        <f>SUMIF(conceptoVariable!$A:$A,Controles!A6,conceptoVariable!$J:$J)</f>
        <v/>
      </c>
      <c r="E6" s="22">
        <f>SUMIF(conceptoMovilidad!$A:$A,A6,conceptoMovilidad!$I:$I)</f>
        <v/>
      </c>
      <c r="F6" s="22">
        <f>SUMIF(conceptoRecuperos!$B:$B,A6,conceptoRecuperos!$J:$J)</f>
        <v/>
      </c>
      <c r="G6" s="22">
        <f>SUMIF(conceptoAnticipos!$A:$A,Controles!A6,conceptoAnticipos!$I:$I)</f>
        <v/>
      </c>
    </row>
    <row r="7">
      <c r="A7" t="inlineStr">
        <is>
          <t>FINCA LAS MAGDALENAS S. A. S.</t>
        </is>
      </c>
      <c r="B7" s="21">
        <f>+C7+D7+E7-G7+F7</f>
        <v/>
      </c>
      <c r="C7" s="22">
        <f>SUMIF(conceptoFijo!$A:$A,A7,conceptoFijo!$J:$J)</f>
        <v/>
      </c>
      <c r="D7" s="22">
        <f>SUMIF(conceptoVariable!$A:$A,Controles!A7,conceptoVariable!$J:$J)</f>
        <v/>
      </c>
      <c r="E7" s="22">
        <f>SUMIF(conceptoMovilidad!$A:$A,A7,conceptoMovilidad!$I:$I)</f>
        <v/>
      </c>
      <c r="F7" s="22">
        <f>SUMIF(conceptoRecuperos!$B:$B,A7,conceptoRecuperos!$J:$J)</f>
        <v/>
      </c>
      <c r="G7" s="22">
        <f>SUMIF(conceptoAnticipos!$A:$A,Controles!A7,conceptoAnticipos!$I:$I)</f>
        <v/>
      </c>
    </row>
    <row r="8">
      <c r="A8" t="inlineStr">
        <is>
          <t>LOS NATIVOS S.A.</t>
        </is>
      </c>
      <c r="B8" s="21">
        <f>+C8+D8+E8-G8+F8</f>
        <v/>
      </c>
      <c r="C8" s="22">
        <f>SUMIF(conceptoFijo!$A:$A,A8,conceptoFijo!$J:$J)</f>
        <v/>
      </c>
      <c r="D8" s="22">
        <f>SUMIF(conceptoVariable!$A:$A,Controles!A8,conceptoVariable!$J:$J)</f>
        <v/>
      </c>
      <c r="E8" s="22">
        <f>SUMIF(conceptoMovilidad!$A:$A,A8,conceptoMovilidad!$I:$I)</f>
        <v/>
      </c>
      <c r="F8" s="22">
        <f>SUMIF(conceptoRecuperos!$B:$B,A8,conceptoRecuperos!$J:$J)</f>
        <v/>
      </c>
      <c r="G8" s="22">
        <f>SUMIF(conceptoAnticipos!$A:$A,Controles!A8,conceptoAnticipos!$I:$I)</f>
        <v/>
      </c>
    </row>
    <row r="9">
      <c r="A9" t="inlineStr">
        <is>
          <t>LLORENTE HNOS SA</t>
        </is>
      </c>
      <c r="B9" s="21">
        <f>+C9+D9+E9-G9+F9</f>
        <v/>
      </c>
      <c r="C9" s="22">
        <f>SUMIF(conceptoFijo!$A:$A,A9,conceptoFijo!$J:$J)</f>
        <v/>
      </c>
      <c r="D9" s="22">
        <f>SUMIF(conceptoVariable!$A:$A,Controles!A9,conceptoVariable!$J:$J)</f>
        <v/>
      </c>
      <c r="E9" s="22">
        <f>SUMIF(conceptoMovilidad!$A:$A,A9,conceptoMovilidad!$I:$I)</f>
        <v/>
      </c>
      <c r="F9" s="22">
        <f>SUMIF(conceptoRecuperos!$B:$B,A9,conceptoRecuperos!$J:$J)</f>
        <v/>
      </c>
      <c r="G9" s="22">
        <f>SUMIF(conceptoAnticipos!$A:$A,Controles!A9,conceptoAnticipos!$I:$I)</f>
        <v/>
      </c>
    </row>
    <row r="10">
      <c r="A10" t="inlineStr">
        <is>
          <t>FINCAS Y BODEGAS MONTECHEZ S.A.</t>
        </is>
      </c>
      <c r="B10" s="21">
        <f>+C10+D10+E10-G10+F10</f>
        <v/>
      </c>
      <c r="C10" s="22">
        <f>SUMIF(conceptoFijo!$A:$A,A10,conceptoFijo!$J:$J)</f>
        <v/>
      </c>
      <c r="D10" s="22">
        <f>SUMIF(conceptoVariable!$A:$A,Controles!A10,conceptoVariable!$J:$J)</f>
        <v/>
      </c>
      <c r="E10" s="22">
        <f>SUMIF(conceptoMovilidad!$A:$A,A10,conceptoMovilidad!$I:$I)</f>
        <v/>
      </c>
      <c r="F10" s="22">
        <f>SUMIF(conceptoRecuperos!$B:$B,A10,conceptoRecuperos!$J:$J)</f>
        <v/>
      </c>
      <c r="G10" s="22">
        <f>SUMIF(conceptoAnticipos!$A:$A,Controles!A10,conceptoAnticipos!$I:$I)</f>
        <v/>
      </c>
    </row>
    <row r="11">
      <c r="A11" t="inlineStr">
        <is>
          <t>TELLERIA JUAN GABRIEL</t>
        </is>
      </c>
      <c r="B11" s="21">
        <f>+C11+D11+E11-G11+F11</f>
        <v/>
      </c>
      <c r="C11" s="22">
        <f>SUMIF(conceptoFijo!$A:$A,A11,conceptoFijo!$J:$J)</f>
        <v/>
      </c>
      <c r="D11" s="22">
        <f>SUMIF(conceptoVariable!$A:$A,Controles!A11,conceptoVariable!$J:$J)</f>
        <v/>
      </c>
      <c r="E11" s="22">
        <f>SUMIF(conceptoMovilidad!$A:$A,A11,conceptoMovilidad!$I:$I)</f>
        <v/>
      </c>
      <c r="F11" s="22">
        <f>SUMIF(conceptoRecuperos!$B:$B,A11,conceptoRecuperos!$J:$J)</f>
        <v/>
      </c>
      <c r="G11" s="22">
        <f>SUMIF(conceptoAnticipos!$A:$A,Controles!A11,conceptoAnticipos!$I:$I)</f>
        <v/>
      </c>
    </row>
    <row r="12">
      <c r="A12" t="inlineStr">
        <is>
          <t>AGRISUS SA</t>
        </is>
      </c>
      <c r="B12" s="21">
        <f>+C12+D12+E12-G12+F12</f>
        <v/>
      </c>
      <c r="C12" s="22">
        <f>SUMIF(conceptoFijo!$A:$A,A12,conceptoFijo!$J:$J)</f>
        <v/>
      </c>
      <c r="D12" s="22">
        <f>SUMIF(conceptoVariable!$A:$A,Controles!A12,conceptoVariable!$J:$J)</f>
        <v/>
      </c>
      <c r="E12" s="22">
        <f>SUMIF(conceptoMovilidad!$A:$A,A12,conceptoMovilidad!$I:$I)</f>
        <v/>
      </c>
      <c r="F12" s="22">
        <f>SUMIF(conceptoRecuperos!$B:$B,A12,conceptoRecuperos!$J:$J)</f>
        <v/>
      </c>
      <c r="G12" s="22">
        <f>SUMIF(conceptoAnticipos!$A:$A,Controles!A12,conceptoAnticipos!$I:$I)</f>
        <v/>
      </c>
    </row>
    <row r="13">
      <c r="B13" s="23">
        <f>SUM(B2:B12)</f>
        <v/>
      </c>
      <c r="C13" s="24">
        <f>SUM(C2:C12)</f>
        <v/>
      </c>
      <c r="D13" s="24">
        <f>SUM(D2:D12)</f>
        <v/>
      </c>
      <c r="E13" s="24">
        <f>SUM(E2:E12)</f>
        <v/>
      </c>
      <c r="F13" s="24">
        <f>SUM(F2:F12)</f>
        <v/>
      </c>
      <c r="G13" s="24">
        <f>SUM(G2:G12)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K23"/>
  <sheetViews>
    <sheetView topLeftCell="A4" workbookViewId="0">
      <selection activeCell="A19" sqref="A19"/>
    </sheetView>
  </sheetViews>
  <sheetFormatPr baseColWidth="10" defaultRowHeight="15"/>
  <cols>
    <col width="33.5703125" bestFit="1" customWidth="1" min="1" max="1"/>
    <col width="13.42578125" bestFit="1" customWidth="1" min="2" max="2"/>
    <col width="18.7109375" bestFit="1" customWidth="1" min="3" max="3"/>
    <col width="9.7109375" bestFit="1" customWidth="1" min="4" max="4"/>
    <col width="14.5703125" bestFit="1" customWidth="1" style="7" min="5" max="5"/>
    <col width="16.140625" bestFit="1" customWidth="1" min="6" max="6"/>
    <col width="10.28515625" bestFit="1" customWidth="1" min="7" max="7"/>
    <col width="10.7109375" bestFit="1" customWidth="1" min="8" max="8"/>
    <col width="16.7109375" bestFit="1" customWidth="1" min="9" max="9"/>
    <col width="17" bestFit="1" customWidth="1" style="22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6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2" t="inlineStr">
        <is>
          <t>formatoNumero</t>
        </is>
      </c>
    </row>
    <row r="2">
      <c r="A2" t="inlineStr">
        <is>
          <t>FINCA LAS MAGDALENAS S. A. S.</t>
        </is>
      </c>
      <c r="B2" t="inlineStr">
        <is>
          <t>ugarteche</t>
        </is>
      </c>
      <c r="C2" t="inlineStr">
        <is>
          <t>las magdalenas</t>
        </is>
      </c>
      <c r="D2" t="n">
        <v>0.105</v>
      </c>
      <c r="E2" s="7" t="inlineStr">
        <is>
          <t>661977,56</t>
        </is>
      </c>
      <c r="F2" t="inlineStr">
        <is>
          <t>SS FINCA</t>
        </is>
      </c>
      <c r="G2" t="inlineStr">
        <is>
          <t>Concepto</t>
        </is>
      </c>
      <c r="H2" t="n">
        <v>1</v>
      </c>
      <c r="I2" s="2" t="inlineStr">
        <is>
          <t>414001001</t>
        </is>
      </c>
      <c r="J2" s="22">
        <f>VALUE(E2)</f>
        <v/>
      </c>
    </row>
    <row r="3">
      <c r="A3" t="inlineStr">
        <is>
          <t>FINCA LAS MAGDALENAS S. A. S.</t>
        </is>
      </c>
      <c r="B3" t="inlineStr">
        <is>
          <t>ugarteche</t>
        </is>
      </c>
      <c r="C3" t="inlineStr">
        <is>
          <t>las magdalenas</t>
        </is>
      </c>
      <c r="D3" t="n">
        <v>0.21</v>
      </c>
      <c r="E3" s="7" t="inlineStr">
        <is>
          <t>638669,41</t>
        </is>
      </c>
      <c r="F3" t="inlineStr">
        <is>
          <t>SS FINCA</t>
        </is>
      </c>
      <c r="G3" t="inlineStr">
        <is>
          <t>Concepto</t>
        </is>
      </c>
      <c r="H3" t="n">
        <v>1</v>
      </c>
      <c r="I3" s="2" t="inlineStr">
        <is>
          <t>414001001</t>
        </is>
      </c>
      <c r="J3" s="22">
        <f>VALUE(E3)</f>
        <v/>
      </c>
    </row>
    <row r="4">
      <c r="A4" t="inlineStr">
        <is>
          <t>FINCAS Y BODEGAS MONTECHEZ S.A.</t>
        </is>
      </c>
      <c r="B4" t="inlineStr">
        <is>
          <t>altamira</t>
        </is>
      </c>
      <c r="C4" t="inlineStr">
        <is>
          <t>mtcz-los blancos</t>
        </is>
      </c>
      <c r="D4" t="n">
        <v>0.105</v>
      </c>
      <c r="E4" s="7" t="inlineStr">
        <is>
          <t>422347,73</t>
        </is>
      </c>
      <c r="F4" t="inlineStr">
        <is>
          <t>SS FINCA</t>
        </is>
      </c>
      <c r="G4" t="inlineStr">
        <is>
          <t>Concepto</t>
        </is>
      </c>
      <c r="H4" t="n">
        <v>1</v>
      </c>
      <c r="I4" s="2" t="inlineStr">
        <is>
          <t>414001001</t>
        </is>
      </c>
      <c r="J4" s="22">
        <f>VALUE(E4)</f>
        <v/>
      </c>
      <c r="K4" s="11" t="n"/>
    </row>
    <row r="5">
      <c r="A5" t="inlineStr">
        <is>
          <t>FINCAS Y BODEGAS MONTECHEZ S.A.</t>
        </is>
      </c>
      <c r="B5" t="inlineStr">
        <is>
          <t>altamira</t>
        </is>
      </c>
      <c r="C5" t="inlineStr">
        <is>
          <t>mtcz-los blancos</t>
        </is>
      </c>
      <c r="D5" t="n">
        <v>0.21</v>
      </c>
      <c r="E5" s="7" t="inlineStr">
        <is>
          <t>354181,45</t>
        </is>
      </c>
      <c r="F5" t="inlineStr">
        <is>
          <t>SS FINCA</t>
        </is>
      </c>
      <c r="G5" t="inlineStr">
        <is>
          <t>Concepto</t>
        </is>
      </c>
      <c r="H5" t="n">
        <v>1</v>
      </c>
      <c r="I5" s="2" t="inlineStr">
        <is>
          <t>414001001</t>
        </is>
      </c>
      <c r="J5" s="22">
        <f>VALUE(E5)</f>
        <v/>
      </c>
      <c r="K5" s="11" t="n"/>
    </row>
    <row r="6">
      <c r="A6" t="inlineStr">
        <is>
          <t>FOA AGUAS DE ALTAMIRA</t>
        </is>
      </c>
      <c r="B6" t="inlineStr">
        <is>
          <t>altamira</t>
        </is>
      </c>
      <c r="C6" t="inlineStr">
        <is>
          <t>la india</t>
        </is>
      </c>
      <c r="D6" t="n">
        <v>0.105</v>
      </c>
      <c r="E6" s="7" t="inlineStr">
        <is>
          <t>201467,56</t>
        </is>
      </c>
      <c r="F6" t="inlineStr">
        <is>
          <t>SS FINCA</t>
        </is>
      </c>
      <c r="G6" t="inlineStr">
        <is>
          <t>Concepto</t>
        </is>
      </c>
      <c r="H6" t="n">
        <v>1</v>
      </c>
      <c r="I6" s="2" t="inlineStr">
        <is>
          <t>414001001</t>
        </is>
      </c>
      <c r="J6" s="22">
        <f>VALUE(E6)</f>
        <v/>
      </c>
      <c r="K6" s="11" t="n"/>
    </row>
    <row r="7">
      <c r="A7" t="inlineStr">
        <is>
          <t>FOA AGUAS DE ALTAMIRA</t>
        </is>
      </c>
      <c r="B7" t="inlineStr">
        <is>
          <t>altamira</t>
        </is>
      </c>
      <c r="C7" t="inlineStr">
        <is>
          <t>la india</t>
        </is>
      </c>
      <c r="D7" t="n">
        <v>0.21</v>
      </c>
      <c r="E7" s="7" t="inlineStr">
        <is>
          <t>168951</t>
        </is>
      </c>
      <c r="F7" t="inlineStr">
        <is>
          <t>SS FINCA</t>
        </is>
      </c>
      <c r="G7" t="inlineStr">
        <is>
          <t>Concepto</t>
        </is>
      </c>
      <c r="H7" t="n">
        <v>1</v>
      </c>
      <c r="I7" s="2" t="inlineStr">
        <is>
          <t>414001001</t>
        </is>
      </c>
      <c r="J7" s="22">
        <f>VALUE(E7)</f>
        <v/>
      </c>
      <c r="K7" s="11" t="n"/>
    </row>
    <row r="8">
      <c r="A8" t="inlineStr">
        <is>
          <t>FOI TERRUÑOS DE LOS ANDES</t>
        </is>
      </c>
      <c r="B8" t="inlineStr">
        <is>
          <t>altamira</t>
        </is>
      </c>
      <c r="C8" t="inlineStr">
        <is>
          <t>la quebrada</t>
        </is>
      </c>
      <c r="D8" t="n">
        <v>0.105</v>
      </c>
      <c r="E8" s="8" t="inlineStr">
        <is>
          <t>1838485,93</t>
        </is>
      </c>
      <c r="F8" t="inlineStr">
        <is>
          <t>SS FINCA</t>
        </is>
      </c>
      <c r="G8" t="inlineStr">
        <is>
          <t>Concepto</t>
        </is>
      </c>
      <c r="H8" t="n">
        <v>1</v>
      </c>
      <c r="I8" s="2" t="inlineStr">
        <is>
          <t>414001001</t>
        </is>
      </c>
      <c r="J8" s="22">
        <f>VALUE(E8)</f>
        <v/>
      </c>
    </row>
    <row r="9">
      <c r="A9" t="inlineStr">
        <is>
          <t>FOI TERRUÑOS DE LOS ANDES</t>
        </is>
      </c>
      <c r="B9" t="inlineStr">
        <is>
          <t>ugarteche</t>
        </is>
      </c>
      <c r="C9" t="inlineStr">
        <is>
          <t>los cerrillos</t>
        </is>
      </c>
      <c r="D9" t="n">
        <v>0.105</v>
      </c>
      <c r="E9" s="8" t="inlineStr">
        <is>
          <t>1435340,04</t>
        </is>
      </c>
      <c r="F9" t="inlineStr">
        <is>
          <t>SS FINCA</t>
        </is>
      </c>
      <c r="G9" t="inlineStr">
        <is>
          <t>Concepto</t>
        </is>
      </c>
      <c r="H9" t="n">
        <v>1</v>
      </c>
      <c r="I9" s="2" t="inlineStr">
        <is>
          <t>414001001</t>
        </is>
      </c>
      <c r="J9" s="22">
        <f>VALUE(E9)</f>
        <v/>
      </c>
    </row>
    <row r="10">
      <c r="A10" t="inlineStr">
        <is>
          <t>FOI TERRUÑOS DE LOS ANDES</t>
        </is>
      </c>
      <c r="B10" t="inlineStr">
        <is>
          <t>altamira</t>
        </is>
      </c>
      <c r="C10" t="inlineStr">
        <is>
          <t>la quebrada</t>
        </is>
      </c>
      <c r="D10" t="n">
        <v>0.21</v>
      </c>
      <c r="E10" s="8" t="inlineStr">
        <is>
          <t>1087025,45</t>
        </is>
      </c>
      <c r="F10" t="inlineStr">
        <is>
          <t>SS FINCA</t>
        </is>
      </c>
      <c r="G10" t="inlineStr">
        <is>
          <t>Concepto</t>
        </is>
      </c>
      <c r="H10" t="n">
        <v>1</v>
      </c>
      <c r="I10" s="2" t="inlineStr">
        <is>
          <t>414001001</t>
        </is>
      </c>
      <c r="J10" s="22">
        <f>VALUE(E10)</f>
        <v/>
      </c>
    </row>
    <row r="11">
      <c r="A11" t="inlineStr">
        <is>
          <t>FOI TERRUÑOS DE LOS ANDES</t>
        </is>
      </c>
      <c r="B11" t="inlineStr">
        <is>
          <t>ugarteche</t>
        </is>
      </c>
      <c r="C11" t="inlineStr">
        <is>
          <t>los cerrillos</t>
        </is>
      </c>
      <c r="D11" t="n">
        <v>0.21</v>
      </c>
      <c r="E11" s="8" t="inlineStr">
        <is>
          <t>1158463,84</t>
        </is>
      </c>
      <c r="F11" t="inlineStr">
        <is>
          <t>SS FINCA</t>
        </is>
      </c>
      <c r="G11" t="inlineStr">
        <is>
          <t>Concepto</t>
        </is>
      </c>
      <c r="H11" t="n">
        <v>1</v>
      </c>
      <c r="I11" s="2" t="inlineStr">
        <is>
          <t>414001001</t>
        </is>
      </c>
      <c r="J11" s="22">
        <f>VALUE(E11)</f>
        <v/>
      </c>
    </row>
    <row r="12">
      <c r="A12" t="inlineStr">
        <is>
          <t>GRANAR S.A.C y F.</t>
        </is>
      </c>
      <c r="B12" t="inlineStr">
        <is>
          <t>altamira</t>
        </is>
      </c>
      <c r="C12" t="inlineStr">
        <is>
          <t>la peregrina</t>
        </is>
      </c>
      <c r="D12" t="n">
        <v>0.105</v>
      </c>
      <c r="E12" s="7" t="inlineStr">
        <is>
          <t>898927,21</t>
        </is>
      </c>
      <c r="F12" t="inlineStr">
        <is>
          <t>SS FINCA</t>
        </is>
      </c>
      <c r="G12" t="inlineStr">
        <is>
          <t>Concepto</t>
        </is>
      </c>
      <c r="H12" t="n">
        <v>1</v>
      </c>
      <c r="I12" s="2" t="inlineStr">
        <is>
          <t>414001001</t>
        </is>
      </c>
      <c r="J12" s="22">
        <f>VALUE(E12)</f>
        <v/>
      </c>
    </row>
    <row r="13">
      <c r="A13" t="inlineStr">
        <is>
          <t>GRANAR S.A.C y F.</t>
        </is>
      </c>
      <c r="B13" t="inlineStr">
        <is>
          <t>ugarteche</t>
        </is>
      </c>
      <c r="C13" t="inlineStr">
        <is>
          <t>el pedregal</t>
        </is>
      </c>
      <c r="D13" t="n">
        <v>0.105</v>
      </c>
      <c r="E13" s="7" t="inlineStr">
        <is>
          <t>719540,82</t>
        </is>
      </c>
      <c r="F13" t="inlineStr">
        <is>
          <t>SS FINCA</t>
        </is>
      </c>
      <c r="G13" t="inlineStr">
        <is>
          <t>Concepto</t>
        </is>
      </c>
      <c r="H13" t="n">
        <v>1</v>
      </c>
      <c r="I13" s="2" t="inlineStr">
        <is>
          <t>414001001</t>
        </is>
      </c>
      <c r="J13" s="22">
        <f>VALUE(E13)</f>
        <v/>
      </c>
    </row>
    <row r="14">
      <c r="A14" t="inlineStr">
        <is>
          <t>GRANAR S.A.C y F.</t>
        </is>
      </c>
      <c r="B14" t="inlineStr">
        <is>
          <t>altamira</t>
        </is>
      </c>
      <c r="C14" t="inlineStr">
        <is>
          <t>la peregrina</t>
        </is>
      </c>
      <c r="D14" t="n">
        <v>0.21</v>
      </c>
      <c r="E14" s="7" t="inlineStr">
        <is>
          <t>614787,79</t>
        </is>
      </c>
      <c r="F14" t="inlineStr">
        <is>
          <t>SS FINCA</t>
        </is>
      </c>
      <c r="G14" t="inlineStr">
        <is>
          <t>Concepto</t>
        </is>
      </c>
      <c r="H14" t="n">
        <v>1</v>
      </c>
      <c r="I14" s="2" t="inlineStr">
        <is>
          <t>414001001</t>
        </is>
      </c>
      <c r="J14" s="22">
        <f>VALUE(E14)</f>
        <v/>
      </c>
    </row>
    <row r="15">
      <c r="A15" t="inlineStr">
        <is>
          <t>GRANAR S.A.C y F.</t>
        </is>
      </c>
      <c r="B15" t="inlineStr">
        <is>
          <t>ugarteche</t>
        </is>
      </c>
      <c r="C15" t="inlineStr">
        <is>
          <t>el pedregal</t>
        </is>
      </c>
      <c r="D15" t="n">
        <v>0.21</v>
      </c>
      <c r="E15" s="7" t="inlineStr">
        <is>
          <t>710027,11</t>
        </is>
      </c>
      <c r="F15" t="inlineStr">
        <is>
          <t>SS FINCA</t>
        </is>
      </c>
      <c r="G15" t="inlineStr">
        <is>
          <t>Concepto</t>
        </is>
      </c>
      <c r="H15" t="n">
        <v>1</v>
      </c>
      <c r="I15" s="2" t="inlineStr">
        <is>
          <t>414001001</t>
        </is>
      </c>
      <c r="J15" s="22">
        <f>VALUE(E15)</f>
        <v/>
      </c>
    </row>
    <row r="16">
      <c r="A16" t="inlineStr">
        <is>
          <t>GRANAR S.A.C y F. (AB)</t>
        </is>
      </c>
      <c r="B16" t="inlineStr">
        <is>
          <t>altamira</t>
        </is>
      </c>
      <c r="C16" t="inlineStr">
        <is>
          <t>abemar</t>
        </is>
      </c>
      <c r="D16" t="n">
        <v>0.105</v>
      </c>
      <c r="E16" s="7" t="inlineStr">
        <is>
          <t>658543,5</t>
        </is>
      </c>
      <c r="F16" t="inlineStr">
        <is>
          <t>SS FINCA</t>
        </is>
      </c>
      <c r="G16" t="inlineStr">
        <is>
          <t>Concepto</t>
        </is>
      </c>
      <c r="H16" t="n">
        <v>1</v>
      </c>
      <c r="I16" s="2" t="inlineStr">
        <is>
          <t>414001001</t>
        </is>
      </c>
      <c r="J16" s="22">
        <f>VALUE(E16)</f>
        <v/>
      </c>
    </row>
    <row r="17">
      <c r="A17" t="inlineStr">
        <is>
          <t>GRANAR S.A.C y F. (AB)</t>
        </is>
      </c>
      <c r="B17" t="inlineStr">
        <is>
          <t>altamira</t>
        </is>
      </c>
      <c r="C17" t="inlineStr">
        <is>
          <t>abemar</t>
        </is>
      </c>
      <c r="D17" t="n">
        <v>0.21</v>
      </c>
      <c r="E17" s="7" t="inlineStr">
        <is>
          <t>598102,86</t>
        </is>
      </c>
      <c r="F17" t="inlineStr">
        <is>
          <t>SS FINCA</t>
        </is>
      </c>
      <c r="G17" t="inlineStr">
        <is>
          <t>Concepto</t>
        </is>
      </c>
      <c r="H17" t="n">
        <v>1</v>
      </c>
      <c r="I17" s="2" t="inlineStr">
        <is>
          <t>414001001</t>
        </is>
      </c>
      <c r="J17" s="22">
        <f>VALUE(E17)</f>
        <v/>
      </c>
    </row>
    <row r="18">
      <c r="A18" t="inlineStr">
        <is>
          <t>LLORENTE HNOS SA</t>
        </is>
      </c>
      <c r="B18" t="inlineStr">
        <is>
          <t>altamira</t>
        </is>
      </c>
      <c r="C18" t="inlineStr">
        <is>
          <t>mari cla</t>
        </is>
      </c>
      <c r="D18" t="n">
        <v>0.105</v>
      </c>
      <c r="E18" s="7" t="inlineStr">
        <is>
          <t>1016866,46</t>
        </is>
      </c>
      <c r="F18" t="inlineStr">
        <is>
          <t>SS FINCA</t>
        </is>
      </c>
      <c r="G18" t="inlineStr">
        <is>
          <t>Concepto</t>
        </is>
      </c>
      <c r="H18" t="n">
        <v>1</v>
      </c>
      <c r="I18" s="2" t="inlineStr">
        <is>
          <t>414001001</t>
        </is>
      </c>
      <c r="J18" s="22">
        <f>VALUE(E18)</f>
        <v/>
      </c>
    </row>
    <row r="19">
      <c r="A19" t="inlineStr">
        <is>
          <t>LLORENTE HNOS SA</t>
        </is>
      </c>
      <c r="B19" t="inlineStr">
        <is>
          <t>altamira</t>
        </is>
      </c>
      <c r="C19" t="inlineStr">
        <is>
          <t>mari cla</t>
        </is>
      </c>
      <c r="D19" t="n">
        <v>0.21</v>
      </c>
      <c r="E19" s="7" t="inlineStr">
        <is>
          <t>774186,93</t>
        </is>
      </c>
      <c r="F19" t="inlineStr">
        <is>
          <t>SS FINCA</t>
        </is>
      </c>
      <c r="G19" t="inlineStr">
        <is>
          <t>Concepto</t>
        </is>
      </c>
      <c r="H19" t="n">
        <v>1</v>
      </c>
      <c r="I19" s="2" t="inlineStr">
        <is>
          <t>414001001</t>
        </is>
      </c>
      <c r="J19" s="22">
        <f>VALUE(E19)</f>
        <v/>
      </c>
    </row>
    <row r="20">
      <c r="A20" t="inlineStr">
        <is>
          <t>LOS NATIVOS S.A.</t>
        </is>
      </c>
      <c r="B20" t="inlineStr">
        <is>
          <t>altamira</t>
        </is>
      </c>
      <c r="C20" t="inlineStr">
        <is>
          <t>los nativos</t>
        </is>
      </c>
      <c r="D20" t="n">
        <v>0.105</v>
      </c>
      <c r="E20" s="7" t="inlineStr">
        <is>
          <t>1989901,23</t>
        </is>
      </c>
      <c r="F20" t="inlineStr">
        <is>
          <t>SS FINCA</t>
        </is>
      </c>
      <c r="G20" t="inlineStr">
        <is>
          <t>Concepto</t>
        </is>
      </c>
      <c r="H20" t="n">
        <v>1</v>
      </c>
      <c r="I20" s="2" t="inlineStr">
        <is>
          <t>414001001</t>
        </is>
      </c>
      <c r="J20" s="22">
        <f>VALUE(E20)</f>
        <v/>
      </c>
    </row>
    <row r="21">
      <c r="A21" t="inlineStr">
        <is>
          <t>LOS NATIVOS S.A.</t>
        </is>
      </c>
      <c r="B21" t="inlineStr">
        <is>
          <t>altamira</t>
        </is>
      </c>
      <c r="C21" t="inlineStr">
        <is>
          <t>los nativos</t>
        </is>
      </c>
      <c r="D21" t="n">
        <v>0.21</v>
      </c>
      <c r="E21" s="7" t="inlineStr">
        <is>
          <t>1410890,15</t>
        </is>
      </c>
      <c r="F21" t="inlineStr">
        <is>
          <t>SS FINCA</t>
        </is>
      </c>
      <c r="G21" t="inlineStr">
        <is>
          <t>Concepto</t>
        </is>
      </c>
      <c r="H21" t="n">
        <v>1</v>
      </c>
      <c r="I21" s="2" t="inlineStr">
        <is>
          <t>414001001</t>
        </is>
      </c>
      <c r="J21" s="22">
        <f>VALUE(E21)</f>
        <v/>
      </c>
    </row>
    <row r="22">
      <c r="A22" t="inlineStr">
        <is>
          <t>TELLERIA JUAN GABRIEL</t>
        </is>
      </c>
      <c r="B22" t="inlineStr">
        <is>
          <t>ugarteche</t>
        </is>
      </c>
      <c r="C22" t="inlineStr">
        <is>
          <t>piedras</t>
        </is>
      </c>
      <c r="D22" t="n">
        <v>0.105</v>
      </c>
      <c r="E22" s="7" t="inlineStr">
        <is>
          <t>661977,56</t>
        </is>
      </c>
      <c r="F22" t="inlineStr">
        <is>
          <t>SS FINCA</t>
        </is>
      </c>
      <c r="G22" t="inlineStr">
        <is>
          <t>Concepto</t>
        </is>
      </c>
      <c r="H22" t="n">
        <v>1</v>
      </c>
      <c r="I22" s="2" t="inlineStr">
        <is>
          <t>414001001</t>
        </is>
      </c>
      <c r="J22" s="22">
        <f>VALUE(E22)</f>
        <v/>
      </c>
    </row>
    <row r="23">
      <c r="A23" t="inlineStr">
        <is>
          <t>TELLERIA JUAN GABRIEL</t>
        </is>
      </c>
      <c r="B23" t="inlineStr">
        <is>
          <t>ugarteche</t>
        </is>
      </c>
      <c r="C23" t="inlineStr">
        <is>
          <t>piedras</t>
        </is>
      </c>
      <c r="D23" t="n">
        <v>0.21</v>
      </c>
      <c r="E23" s="7" t="inlineStr">
        <is>
          <t>569384,62</t>
        </is>
      </c>
      <c r="F23" t="inlineStr">
        <is>
          <t>SS FINCA</t>
        </is>
      </c>
      <c r="G23" t="inlineStr">
        <is>
          <t>Concepto</t>
        </is>
      </c>
      <c r="H23" t="n">
        <v>1</v>
      </c>
      <c r="I23" s="2" t="inlineStr">
        <is>
          <t>414001001</t>
        </is>
      </c>
      <c r="J23" s="22">
        <f>VALUE(E23)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Hoja4">
    <outlinePr summaryBelow="1" summaryRight="1"/>
    <pageSetUpPr/>
  </sheetPr>
  <dimension ref="A1:L19"/>
  <sheetViews>
    <sheetView workbookViewId="0">
      <selection activeCell="C21" sqref="C21"/>
    </sheetView>
  </sheetViews>
  <sheetFormatPr baseColWidth="10" defaultRowHeight="15"/>
  <cols>
    <col width="33.5703125" bestFit="1" customWidth="1" min="1" max="1"/>
    <col width="13.42578125" bestFit="1" customWidth="1" min="2" max="2"/>
    <col width="15.5703125" bestFit="1" customWidth="1" min="3" max="3"/>
    <col width="9.7109375" bestFit="1" customWidth="1" min="4" max="4"/>
    <col width="14" bestFit="1" customWidth="1" style="7" min="5" max="5"/>
    <col width="14.7109375" bestFit="1" customWidth="1" min="6" max="6"/>
    <col width="10.28515625" bestFit="1" customWidth="1" min="7" max="7"/>
    <col width="10.7109375" bestFit="1" customWidth="1" min="8" max="8"/>
    <col width="16.7109375" bestFit="1" customWidth="1" min="9" max="9"/>
    <col width="17" bestFit="1" customWidth="1" style="3" min="10" max="10"/>
  </cols>
  <sheetData>
    <row r="1">
      <c r="A1" s="4" t="inlineStr">
        <is>
          <t>t_cliente</t>
        </is>
      </c>
      <c r="B1" s="4" t="inlineStr">
        <is>
          <t>t_centroCosto</t>
        </is>
      </c>
      <c r="C1" s="4" t="inlineStr">
        <is>
          <t>i_finca</t>
        </is>
      </c>
      <c r="D1" s="4" t="inlineStr">
        <is>
          <t>t_alicuota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2" t="inlineStr">
        <is>
          <t>formatoNumero</t>
        </is>
      </c>
    </row>
    <row r="2">
      <c r="A2" t="inlineStr">
        <is>
          <t>FOA AGUAS DE ALTAMIRA</t>
        </is>
      </c>
      <c r="B2" t="inlineStr">
        <is>
          <t>altamira</t>
        </is>
      </c>
      <c r="C2" t="inlineStr">
        <is>
          <t>la india</t>
        </is>
      </c>
      <c r="D2" t="n">
        <v>0.21</v>
      </c>
      <c r="E2" s="7" t="inlineStr">
        <is>
          <t>155612,82</t>
        </is>
      </c>
      <c r="F2" t="inlineStr">
        <is>
          <t>LABORES FINCA</t>
        </is>
      </c>
      <c r="G2" t="inlineStr">
        <is>
          <t>Concepto</t>
        </is>
      </c>
      <c r="H2" t="n">
        <v>1</v>
      </c>
      <c r="I2" s="2" t="inlineStr">
        <is>
          <t>414001003</t>
        </is>
      </c>
      <c r="J2" s="22">
        <f>VALUE(E2)</f>
        <v/>
      </c>
    </row>
    <row r="3">
      <c r="A3" t="inlineStr">
        <is>
          <t>LLORENTE HNOS SA</t>
        </is>
      </c>
      <c r="B3" t="inlineStr">
        <is>
          <t>altamira</t>
        </is>
      </c>
      <c r="C3" t="inlineStr">
        <is>
          <t>mari cla</t>
        </is>
      </c>
      <c r="D3" t="n">
        <v>0.21</v>
      </c>
      <c r="E3" s="7" t="inlineStr">
        <is>
          <t>834239,18</t>
        </is>
      </c>
      <c r="F3" t="inlineStr">
        <is>
          <t>LABORES FINCA</t>
        </is>
      </c>
      <c r="G3" t="inlineStr">
        <is>
          <t>Concepto</t>
        </is>
      </c>
      <c r="H3" t="n">
        <v>1</v>
      </c>
      <c r="I3" s="2" t="inlineStr">
        <is>
          <t>414001003</t>
        </is>
      </c>
      <c r="J3" s="22">
        <f>VALUE(E3)</f>
        <v/>
      </c>
      <c r="L3" s="11" t="n"/>
    </row>
    <row r="4">
      <c r="A4" t="inlineStr">
        <is>
          <t>TELLERIA JUAN GABRIEL</t>
        </is>
      </c>
      <c r="B4" t="inlineStr">
        <is>
          <t>ugarteche</t>
        </is>
      </c>
      <c r="C4" t="inlineStr">
        <is>
          <t>piedras</t>
        </is>
      </c>
      <c r="D4" t="n">
        <v>0.21</v>
      </c>
      <c r="E4" s="7" t="inlineStr">
        <is>
          <t>732837,15</t>
        </is>
      </c>
      <c r="F4" t="inlineStr">
        <is>
          <t>LABORES FINCA</t>
        </is>
      </c>
      <c r="G4" t="inlineStr">
        <is>
          <t>Concepto</t>
        </is>
      </c>
      <c r="H4" t="n">
        <v>1</v>
      </c>
      <c r="I4" s="2" t="inlineStr">
        <is>
          <t>414001003</t>
        </is>
      </c>
      <c r="J4" s="22">
        <f>VALUE(E4)</f>
        <v/>
      </c>
      <c r="L4" s="11" t="n"/>
    </row>
    <row r="5">
      <c r="A5" t="inlineStr">
        <is>
          <t>FINCA LAS MAGDALENAS S. A. S.</t>
        </is>
      </c>
      <c r="B5" t="inlineStr">
        <is>
          <t>ugarteche</t>
        </is>
      </c>
      <c r="C5" t="inlineStr">
        <is>
          <t>las magdalenas</t>
        </is>
      </c>
      <c r="D5" t="n">
        <v>0.21</v>
      </c>
      <c r="E5" s="7" t="inlineStr">
        <is>
          <t>160600</t>
        </is>
      </c>
      <c r="F5" t="inlineStr">
        <is>
          <t>LABORES FINCA</t>
        </is>
      </c>
      <c r="G5" t="inlineStr">
        <is>
          <t>Concepto</t>
        </is>
      </c>
      <c r="H5" t="n">
        <v>1</v>
      </c>
      <c r="I5" s="2" t="inlineStr">
        <is>
          <t>414001003</t>
        </is>
      </c>
      <c r="J5" s="22">
        <f>VALUE(E5)</f>
        <v/>
      </c>
    </row>
    <row r="6">
      <c r="A6" t="inlineStr">
        <is>
          <t>FOI TERRUÑOS DE LOS ANDES</t>
        </is>
      </c>
      <c r="B6" t="inlineStr">
        <is>
          <t>altamira</t>
        </is>
      </c>
      <c r="C6" t="inlineStr">
        <is>
          <t>la quebrada</t>
        </is>
      </c>
      <c r="D6" t="n">
        <v>0.21</v>
      </c>
      <c r="E6" s="7" t="inlineStr">
        <is>
          <t>30112,5</t>
        </is>
      </c>
      <c r="F6" t="inlineStr">
        <is>
          <t>LABORES FINCA</t>
        </is>
      </c>
      <c r="G6" t="inlineStr">
        <is>
          <t>Concepto</t>
        </is>
      </c>
      <c r="H6" t="n">
        <v>1</v>
      </c>
      <c r="I6" s="2" t="inlineStr">
        <is>
          <t>414001003</t>
        </is>
      </c>
      <c r="J6" s="22">
        <f>VALUE(E6)</f>
        <v/>
      </c>
    </row>
    <row r="7">
      <c r="A7" t="inlineStr">
        <is>
          <t>FOI TERRUÑOS DE LOS ANDES</t>
        </is>
      </c>
      <c r="B7" t="inlineStr">
        <is>
          <t>ugarteche</t>
        </is>
      </c>
      <c r="C7" t="inlineStr">
        <is>
          <t>los cerrillos</t>
        </is>
      </c>
      <c r="D7" t="n">
        <v>0.21</v>
      </c>
      <c r="E7" s="7" t="inlineStr">
        <is>
          <t>899735,5</t>
        </is>
      </c>
      <c r="F7" t="inlineStr">
        <is>
          <t>LABORES FINCA</t>
        </is>
      </c>
      <c r="G7" t="inlineStr">
        <is>
          <t>Concepto</t>
        </is>
      </c>
      <c r="H7" t="n">
        <v>1</v>
      </c>
      <c r="I7" s="2" t="inlineStr">
        <is>
          <t>414001003</t>
        </is>
      </c>
      <c r="J7" s="22">
        <f>VALUE(E7)</f>
        <v/>
      </c>
    </row>
    <row r="8">
      <c r="A8" t="inlineStr">
        <is>
          <t>GRANAR S.A.C y F.</t>
        </is>
      </c>
      <c r="B8" t="inlineStr">
        <is>
          <t>altamira</t>
        </is>
      </c>
      <c r="C8" t="inlineStr">
        <is>
          <t>la peregrina</t>
        </is>
      </c>
      <c r="D8" t="n">
        <v>0.21</v>
      </c>
      <c r="E8" s="7" t="inlineStr">
        <is>
          <t>268084,32</t>
        </is>
      </c>
      <c r="F8" t="inlineStr">
        <is>
          <t>LABORES FINCA</t>
        </is>
      </c>
      <c r="G8" t="inlineStr">
        <is>
          <t>Concepto</t>
        </is>
      </c>
      <c r="H8" t="n">
        <v>1</v>
      </c>
      <c r="I8" s="2" t="inlineStr">
        <is>
          <t>414001003</t>
        </is>
      </c>
      <c r="J8" s="22">
        <f>VALUE(E8)</f>
        <v/>
      </c>
    </row>
    <row r="9">
      <c r="A9" t="inlineStr">
        <is>
          <t>GRANAR S.A.C y F. (AB)</t>
        </is>
      </c>
      <c r="B9" t="inlineStr">
        <is>
          <t>altamira</t>
        </is>
      </c>
      <c r="C9" t="inlineStr">
        <is>
          <t>abemar</t>
        </is>
      </c>
      <c r="D9" t="n">
        <v>0.105</v>
      </c>
      <c r="E9" s="7" t="inlineStr">
        <is>
          <t>19573,13</t>
        </is>
      </c>
      <c r="F9" t="inlineStr">
        <is>
          <t>LABORES FINCA</t>
        </is>
      </c>
      <c r="G9" t="inlineStr">
        <is>
          <t>Concepto</t>
        </is>
      </c>
      <c r="H9" t="n">
        <v>1</v>
      </c>
      <c r="I9" s="2" t="inlineStr">
        <is>
          <t>414001003</t>
        </is>
      </c>
      <c r="J9" s="22">
        <f>VALUE(E9)</f>
        <v/>
      </c>
    </row>
    <row r="10">
      <c r="A10" t="inlineStr">
        <is>
          <t>GRANAR S.A.C y F. (AB)</t>
        </is>
      </c>
      <c r="B10" t="inlineStr">
        <is>
          <t>altamira</t>
        </is>
      </c>
      <c r="C10" t="inlineStr">
        <is>
          <t>abemar</t>
        </is>
      </c>
      <c r="D10" t="n">
        <v>0.21</v>
      </c>
      <c r="E10" s="7" t="inlineStr">
        <is>
          <t>1162328,92</t>
        </is>
      </c>
      <c r="F10" t="inlineStr">
        <is>
          <t>LABORES FINCA</t>
        </is>
      </c>
      <c r="G10" t="inlineStr">
        <is>
          <t>Concepto</t>
        </is>
      </c>
      <c r="H10" t="n">
        <v>1</v>
      </c>
      <c r="I10" s="2" t="inlineStr">
        <is>
          <t>414001003</t>
        </is>
      </c>
      <c r="J10" s="22">
        <f>VALUE(E10)</f>
        <v/>
      </c>
    </row>
    <row r="11">
      <c r="A11" t="inlineStr">
        <is>
          <t>GRANAR S.A.C y F.</t>
        </is>
      </c>
      <c r="B11" t="inlineStr">
        <is>
          <t>ugarteche</t>
        </is>
      </c>
      <c r="C11" t="inlineStr">
        <is>
          <t>el pedregal</t>
        </is>
      </c>
      <c r="D11" t="n">
        <v>0.21</v>
      </c>
      <c r="E11" s="7" t="inlineStr">
        <is>
          <t>338815,45</t>
        </is>
      </c>
      <c r="F11" t="inlineStr">
        <is>
          <t>LABORES FINCA</t>
        </is>
      </c>
      <c r="G11" t="inlineStr">
        <is>
          <t>Concepto</t>
        </is>
      </c>
      <c r="H11" t="n">
        <v>1</v>
      </c>
      <c r="I11" s="2" t="inlineStr">
        <is>
          <t>414001003</t>
        </is>
      </c>
      <c r="J11" s="22">
        <f>VALUE(E11)</f>
        <v/>
      </c>
    </row>
    <row r="12">
      <c r="A12" t="inlineStr">
        <is>
          <t>LOS NATIVOS S.A.</t>
        </is>
      </c>
      <c r="B12" t="inlineStr">
        <is>
          <t>altamira</t>
        </is>
      </c>
      <c r="C12" t="inlineStr">
        <is>
          <t>los nativos</t>
        </is>
      </c>
      <c r="D12" t="n">
        <v>0.21</v>
      </c>
      <c r="E12" s="7" t="inlineStr">
        <is>
          <t>1095626,91</t>
        </is>
      </c>
      <c r="F12" t="inlineStr">
        <is>
          <t>LABORES FINCA</t>
        </is>
      </c>
      <c r="G12" t="inlineStr">
        <is>
          <t>Concepto</t>
        </is>
      </c>
      <c r="H12" t="n">
        <v>1</v>
      </c>
      <c r="I12" s="2" t="inlineStr">
        <is>
          <t>414001003</t>
        </is>
      </c>
      <c r="J12" s="22">
        <f>VALUE(E12)</f>
        <v/>
      </c>
    </row>
    <row r="15">
      <c r="C15" s="3" t="n"/>
    </row>
    <row r="19">
      <c r="C19" s="3" t="n"/>
    </row>
  </sheetData>
  <pageMargins left="0.7" right="0.7" top="0.75" bottom="0.75" header="0.3" footer="0.3"/>
  <pageSetup orientation="portrait" paperSize="9" verticalDpi="0"/>
</worksheet>
</file>

<file path=xl/worksheets/sheet6.xml><?xml version="1.0" encoding="utf-8"?>
<worksheet xmlns="http://schemas.openxmlformats.org/spreadsheetml/2006/main">
  <sheetPr codeName="Hoja5">
    <outlinePr summaryBelow="1" summaryRight="1"/>
    <pageSetUpPr/>
  </sheetPr>
  <dimension ref="A1:K12"/>
  <sheetViews>
    <sheetView workbookViewId="0">
      <selection activeCell="A7" sqref="A7"/>
    </sheetView>
  </sheetViews>
  <sheetFormatPr baseColWidth="10" defaultRowHeight="15"/>
  <cols>
    <col width="33.5703125" bestFit="1" customWidth="1" min="1" max="1"/>
    <col width="22.140625" bestFit="1" customWidth="1" min="2" max="2"/>
    <col width="9.7109375" bestFit="1" customWidth="1" min="3" max="3"/>
    <col width="14" bestFit="1" customWidth="1" style="10" min="4" max="4"/>
    <col width="20" bestFit="1" customWidth="1" min="5" max="5"/>
    <col width="10.28515625" bestFit="1" customWidth="1" min="6" max="6"/>
    <col width="10.7109375" bestFit="1" customWidth="1" min="7" max="7"/>
    <col width="16.7109375" bestFit="1" customWidth="1" min="8" max="8"/>
    <col width="17" bestFit="1" customWidth="1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2" t="inlineStr">
        <is>
          <t>formatoNumero</t>
        </is>
      </c>
    </row>
    <row r="2">
      <c r="A2" t="inlineStr">
        <is>
          <t>AGRISUS SA</t>
        </is>
      </c>
      <c r="B2" t="inlineStr">
        <is>
          <t>ADM-ADMINISTRACION</t>
        </is>
      </c>
      <c r="C2" t="inlineStr">
        <is>
          <t>IVA (21%)</t>
        </is>
      </c>
      <c r="D2" s="7" t="inlineStr">
        <is>
          <t>238709,57</t>
        </is>
      </c>
      <c r="E2" t="inlineStr">
        <is>
          <t>SS MOVILIDAD MS-EG</t>
        </is>
      </c>
      <c r="F2" t="inlineStr">
        <is>
          <t>Concepto</t>
        </is>
      </c>
      <c r="G2" t="n">
        <v>1</v>
      </c>
      <c r="H2" s="2" t="inlineStr">
        <is>
          <t>414001001</t>
        </is>
      </c>
      <c r="I2" s="22">
        <f>VALUE(D2)</f>
        <v/>
      </c>
      <c r="K2" s="7" t="n"/>
    </row>
    <row r="3">
      <c r="A3" t="inlineStr">
        <is>
          <t>CABALGANDO SAFI</t>
        </is>
      </c>
      <c r="B3" t="inlineStr">
        <is>
          <t>ADM-ADMINISTRACION</t>
        </is>
      </c>
      <c r="C3" t="inlineStr">
        <is>
          <t>IVA (21%)</t>
        </is>
      </c>
      <c r="D3" s="7" t="inlineStr">
        <is>
          <t>518089,84</t>
        </is>
      </c>
      <c r="E3" t="inlineStr">
        <is>
          <t>SS MOVILIDAD MS-EG</t>
        </is>
      </c>
      <c r="F3" t="inlineStr">
        <is>
          <t>Concepto</t>
        </is>
      </c>
      <c r="G3" t="n">
        <v>1</v>
      </c>
      <c r="H3" s="2" t="inlineStr">
        <is>
          <t>414001001</t>
        </is>
      </c>
      <c r="I3" s="22">
        <f>VALUE(D3)</f>
        <v/>
      </c>
      <c r="K3" s="7" t="n"/>
    </row>
    <row r="4">
      <c r="A4" t="inlineStr">
        <is>
          <t>FOA AGUAS DE ALTAMIRA</t>
        </is>
      </c>
      <c r="B4" t="inlineStr">
        <is>
          <t>ADM-ADMINISTRACION</t>
        </is>
      </c>
      <c r="C4" t="inlineStr">
        <is>
          <t>IVA (21%)</t>
        </is>
      </c>
      <c r="D4" s="7" t="inlineStr">
        <is>
          <t>23066,99</t>
        </is>
      </c>
      <c r="E4" t="inlineStr">
        <is>
          <t>SS MOVILIDAD MS-EG</t>
        </is>
      </c>
      <c r="F4" t="inlineStr">
        <is>
          <t>Concepto</t>
        </is>
      </c>
      <c r="G4" t="n">
        <v>1</v>
      </c>
      <c r="H4" s="2" t="inlineStr">
        <is>
          <t>414001001</t>
        </is>
      </c>
      <c r="I4" s="22">
        <f>VALUE(D4)</f>
        <v/>
      </c>
      <c r="K4" s="7" t="n"/>
    </row>
    <row r="5">
      <c r="A5" t="inlineStr">
        <is>
          <t>FOI TERRUÑOS DE LOS ANDES</t>
        </is>
      </c>
      <c r="B5" t="inlineStr">
        <is>
          <t>ADM-ADMINISTRACION</t>
        </is>
      </c>
      <c r="C5" t="inlineStr">
        <is>
          <t>IVA (21%)</t>
        </is>
      </c>
      <c r="D5" s="7" t="inlineStr">
        <is>
          <t>5317,77</t>
        </is>
      </c>
      <c r="E5" t="inlineStr">
        <is>
          <t>SS MOVILIDAD MS-EG</t>
        </is>
      </c>
      <c r="F5" t="inlineStr">
        <is>
          <t>Concepto</t>
        </is>
      </c>
      <c r="G5" t="n">
        <v>1</v>
      </c>
      <c r="H5" s="2" t="inlineStr">
        <is>
          <t>414001001</t>
        </is>
      </c>
      <c r="I5" s="22">
        <f>VALUE(D5)</f>
        <v/>
      </c>
      <c r="K5" s="7" t="n"/>
    </row>
    <row r="6">
      <c r="A6" t="inlineStr">
        <is>
          <t>GRANAR S.A.C y F.</t>
        </is>
      </c>
      <c r="B6" t="inlineStr">
        <is>
          <t>ADM-ADMINISTRACION</t>
        </is>
      </c>
      <c r="C6" t="inlineStr">
        <is>
          <t>IVA (21%)</t>
        </is>
      </c>
      <c r="D6" s="7" t="inlineStr">
        <is>
          <t>2632,82</t>
        </is>
      </c>
      <c r="E6" t="inlineStr">
        <is>
          <t>SS MOVILIDAD MS-EG</t>
        </is>
      </c>
      <c r="F6" t="inlineStr">
        <is>
          <t>Concepto</t>
        </is>
      </c>
      <c r="G6" t="n">
        <v>1</v>
      </c>
      <c r="H6" s="2" t="inlineStr">
        <is>
          <t>414001001</t>
        </is>
      </c>
      <c r="I6" s="22">
        <f>VALUE(D6)</f>
        <v/>
      </c>
      <c r="K6" s="7" t="n"/>
    </row>
    <row r="7">
      <c r="A7" t="inlineStr">
        <is>
          <t>GRANAR S.A.C y F. (AB)</t>
        </is>
      </c>
      <c r="B7" t="inlineStr">
        <is>
          <t>ADM-ADMINISTRACION</t>
        </is>
      </c>
      <c r="C7" t="inlineStr">
        <is>
          <t>IVA (21%)</t>
        </is>
      </c>
      <c r="D7" s="7" t="inlineStr">
        <is>
          <t>75335,94</t>
        </is>
      </c>
      <c r="E7" t="inlineStr">
        <is>
          <t>SS MOVILIDAD MS-EG</t>
        </is>
      </c>
      <c r="F7" t="inlineStr">
        <is>
          <t>Concepto</t>
        </is>
      </c>
      <c r="G7" t="n">
        <v>1</v>
      </c>
      <c r="H7" s="2" t="inlineStr">
        <is>
          <t>414001001</t>
        </is>
      </c>
      <c r="I7" s="22">
        <f>VALUE(D7)</f>
        <v/>
      </c>
      <c r="K7" s="7" t="n"/>
    </row>
    <row r="8">
      <c r="A8" t="inlineStr">
        <is>
          <t>LLORENTE HNOS SA</t>
        </is>
      </c>
      <c r="B8" t="inlineStr">
        <is>
          <t>ADM-ADMINISTRACION</t>
        </is>
      </c>
      <c r="C8" t="inlineStr">
        <is>
          <t>IVA (21%)</t>
        </is>
      </c>
      <c r="D8" s="7" t="inlineStr">
        <is>
          <t>1489,12</t>
        </is>
      </c>
      <c r="E8" t="inlineStr">
        <is>
          <t>SS MOVILIDAD MS-EG</t>
        </is>
      </c>
      <c r="F8" t="inlineStr">
        <is>
          <t>Concepto</t>
        </is>
      </c>
      <c r="G8" t="n">
        <v>1</v>
      </c>
      <c r="H8" s="2" t="inlineStr">
        <is>
          <t>414001001</t>
        </is>
      </c>
      <c r="I8" s="22">
        <f>VALUE(D8)</f>
        <v/>
      </c>
      <c r="K8" s="7" t="n"/>
    </row>
    <row r="9">
      <c r="A9" t="inlineStr">
        <is>
          <t>LOS NATIVOS S.A.</t>
        </is>
      </c>
      <c r="B9" t="inlineStr">
        <is>
          <t>ADM-ADMINISTRACION</t>
        </is>
      </c>
      <c r="C9" t="inlineStr">
        <is>
          <t>IVA (21%)</t>
        </is>
      </c>
      <c r="D9" s="7" t="inlineStr">
        <is>
          <t>227640,38</t>
        </is>
      </c>
      <c r="E9" t="inlineStr">
        <is>
          <t>SS MOVILIDAD MS-EG</t>
        </is>
      </c>
      <c r="F9" t="inlineStr">
        <is>
          <t>Concepto</t>
        </is>
      </c>
      <c r="G9" t="n">
        <v>1</v>
      </c>
      <c r="H9" s="2" t="inlineStr">
        <is>
          <t>414001001</t>
        </is>
      </c>
      <c r="I9" s="22">
        <f>VALUE(D9)</f>
        <v/>
      </c>
      <c r="K9" s="7" t="n"/>
    </row>
    <row r="10">
      <c r="A10" t="inlineStr">
        <is>
          <t>FINCAS Y BODEGAS MONTECHEZ S.A.</t>
        </is>
      </c>
      <c r="B10" t="inlineStr">
        <is>
          <t>ADM-ADMINISTRACION</t>
        </is>
      </c>
      <c r="C10" t="inlineStr">
        <is>
          <t>IVA (21%)</t>
        </is>
      </c>
      <c r="D10" s="7" t="inlineStr">
        <is>
          <t>512473,16</t>
        </is>
      </c>
      <c r="E10" t="inlineStr">
        <is>
          <t>SS MOVILIDAD MS-EG</t>
        </is>
      </c>
      <c r="F10" t="inlineStr">
        <is>
          <t>Concepto</t>
        </is>
      </c>
      <c r="G10" t="n">
        <v>1</v>
      </c>
      <c r="H10" s="2" t="inlineStr">
        <is>
          <t>414001001</t>
        </is>
      </c>
      <c r="I10" s="22">
        <f>VALUE(D10)</f>
        <v/>
      </c>
      <c r="K10" s="7" t="n"/>
    </row>
    <row r="11">
      <c r="A11" t="inlineStr">
        <is>
          <t>FINCA LAS MAGDALENAS S. A. S.</t>
        </is>
      </c>
      <c r="B11" t="inlineStr">
        <is>
          <t>ADM-ADMINISTRACION</t>
        </is>
      </c>
      <c r="C11" t="inlineStr">
        <is>
          <t>IVA (21%)</t>
        </is>
      </c>
      <c r="D11" s="7" t="inlineStr">
        <is>
          <t>1211,09</t>
        </is>
      </c>
      <c r="E11" t="inlineStr">
        <is>
          <t>SS MOVILIDAD MS-EG</t>
        </is>
      </c>
      <c r="F11" t="inlineStr">
        <is>
          <t>Concepto</t>
        </is>
      </c>
      <c r="G11" t="n">
        <v>1</v>
      </c>
      <c r="H11" s="2" t="inlineStr">
        <is>
          <t>414001001</t>
        </is>
      </c>
      <c r="I11" s="22">
        <f>VALUE(D11)</f>
        <v/>
      </c>
      <c r="K11" s="7" t="n"/>
    </row>
    <row r="12">
      <c r="A12" t="inlineStr">
        <is>
          <t>TELLERIA JUAN GABRIEL</t>
        </is>
      </c>
      <c r="B12" t="inlineStr">
        <is>
          <t>ADM-ADMINISTRACION</t>
        </is>
      </c>
      <c r="C12" t="inlineStr">
        <is>
          <t>IVA (21%)</t>
        </is>
      </c>
      <c r="D12" s="7" t="inlineStr">
        <is>
          <t>1211,09</t>
        </is>
      </c>
      <c r="E12" t="inlineStr">
        <is>
          <t>SS MOVILIDAD MS-EG</t>
        </is>
      </c>
      <c r="F12" t="inlineStr">
        <is>
          <t>Concepto</t>
        </is>
      </c>
      <c r="G12" t="n">
        <v>1</v>
      </c>
      <c r="H12" s="2" t="inlineStr">
        <is>
          <t>414001001</t>
        </is>
      </c>
      <c r="I12" s="22">
        <f>VALUE(D12)</f>
        <v/>
      </c>
      <c r="K12" s="7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Hoja6">
    <outlinePr summaryBelow="1" summaryRight="1"/>
    <pageSetUpPr/>
  </sheetPr>
  <dimension ref="A1:J12"/>
  <sheetViews>
    <sheetView workbookViewId="0">
      <selection activeCell="A12" sqref="A12"/>
    </sheetView>
  </sheetViews>
  <sheetFormatPr baseColWidth="10" defaultColWidth="11.5703125" defaultRowHeight="15"/>
  <cols>
    <col width="33.5703125" bestFit="1" customWidth="1" min="2" max="2"/>
    <col width="33.5703125" customWidth="1" min="3" max="3"/>
    <col width="9.7109375" bestFit="1" customWidth="1" min="4" max="4"/>
    <col width="14" bestFit="1" customWidth="1" style="10" min="5" max="5"/>
    <col width="28.42578125" bestFit="1" customWidth="1" min="6" max="6"/>
    <col width="16.7109375" bestFit="1" customWidth="1" min="9" max="9"/>
    <col width="17" bestFit="1" customWidth="1" min="10" max="10"/>
  </cols>
  <sheetData>
    <row r="1">
      <c r="A1" t="inlineStr">
        <is>
          <t>i_factura</t>
        </is>
      </c>
      <c r="B1" s="4" t="inlineStr">
        <is>
          <t>t_cliente</t>
        </is>
      </c>
      <c r="C1" s="4" t="inlineStr">
        <is>
          <t>i_centroCosto</t>
        </is>
      </c>
      <c r="D1" s="4" t="inlineStr">
        <is>
          <t>i_alicuota</t>
        </is>
      </c>
      <c r="E1" s="9" t="inlineStr">
        <is>
          <t>i_netoGravado</t>
        </is>
      </c>
      <c r="F1" t="inlineStr">
        <is>
          <t>i_descripcion</t>
        </is>
      </c>
      <c r="G1" t="inlineStr">
        <is>
          <t>i_tipoItem</t>
        </is>
      </c>
      <c r="H1" t="inlineStr">
        <is>
          <t>i_unidades</t>
        </is>
      </c>
      <c r="I1" t="inlineStr">
        <is>
          <t>i_cuentaContable</t>
        </is>
      </c>
      <c r="J1" s="22" t="inlineStr">
        <is>
          <t>formatoNumero</t>
        </is>
      </c>
    </row>
    <row r="2">
      <c r="A2" t="inlineStr">
        <is>
          <t>NO</t>
        </is>
      </c>
      <c r="B2" t="inlineStr">
        <is>
          <t>AGRISUS SA</t>
        </is>
      </c>
      <c r="C2" t="inlineStr">
        <is>
          <t>1-MODULO UGARTECHE</t>
        </is>
      </c>
      <c r="D2" t="inlineStr">
        <is>
          <t>IVA (21%)</t>
        </is>
      </c>
      <c r="F2" s="5" t="inlineStr">
        <is>
          <t>SS ESTACION METEOROLOGICA</t>
        </is>
      </c>
      <c r="G2" t="inlineStr">
        <is>
          <t>Concepto</t>
        </is>
      </c>
      <c r="H2" t="n">
        <v>1</v>
      </c>
      <c r="I2" s="2" t="inlineStr">
        <is>
          <t>515301014</t>
        </is>
      </c>
      <c r="J2" s="22">
        <f>VALUE(E2)</f>
        <v/>
      </c>
    </row>
    <row r="3">
      <c r="A3" t="inlineStr">
        <is>
          <t>NO</t>
        </is>
      </c>
      <c r="B3" t="inlineStr">
        <is>
          <t>FINCAS Y BODEGAS MONTECHEZ S.A.</t>
        </is>
      </c>
      <c r="C3" t="inlineStr">
        <is>
          <t>1-MODULO UGARTECHE</t>
        </is>
      </c>
      <c r="D3" t="inlineStr">
        <is>
          <t>IVA (21%)</t>
        </is>
      </c>
      <c r="F3" s="5" t="inlineStr">
        <is>
          <t>SS ESTACION METEOROLOGICA</t>
        </is>
      </c>
      <c r="G3" t="inlineStr">
        <is>
          <t>Concepto</t>
        </is>
      </c>
      <c r="H3" t="n">
        <v>1</v>
      </c>
      <c r="I3" s="2" t="inlineStr">
        <is>
          <t>515301014</t>
        </is>
      </c>
      <c r="J3" s="22">
        <f>VALUE(E3)</f>
        <v/>
      </c>
    </row>
    <row r="4">
      <c r="A4" t="inlineStr">
        <is>
          <t>SI</t>
        </is>
      </c>
      <c r="B4" t="inlineStr">
        <is>
          <t>CABALGANDO SAFI</t>
        </is>
      </c>
      <c r="C4" t="inlineStr">
        <is>
          <t>2-MODULO ALTAMIRA</t>
        </is>
      </c>
      <c r="D4" t="inlineStr">
        <is>
          <t>IVA (21%)</t>
        </is>
      </c>
      <c r="E4" s="10" t="inlineStr">
        <is>
          <t>40927,13</t>
        </is>
      </c>
      <c r="F4" t="inlineStr">
        <is>
          <t>RECUPERO COMPRAS SACSA</t>
        </is>
      </c>
      <c r="G4" t="inlineStr">
        <is>
          <t>Concepto</t>
        </is>
      </c>
      <c r="H4" t="n">
        <v>1</v>
      </c>
      <c r="I4" s="2" t="inlineStr">
        <is>
          <t>590000001</t>
        </is>
      </c>
      <c r="J4" s="22">
        <f>VALUE(E4)</f>
        <v/>
      </c>
    </row>
    <row r="5">
      <c r="A5" t="inlineStr">
        <is>
          <t>NO</t>
        </is>
      </c>
      <c r="B5" t="inlineStr">
        <is>
          <t>FINCA LAS MAGDALENAS S. A. S.</t>
        </is>
      </c>
      <c r="C5" t="inlineStr">
        <is>
          <t>1-MODULO UGARTECHE</t>
        </is>
      </c>
      <c r="D5" t="inlineStr">
        <is>
          <t>IVA (21%)</t>
        </is>
      </c>
      <c r="F5" t="inlineStr">
        <is>
          <t>RECUPERO COMPRAS SACSA</t>
        </is>
      </c>
      <c r="G5" t="inlineStr">
        <is>
          <t>Concepto</t>
        </is>
      </c>
      <c r="H5" t="n">
        <v>1</v>
      </c>
      <c r="I5" s="2" t="inlineStr">
        <is>
          <t>590000008</t>
        </is>
      </c>
      <c r="J5" s="22">
        <f>VALUE(E5)</f>
        <v/>
      </c>
    </row>
    <row r="6">
      <c r="A6" t="inlineStr">
        <is>
          <t>SI</t>
        </is>
      </c>
      <c r="B6" t="inlineStr">
        <is>
          <t>FINCAS Y BODEGAS MONTECHEZ S.A.</t>
        </is>
      </c>
      <c r="C6" t="inlineStr">
        <is>
          <t>2-MODULO ALTAMIRA</t>
        </is>
      </c>
      <c r="D6" t="inlineStr">
        <is>
          <t>IVA (21%)</t>
        </is>
      </c>
      <c r="E6" s="10" t="inlineStr">
        <is>
          <t>28751,37</t>
        </is>
      </c>
      <c r="F6" t="inlineStr">
        <is>
          <t>RECUPERO COMPRAS SACSA</t>
        </is>
      </c>
      <c r="G6" t="inlineStr">
        <is>
          <t>Concepto</t>
        </is>
      </c>
      <c r="H6" t="n">
        <v>1</v>
      </c>
      <c r="I6" s="2" t="inlineStr">
        <is>
          <t>590000002</t>
        </is>
      </c>
      <c r="J6" s="22">
        <f>VALUE(E6)</f>
        <v/>
      </c>
    </row>
    <row r="7">
      <c r="A7" t="inlineStr">
        <is>
          <t>SI</t>
        </is>
      </c>
      <c r="B7" t="inlineStr">
        <is>
          <t>FOI TERRUÑOS DE LOS ANDES</t>
        </is>
      </c>
      <c r="C7" t="inlineStr">
        <is>
          <t>1-MODULO UGARTECHE</t>
        </is>
      </c>
      <c r="D7" t="inlineStr">
        <is>
          <t>IVA (21%)</t>
        </is>
      </c>
      <c r="E7" s="10" t="inlineStr">
        <is>
          <t>24889,45</t>
        </is>
      </c>
      <c r="F7" t="inlineStr">
        <is>
          <t>RECUPERO COMPRAS SACSA</t>
        </is>
      </c>
      <c r="G7" t="inlineStr">
        <is>
          <t>Concepto</t>
        </is>
      </c>
      <c r="H7" t="n">
        <v>1</v>
      </c>
      <c r="I7" s="2" t="inlineStr">
        <is>
          <t>590000003</t>
        </is>
      </c>
      <c r="J7" s="22">
        <f>VALUE(E7)</f>
        <v/>
      </c>
    </row>
    <row r="8">
      <c r="A8" t="inlineStr">
        <is>
          <t>NO</t>
        </is>
      </c>
      <c r="B8" t="inlineStr">
        <is>
          <t>FOI TERRUÑOS DE LOS ANDES</t>
        </is>
      </c>
      <c r="C8" t="inlineStr">
        <is>
          <t>2-MODULO ALTAMIRA</t>
        </is>
      </c>
      <c r="D8" t="inlineStr">
        <is>
          <t>IVA (21%)</t>
        </is>
      </c>
      <c r="F8" t="inlineStr">
        <is>
          <t>RECUPERO COMPRAS SACSA</t>
        </is>
      </c>
      <c r="G8" t="inlineStr">
        <is>
          <t>Concepto</t>
        </is>
      </c>
      <c r="H8" t="n">
        <v>1</v>
      </c>
      <c r="I8" s="20" t="inlineStr">
        <is>
          <t>590000003</t>
        </is>
      </c>
      <c r="J8" s="22">
        <f>VALUE(E8)</f>
        <v/>
      </c>
    </row>
    <row r="9">
      <c r="A9" t="inlineStr">
        <is>
          <t>NO</t>
        </is>
      </c>
      <c r="B9" t="inlineStr">
        <is>
          <t>GRANAR S.A.C y F.</t>
        </is>
      </c>
      <c r="C9" t="inlineStr">
        <is>
          <t>2-MODULO ALTAMIRA</t>
        </is>
      </c>
      <c r="D9" t="inlineStr">
        <is>
          <t>IVA (21%)</t>
        </is>
      </c>
      <c r="F9" t="inlineStr">
        <is>
          <t>RECUPERO COMPRAS SACSA</t>
        </is>
      </c>
      <c r="G9" t="inlineStr">
        <is>
          <t>Concepto</t>
        </is>
      </c>
      <c r="H9" t="n">
        <v>1</v>
      </c>
      <c r="I9" s="2" t="inlineStr">
        <is>
          <t>590000009</t>
        </is>
      </c>
      <c r="J9" s="22">
        <f>VALUE(E9)</f>
        <v/>
      </c>
    </row>
    <row r="10">
      <c r="A10" t="inlineStr">
        <is>
          <t>NO</t>
        </is>
      </c>
      <c r="B10" t="inlineStr">
        <is>
          <t>LLORENTE HNOS SA</t>
        </is>
      </c>
      <c r="C10" t="inlineStr">
        <is>
          <t>2-MODULO ALTAMIRA</t>
        </is>
      </c>
      <c r="D10" t="inlineStr">
        <is>
          <t>IVA (21%)</t>
        </is>
      </c>
      <c r="F10" t="inlineStr">
        <is>
          <t>RECUPERO COMPRAS SACSA</t>
        </is>
      </c>
      <c r="G10" t="inlineStr">
        <is>
          <t>Concepto</t>
        </is>
      </c>
      <c r="H10" t="n">
        <v>1</v>
      </c>
      <c r="I10" s="2" t="inlineStr">
        <is>
          <t>590000011</t>
        </is>
      </c>
      <c r="J10" s="22">
        <f>VALUE(E10)</f>
        <v/>
      </c>
    </row>
    <row r="11">
      <c r="A11" t="inlineStr">
        <is>
          <t>NO</t>
        </is>
      </c>
      <c r="B11" t="inlineStr">
        <is>
          <t>TELLERIA JUAN GABRIEL</t>
        </is>
      </c>
      <c r="C11" t="inlineStr">
        <is>
          <t>1-MODULO UGARTECHE</t>
        </is>
      </c>
      <c r="D11" t="inlineStr">
        <is>
          <t>IVA (21%)</t>
        </is>
      </c>
      <c r="F11" t="inlineStr">
        <is>
          <t>RECUPERO COMPRAS SACSA</t>
        </is>
      </c>
      <c r="G11" t="inlineStr">
        <is>
          <t>Concepto</t>
        </is>
      </c>
      <c r="H11" t="n">
        <v>1</v>
      </c>
      <c r="I11" s="2" t="inlineStr">
        <is>
          <t>590000007</t>
        </is>
      </c>
      <c r="J11" s="22">
        <f>VALUE(E11)</f>
        <v/>
      </c>
    </row>
    <row r="12">
      <c r="A12" t="inlineStr">
        <is>
          <t>SI</t>
        </is>
      </c>
      <c r="B12" t="inlineStr">
        <is>
          <t>AGRISUS SA</t>
        </is>
      </c>
      <c r="C12" t="inlineStr">
        <is>
          <t>1-MODULO UGARTECHE</t>
        </is>
      </c>
      <c r="D12" t="inlineStr">
        <is>
          <t>IVA (21%)</t>
        </is>
      </c>
      <c r="E12" s="10" t="inlineStr">
        <is>
          <t>14375,68</t>
        </is>
      </c>
      <c r="F12" s="5" t="inlineStr">
        <is>
          <t>SS ESTACION METEOROLOGICA</t>
        </is>
      </c>
      <c r="G12" t="inlineStr">
        <is>
          <t>Concepto</t>
        </is>
      </c>
      <c r="H12" t="n">
        <v>1</v>
      </c>
      <c r="I12" s="2" t="inlineStr">
        <is>
          <t>590000006</t>
        </is>
      </c>
      <c r="J12" s="22">
        <f>VALUE(E12)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Hoja7">
    <outlinePr summaryBelow="1" summaryRight="1"/>
    <pageSetUpPr/>
  </sheetPr>
  <dimension ref="A1:I21"/>
  <sheetViews>
    <sheetView workbookViewId="0">
      <selection activeCell="E17" sqref="E17"/>
    </sheetView>
  </sheetViews>
  <sheetFormatPr baseColWidth="10" defaultColWidth="11.5703125" defaultRowHeight="15"/>
  <cols>
    <col width="33.5703125" bestFit="1" customWidth="1" min="1" max="1"/>
    <col width="21.85546875" bestFit="1" customWidth="1" min="2" max="2"/>
    <col width="9.7109375" bestFit="1" customWidth="1" min="3" max="3"/>
    <col width="14" bestFit="1" customWidth="1" style="10" min="4" max="4"/>
    <col width="28.42578125" bestFit="1" customWidth="1" min="5" max="5"/>
    <col width="16.7109375" bestFit="1" customWidth="1" min="8" max="8"/>
    <col width="17" bestFit="1" customWidth="1" min="9" max="9"/>
  </cols>
  <sheetData>
    <row r="1">
      <c r="A1" s="4" t="inlineStr">
        <is>
          <t>t_cliente</t>
        </is>
      </c>
      <c r="B1" s="4" t="inlineStr">
        <is>
          <t>i_centroCosto</t>
        </is>
      </c>
      <c r="C1" s="4" t="inlineStr">
        <is>
          <t>i_alicuota</t>
        </is>
      </c>
      <c r="D1" s="9" t="inlineStr">
        <is>
          <t>i_netoGravado</t>
        </is>
      </c>
      <c r="E1" t="inlineStr">
        <is>
          <t>i_descripcion</t>
        </is>
      </c>
      <c r="F1" t="inlineStr">
        <is>
          <t>i_tipoItem</t>
        </is>
      </c>
      <c r="G1" t="inlineStr">
        <is>
          <t>i_unidades</t>
        </is>
      </c>
      <c r="H1" t="inlineStr">
        <is>
          <t>i_cuentaContable</t>
        </is>
      </c>
      <c r="I1" s="22" t="inlineStr">
        <is>
          <t>formatoNumero</t>
        </is>
      </c>
    </row>
    <row r="2">
      <c r="A2" t="inlineStr">
        <is>
          <t>FINCA LAS MAGDALENAS S. A. S.</t>
        </is>
      </c>
      <c r="B2" t="inlineStr">
        <is>
          <t>EST-ESTRUCTURA</t>
        </is>
      </c>
      <c r="C2" t="inlineStr">
        <is>
          <t>IVA (21%)</t>
        </is>
      </c>
      <c r="D2" s="10" t="inlineStr">
        <is>
          <t>450000</t>
        </is>
      </c>
      <c r="E2" s="5" t="inlineStr">
        <is>
          <t xml:space="preserve">ANTICIPO </t>
        </is>
      </c>
      <c r="F2" t="inlineStr">
        <is>
          <t>Descuento</t>
        </is>
      </c>
      <c r="G2" t="n">
        <v>1</v>
      </c>
      <c r="H2" s="2" t="inlineStr">
        <is>
          <t>570101009</t>
        </is>
      </c>
      <c r="I2" s="22">
        <f>VALUE(D2)</f>
        <v/>
      </c>
    </row>
    <row r="3">
      <c r="A3" t="inlineStr">
        <is>
          <t>FINCAS Y BODEGAS MONTECHEZ S.A.</t>
        </is>
      </c>
      <c r="B3" t="inlineStr">
        <is>
          <t>EST-ESTRUCTURA</t>
        </is>
      </c>
      <c r="C3" t="inlineStr">
        <is>
          <t>IVA (21%)</t>
        </is>
      </c>
      <c r="D3" s="10" t="inlineStr">
        <is>
          <t>150000</t>
        </is>
      </c>
      <c r="E3" s="5" t="inlineStr">
        <is>
          <t xml:space="preserve">ANTICIPO </t>
        </is>
      </c>
      <c r="F3" t="inlineStr">
        <is>
          <t>Descuento</t>
        </is>
      </c>
      <c r="G3" t="n">
        <v>1</v>
      </c>
      <c r="H3" s="2" t="inlineStr">
        <is>
          <t>570101009</t>
        </is>
      </c>
      <c r="I3" s="22">
        <f>VALUE(D3)</f>
        <v/>
      </c>
    </row>
    <row r="4">
      <c r="A4" t="inlineStr">
        <is>
          <t>FOA AGUAS DE ALTAMIRA</t>
        </is>
      </c>
      <c r="B4" t="inlineStr">
        <is>
          <t>EST-ESTRUCTURA</t>
        </is>
      </c>
      <c r="C4" t="inlineStr">
        <is>
          <t>IVA (21%)</t>
        </is>
      </c>
      <c r="D4" s="10" t="inlineStr">
        <is>
          <t>90000</t>
        </is>
      </c>
      <c r="E4" s="5" t="inlineStr">
        <is>
          <t xml:space="preserve">ANTICIPO </t>
        </is>
      </c>
      <c r="F4" t="inlineStr">
        <is>
          <t>Descuento</t>
        </is>
      </c>
      <c r="G4" t="n">
        <v>1</v>
      </c>
      <c r="H4" s="2" t="inlineStr">
        <is>
          <t>570101009</t>
        </is>
      </c>
      <c r="I4" s="22">
        <f>VALUE(D4)</f>
        <v/>
      </c>
    </row>
    <row r="5">
      <c r="A5" t="inlineStr">
        <is>
          <t>FOI TERRUÑOS DE LOS ANDES</t>
        </is>
      </c>
      <c r="B5" t="inlineStr">
        <is>
          <t>EST-ESTRUCTURA</t>
        </is>
      </c>
      <c r="C5" t="inlineStr">
        <is>
          <t>IVA (21%)</t>
        </is>
      </c>
      <c r="D5" s="10" t="inlineStr">
        <is>
          <t>1500000</t>
        </is>
      </c>
      <c r="E5" s="5" t="inlineStr">
        <is>
          <t xml:space="preserve">ANTICIPO </t>
        </is>
      </c>
      <c r="F5" t="inlineStr">
        <is>
          <t>Descuento</t>
        </is>
      </c>
      <c r="G5" t="n">
        <v>1</v>
      </c>
      <c r="H5" s="2" t="inlineStr">
        <is>
          <t>570101009</t>
        </is>
      </c>
      <c r="I5" s="22">
        <f>VALUE(D5)</f>
        <v/>
      </c>
    </row>
    <row r="6">
      <c r="A6" t="inlineStr">
        <is>
          <t>GRANAR S.A.C y F.</t>
        </is>
      </c>
      <c r="B6" t="inlineStr">
        <is>
          <t>EST-ESTRUCTURA</t>
        </is>
      </c>
      <c r="C6" t="inlineStr">
        <is>
          <t>IVA (21%)</t>
        </is>
      </c>
      <c r="D6" s="10" t="inlineStr">
        <is>
          <t>1000000</t>
        </is>
      </c>
      <c r="E6" s="5" t="inlineStr">
        <is>
          <t xml:space="preserve">ANTICIPO </t>
        </is>
      </c>
      <c r="F6" t="inlineStr">
        <is>
          <t>Descuento</t>
        </is>
      </c>
      <c r="G6" t="n">
        <v>1</v>
      </c>
      <c r="H6" s="2" t="inlineStr">
        <is>
          <t>570101009</t>
        </is>
      </c>
      <c r="I6" s="22">
        <f>VALUE(D6)</f>
        <v/>
      </c>
    </row>
    <row r="7">
      <c r="A7" t="inlineStr">
        <is>
          <t>LLORENTE HNOS SA</t>
        </is>
      </c>
      <c r="B7" t="inlineStr">
        <is>
          <t>EST-ESTRUCTURA</t>
        </is>
      </c>
      <c r="C7" t="inlineStr">
        <is>
          <t>IVA (21%)</t>
        </is>
      </c>
      <c r="D7" s="10" t="inlineStr">
        <is>
          <t>450000</t>
        </is>
      </c>
      <c r="E7" s="5" t="inlineStr">
        <is>
          <t xml:space="preserve">ANTICIPO </t>
        </is>
      </c>
      <c r="F7" t="inlineStr">
        <is>
          <t>Descuento</t>
        </is>
      </c>
      <c r="G7" t="n">
        <v>1</v>
      </c>
      <c r="H7" s="2" t="inlineStr">
        <is>
          <t>570101009</t>
        </is>
      </c>
      <c r="I7" s="22">
        <f>VALUE(D7)</f>
        <v/>
      </c>
    </row>
    <row r="8">
      <c r="A8" t="inlineStr">
        <is>
          <t>LOS NATIVOS S.A.</t>
        </is>
      </c>
      <c r="B8" t="inlineStr">
        <is>
          <t>EST-ESTRUCTURA</t>
        </is>
      </c>
      <c r="C8" t="inlineStr">
        <is>
          <t>IVA (21%)</t>
        </is>
      </c>
      <c r="D8" s="10" t="inlineStr">
        <is>
          <t>600000</t>
        </is>
      </c>
      <c r="E8" s="5" t="inlineStr">
        <is>
          <t xml:space="preserve">ANTICIPO </t>
        </is>
      </c>
      <c r="F8" t="inlineStr">
        <is>
          <t>Descuento</t>
        </is>
      </c>
      <c r="G8" t="n">
        <v>1</v>
      </c>
      <c r="H8" s="2" t="inlineStr">
        <is>
          <t>570101009</t>
        </is>
      </c>
      <c r="I8" s="22">
        <f>VALUE(D8)</f>
        <v/>
      </c>
    </row>
    <row r="9">
      <c r="A9" t="inlineStr">
        <is>
          <t>TELLERIA JUAN GABRIEL</t>
        </is>
      </c>
      <c r="B9" t="inlineStr">
        <is>
          <t>EST-ESTRUCTURA</t>
        </is>
      </c>
      <c r="C9" t="inlineStr">
        <is>
          <t>IVA (21%)</t>
        </is>
      </c>
      <c r="D9" s="10" t="inlineStr">
        <is>
          <t>450000</t>
        </is>
      </c>
      <c r="E9" s="5" t="inlineStr">
        <is>
          <t xml:space="preserve">ANTICIPO </t>
        </is>
      </c>
      <c r="F9" t="inlineStr">
        <is>
          <t>Descuento</t>
        </is>
      </c>
      <c r="G9" t="n">
        <v>1</v>
      </c>
      <c r="H9" s="2" t="inlineStr">
        <is>
          <t>570101009</t>
        </is>
      </c>
      <c r="I9" s="22">
        <f>VALUE(D9)</f>
        <v/>
      </c>
    </row>
    <row r="21">
      <c r="E21" s="3" t="n"/>
    </row>
  </sheetData>
  <autoFilter ref="A1:H1">
    <sortState ref="A2:H9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Hoja8">
    <outlinePr summaryBelow="1" summaryRight="1"/>
    <pageSetUpPr/>
  </sheetPr>
  <dimension ref="A1:C3"/>
  <sheetViews>
    <sheetView workbookViewId="0">
      <selection activeCell="L17" sqref="L17"/>
    </sheetView>
  </sheetViews>
  <sheetFormatPr baseColWidth="10" defaultRowHeight="15"/>
  <sheetData>
    <row r="1">
      <c r="A1" t="inlineStr">
        <is>
          <t>t_alicuota</t>
        </is>
      </c>
      <c r="B1" t="inlineStr">
        <is>
          <t>i_iva</t>
        </is>
      </c>
      <c r="C1" s="3" t="n"/>
    </row>
    <row r="2">
      <c r="A2" t="n">
        <v>0.105</v>
      </c>
      <c r="B2" t="inlineStr">
        <is>
          <t>IVA (10.5%)</t>
        </is>
      </c>
      <c r="C2" s="3" t="n"/>
    </row>
    <row r="3">
      <c r="A3" t="n">
        <v>0.21</v>
      </c>
      <c r="B3" t="inlineStr">
        <is>
          <t>IVA (21%)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Alanis, Pablo</dc:creator>
  <dcterms:created xsi:type="dcterms:W3CDTF">2024-02-15T21:25:02Z</dcterms:created>
  <dcterms:modified xsi:type="dcterms:W3CDTF">2024-07-06T01:17:49Z</dcterms:modified>
  <cp:lastModifiedBy>Pablo Alanis</cp:lastModifiedBy>
</cp:coreProperties>
</file>