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apakusi/Downloads/"/>
    </mc:Choice>
  </mc:AlternateContent>
  <xr:revisionPtr revIDLastSave="0" documentId="13_ncr:1_{2F407399-C1D2-4F4C-8874-D579F8FFE1AD}" xr6:coauthVersionLast="47" xr6:coauthVersionMax="47" xr10:uidLastSave="{00000000-0000-0000-0000-000000000000}"/>
  <bookViews>
    <workbookView xWindow="13940" yWindow="820" windowWidth="28040" windowHeight="17440" activeTab="1" xr2:uid="{00000000-000D-0000-FFFF-FFFF00000000}"/>
  </bookViews>
  <sheets>
    <sheet name="Sheet1" sheetId="2" r:id="rId1"/>
    <sheet name="dataset" sheetId="1" r:id="rId2"/>
  </sheets>
  <definedNames>
    <definedName name="_xlchart.v1.0" hidden="1">dataset!$H$1:$O$1</definedName>
    <definedName name="_xlchart.v1.1" hidden="1">dataset!$H$2:$O$2</definedName>
  </definedNames>
  <calcPr calcId="191029"/>
  <pivotCaches>
    <pivotCache cacheId="2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" i="1" l="1"/>
  <c r="N2" i="1"/>
  <c r="M2" i="1"/>
  <c r="L2" i="1"/>
  <c r="K2" i="1"/>
  <c r="J2" i="1"/>
  <c r="I2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2" i="1"/>
</calcChain>
</file>

<file path=xl/sharedStrings.xml><?xml version="1.0" encoding="utf-8"?>
<sst xmlns="http://schemas.openxmlformats.org/spreadsheetml/2006/main" count="77" uniqueCount="48">
  <si>
    <t>China</t>
  </si>
  <si>
    <t>United States</t>
  </si>
  <si>
    <t>India</t>
  </si>
  <si>
    <t>Russia</t>
  </si>
  <si>
    <t>Japan</t>
  </si>
  <si>
    <t>Iran</t>
  </si>
  <si>
    <t>Germany</t>
  </si>
  <si>
    <t>Saudi Arabia</t>
  </si>
  <si>
    <t>South Korea</t>
  </si>
  <si>
    <t>Indonesia</t>
  </si>
  <si>
    <t>Canada</t>
  </si>
  <si>
    <t>Brazil</t>
  </si>
  <si>
    <t>Mexico</t>
  </si>
  <si>
    <t>Turkey</t>
  </si>
  <si>
    <t>South Africa</t>
  </si>
  <si>
    <t>Australia</t>
  </si>
  <si>
    <t>Vietnam</t>
  </si>
  <si>
    <t>United Kingdom</t>
  </si>
  <si>
    <t>Italy</t>
  </si>
  <si>
    <t>Poland</t>
  </si>
  <si>
    <t>France</t>
  </si>
  <si>
    <t>Taiwan</t>
  </si>
  <si>
    <t>Malaysia</t>
  </si>
  <si>
    <t>Thailand</t>
  </si>
  <si>
    <t>Kazakhstan</t>
  </si>
  <si>
    <t>Egypt</t>
  </si>
  <si>
    <t>United Arab Emirates</t>
  </si>
  <si>
    <t>Spain</t>
  </si>
  <si>
    <t>Pakistan</t>
  </si>
  <si>
    <t>Country</t>
  </si>
  <si>
    <t>Year</t>
  </si>
  <si>
    <t>Population</t>
  </si>
  <si>
    <t>GDP</t>
  </si>
  <si>
    <t>CO2</t>
  </si>
  <si>
    <t>Coal CO2</t>
  </si>
  <si>
    <t>GDP Per Capita</t>
  </si>
  <si>
    <t>Average GDP Per Capita</t>
  </si>
  <si>
    <t>Max GDP Per Capita</t>
  </si>
  <si>
    <t>Min GDP Per Capita</t>
  </si>
  <si>
    <t>Standard Deviation</t>
  </si>
  <si>
    <t>Average CO2</t>
  </si>
  <si>
    <t>Max CO2</t>
  </si>
  <si>
    <t>Min CO2</t>
  </si>
  <si>
    <t>Standard Deviation CO2</t>
  </si>
  <si>
    <t>Row Labels</t>
  </si>
  <si>
    <t>Grand Total</t>
  </si>
  <si>
    <t>Sum of CO2</t>
  </si>
  <si>
    <t>Sum of Coal CO2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</si>
</sst>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16" fillId="0" borderId="0" xfId="0" applyFon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(dataset!$H$1:$J$1,dataset!$L$1:$N$1)</c:f>
              <c:strCache>
                <c:ptCount val="6"/>
                <c:pt idx="0">
                  <c:v>Average GDP Per Capita</c:v>
                </c:pt>
                <c:pt idx="1">
                  <c:v>Max GDP Per Capita</c:v>
                </c:pt>
                <c:pt idx="2">
                  <c:v>Min GDP Per Capita</c:v>
                </c:pt>
                <c:pt idx="3">
                  <c:v>Average CO2</c:v>
                </c:pt>
                <c:pt idx="4">
                  <c:v>Max CO2</c:v>
                </c:pt>
                <c:pt idx="5">
                  <c:v>Min CO2</c:v>
                </c:pt>
              </c:strCache>
            </c:strRef>
          </c:cat>
          <c:val>
            <c:numRef>
              <c:f>(dataset!$H$2:$J$2,dataset!$L$2:$N$2)</c:f>
              <c:numCache>
                <c:formatCode>"$"#,##0.00</c:formatCode>
                <c:ptCount val="6"/>
                <c:pt idx="0">
                  <c:v>19932.857063129639</c:v>
                </c:pt>
                <c:pt idx="1">
                  <c:v>56675.109602954122</c:v>
                </c:pt>
                <c:pt idx="2">
                  <c:v>5523.7394244699026</c:v>
                </c:pt>
                <c:pt idx="3" formatCode="0.00">
                  <c:v>3976.4081999999994</c:v>
                </c:pt>
                <c:pt idx="4" formatCode="0.00">
                  <c:v>11336.233</c:v>
                </c:pt>
                <c:pt idx="5" formatCode="0.00">
                  <c:v>223.45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8A-B24C-9979-993866CD25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06807375"/>
        <c:axId val="2006299423"/>
      </c:barChart>
      <c:catAx>
        <c:axId val="2006807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6299423"/>
        <c:crosses val="autoZero"/>
        <c:auto val="1"/>
        <c:lblAlgn val="ctr"/>
        <c:lblOffset val="100"/>
        <c:noMultiLvlLbl val="0"/>
      </c:catAx>
      <c:valAx>
        <c:axId val="2006299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68073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513773</xdr:colOff>
      <xdr:row>9</xdr:row>
      <xdr:rowOff>158173</xdr:rowOff>
    </xdr:from>
    <xdr:to>
      <xdr:col>11</xdr:col>
      <xdr:colOff>929409</xdr:colOff>
      <xdr:row>23</xdr:row>
      <xdr:rowOff>72737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1F9BCD6-AD85-842F-CDF2-723D724CC8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apa Kusi" refreshedDate="45611.643739004627" createdVersion="8" refreshedVersion="8" minRefreshableVersion="3" recordCount="29" xr:uid="{3C26CD55-8F54-7047-9038-57D7C96A67EA}">
  <cacheSource type="worksheet">
    <worksheetSource ref="A1:G30" sheet="dataset"/>
  </cacheSource>
  <cacheFields count="7">
    <cacheField name="Country" numFmtId="0">
      <sharedItems count="29">
        <s v="China"/>
        <s v="India"/>
        <s v="United States"/>
        <s v="Indonesia"/>
        <s v="Pakistan"/>
        <s v="Brazil"/>
        <s v="Russia"/>
        <s v="Mexico"/>
        <s v="Japan"/>
        <s v="Egypt"/>
        <s v="Vietnam"/>
        <s v="Iran"/>
        <s v="Turkey"/>
        <s v="Germany"/>
        <s v="Thailand"/>
        <s v="United Kingdom"/>
        <s v="France"/>
        <s v="South Africa"/>
        <s v="Italy"/>
        <s v="South Korea"/>
        <s v="Spain"/>
        <s v="Poland"/>
        <s v="Canada"/>
        <s v="Saudi Arabia"/>
        <s v="Malaysia"/>
        <s v="Australia"/>
        <s v="Taiwan"/>
        <s v="Kazakhstan"/>
        <s v="United Arab Emirates"/>
      </sharedItems>
    </cacheField>
    <cacheField name="Year" numFmtId="0">
      <sharedItems containsSemiMixedTypes="0" containsString="0" containsNumber="1" containsInteger="1" minValue="2021" maxValue="2021"/>
    </cacheField>
    <cacheField name="Population" numFmtId="0">
      <sharedItems containsSemiMixedTypes="0" containsString="0" containsNumber="1" containsInteger="1" minValue="9365149" maxValue="1425893504"/>
    </cacheField>
    <cacheField name="GDP" numFmtId="164">
      <sharedItems containsSemiMixedTypes="0" containsString="0" containsNumber="1" containsInteger="1" minValue="487951269888" maxValue="26180600201216"/>
    </cacheField>
    <cacheField name="CO2" numFmtId="0">
      <sharedItems containsSemiMixedTypes="0" containsString="0" containsNumber="1" minValue="223.45" maxValue="11336.233"/>
    </cacheField>
    <cacheField name="Coal CO2" numFmtId="0">
      <sharedItems containsSemiMixedTypes="0" containsString="0" containsNumber="1" minValue="0.432" maxValue="7979.4359999999997"/>
    </cacheField>
    <cacheField name="GDP Per Capita" numFmtId="164">
      <sharedItems containsSemiMixedTypes="0" containsString="0" containsNumber="1" minValue="5523.7394244699026" maxValue="77511.2765783010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">
  <r>
    <x v="0"/>
    <n v="2021"/>
    <n v="1425893504"/>
    <n v="26180600201216"/>
    <n v="11336.233"/>
    <n v="7979.4359999999997"/>
    <n v="18360.838399061813"/>
  </r>
  <r>
    <x v="1"/>
    <n v="2021"/>
    <n v="1407563904"/>
    <n v="9801620783104"/>
    <n v="2674.2220000000002"/>
    <n v="1767.297"/>
    <n v="6963.5351938550421"/>
  </r>
  <r>
    <x v="2"/>
    <n v="2021"/>
    <n v="336997632"/>
    <n v="19099377729536"/>
    <n v="5032.2129999999997"/>
    <n v="1004.5309999999999"/>
    <n v="56675.109602954122"/>
  </r>
  <r>
    <x v="3"/>
    <n v="2021"/>
    <n v="273753184"/>
    <n v="3323654569984"/>
    <n v="615.923"/>
    <n v="303.154"/>
    <n v="12141.062695307317"/>
  </r>
  <r>
    <x v="4"/>
    <n v="2021"/>
    <n v="231402112"/>
    <n v="1278204968960"/>
    <n v="223.45"/>
    <n v="61.710999999999999"/>
    <n v="5523.7394244699026"/>
  </r>
  <r>
    <x v="5"/>
    <n v="2021"/>
    <n v="214326224"/>
    <n v="3097565331456"/>
    <n v="497.20600000000002"/>
    <n v="67.641999999999996"/>
    <n v="14452.572688706539"/>
  </r>
  <r>
    <x v="6"/>
    <n v="2021"/>
    <n v="145102752"/>
    <n v="3809571241984"/>
    <n v="1711.9929999999999"/>
    <n v="382.14600000000002"/>
    <n v="26254.300414536589"/>
  </r>
  <r>
    <x v="7"/>
    <n v="2021"/>
    <n v="126705136"/>
    <n v="1973140979712"/>
    <n v="468.791"/>
    <n v="28.088000000000001"/>
    <n v="15572.699276468162"/>
  </r>
  <r>
    <x v="8"/>
    <n v="2021"/>
    <n v="124612528"/>
    <n v="4725883797504"/>
    <n v="1062.1289999999999"/>
    <n v="428.08199999999999"/>
    <n v="37924.628232435825"/>
  </r>
  <r>
    <x v="9"/>
    <n v="2021"/>
    <n v="109262184"/>
    <n v="1400985616384"/>
    <n v="246.88399999999999"/>
    <n v="9.0009999999999994"/>
    <n v="12822.236981680688"/>
  </r>
  <r>
    <x v="10"/>
    <n v="2021"/>
    <n v="97468024"/>
    <n v="771912040448"/>
    <n v="352.553"/>
    <n v="211.893"/>
    <n v="7919.6438869838994"/>
  </r>
  <r>
    <x v="11"/>
    <n v="2021"/>
    <n v="87923432"/>
    <n v="1525523152896"/>
    <n v="688.07600000000002"/>
    <n v="3.2570000000000001"/>
    <n v="17350.586961801037"/>
  </r>
  <r>
    <x v="12"/>
    <n v="2021"/>
    <n v="84775408"/>
    <n v="2260196130816"/>
    <n v="452.70299999999997"/>
    <n v="166.226"/>
    <n v="26660.987946127017"/>
  </r>
  <r>
    <x v="13"/>
    <n v="2021"/>
    <n v="83408560"/>
    <n v="3841041629184"/>
    <n v="678.79899999999998"/>
    <n v="232.334"/>
    <n v="46050.928456072135"/>
  </r>
  <r>
    <x v="14"/>
    <n v="2021"/>
    <n v="71601104"/>
    <n v="1095187103744"/>
    <n v="267.21899999999999"/>
    <n v="76.647999999999996"/>
    <n v="15295.67342626449"/>
  </r>
  <r>
    <x v="15"/>
    <n v="2021"/>
    <n v="67281040"/>
    <n v="2512190177280"/>
    <n v="347.46499999999997"/>
    <n v="24.413"/>
    <n v="37338.753641144671"/>
  </r>
  <r>
    <x v="16"/>
    <n v="2021"/>
    <n v="64531448"/>
    <n v="2604822691840"/>
    <n v="306.77600000000001"/>
    <n v="30.420999999999999"/>
    <n v="40365.167256745888"/>
  </r>
  <r>
    <x v="17"/>
    <n v="2021"/>
    <n v="59392256"/>
    <n v="709077893120"/>
    <n v="425.62799999999999"/>
    <n v="358.56599999999997"/>
    <n v="11938.894746143336"/>
  </r>
  <r>
    <x v="18"/>
    <n v="2021"/>
    <n v="59240336"/>
    <n v="2060299927552"/>
    <n v="337.23"/>
    <n v="24.486000000000001"/>
    <n v="34778.667149220761"/>
  </r>
  <r>
    <x v="19"/>
    <n v="2021"/>
    <n v="51830136"/>
    <n v="2084182687744"/>
    <n v="616.07500000000005"/>
    <n v="283.90800000000002"/>
    <n v="40211.792763653946"/>
  </r>
  <r>
    <x v="20"/>
    <n v="2021"/>
    <n v="47486932"/>
    <n v="1541122031616"/>
    <n v="230.26900000000001"/>
    <n v="17.475000000000001"/>
    <n v="32453.602848379425"/>
  </r>
  <r>
    <x v="21"/>
    <n v="2021"/>
    <n v="38307724"/>
    <n v="1173809528832"/>
    <n v="331.077"/>
    <n v="184.12"/>
    <n v="30641.588856388335"/>
  </r>
  <r>
    <x v="22"/>
    <n v="2021"/>
    <n v="38155012"/>
    <n v="1703443300352"/>
    <n v="537.17399999999998"/>
    <n v="45.893999999999998"/>
    <n v="44645.335201362272"/>
  </r>
  <r>
    <x v="23"/>
    <n v="2021"/>
    <n v="35950396"/>
    <n v="1677226672128"/>
    <n v="631.43700000000001"/>
    <n v="0.432"/>
    <n v="46653.913690630834"/>
  </r>
  <r>
    <x v="24"/>
    <n v="2021"/>
    <n v="33573872"/>
    <n v="807389757440"/>
    <n v="278.86099999999999"/>
    <n v="74.265000000000001"/>
    <n v="24048.157371899197"/>
  </r>
  <r>
    <x v="25"/>
    <n v="2021"/>
    <n v="25921094"/>
    <n v="1296705126400"/>
    <n v="386.60700000000003"/>
    <n v="151.54300000000001"/>
    <n v="50025.092552035036"/>
  </r>
  <r>
    <x v="26"/>
    <n v="2021"/>
    <n v="23859904"/>
    <n v="1218008711168"/>
    <n v="291.20100000000002"/>
    <n v="162.04400000000001"/>
    <n v="51048.349195705065"/>
  </r>
  <r>
    <x v="27"/>
    <n v="2021"/>
    <n v="19196468"/>
    <n v="487951269888"/>
    <n v="255.143"/>
    <n v="148.46"/>
    <n v="25418.804640937073"/>
  </r>
  <r>
    <x v="28"/>
    <n v="2021"/>
    <n v="9365149"/>
    <n v="725904654336"/>
    <n v="237.249"/>
    <n v="8.9849999999999994"/>
    <n v="77511.27657830109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EDED20C-012B-0D45-962E-F027F8501570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33" firstHeaderRow="0" firstDataRow="1" firstDataCol="1"/>
  <pivotFields count="7">
    <pivotField axis="axisRow" showAll="0" sortType="descending">
      <items count="30">
        <item x="25"/>
        <item x="5"/>
        <item x="22"/>
        <item x="0"/>
        <item x="9"/>
        <item x="16"/>
        <item x="13"/>
        <item x="1"/>
        <item x="3"/>
        <item x="11"/>
        <item x="18"/>
        <item x="8"/>
        <item x="27"/>
        <item x="24"/>
        <item x="7"/>
        <item x="4"/>
        <item x="21"/>
        <item x="6"/>
        <item x="23"/>
        <item x="17"/>
        <item x="19"/>
        <item x="20"/>
        <item x="26"/>
        <item x="14"/>
        <item x="12"/>
        <item x="28"/>
        <item x="15"/>
        <item x="2"/>
        <item x="1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numFmtId="164" showAll="0"/>
    <pivotField dataField="1" showAll="0"/>
    <pivotField dataField="1" showAll="0"/>
    <pivotField numFmtId="164" showAll="0"/>
  </pivotFields>
  <rowFields count="1">
    <field x="0"/>
  </rowFields>
  <rowItems count="30">
    <i>
      <x v="3"/>
    </i>
    <i>
      <x v="27"/>
    </i>
    <i>
      <x v="7"/>
    </i>
    <i>
      <x v="17"/>
    </i>
    <i>
      <x v="11"/>
    </i>
    <i>
      <x v="9"/>
    </i>
    <i>
      <x v="6"/>
    </i>
    <i>
      <x v="18"/>
    </i>
    <i>
      <x v="20"/>
    </i>
    <i>
      <x v="8"/>
    </i>
    <i>
      <x v="2"/>
    </i>
    <i>
      <x v="1"/>
    </i>
    <i>
      <x v="14"/>
    </i>
    <i>
      <x v="24"/>
    </i>
    <i>
      <x v="19"/>
    </i>
    <i>
      <x/>
    </i>
    <i>
      <x v="28"/>
    </i>
    <i>
      <x v="26"/>
    </i>
    <i>
      <x v="10"/>
    </i>
    <i>
      <x v="16"/>
    </i>
    <i>
      <x v="5"/>
    </i>
    <i>
      <x v="22"/>
    </i>
    <i>
      <x v="13"/>
    </i>
    <i>
      <x v="23"/>
    </i>
    <i>
      <x v="12"/>
    </i>
    <i>
      <x v="4"/>
    </i>
    <i>
      <x v="25"/>
    </i>
    <i>
      <x v="21"/>
    </i>
    <i>
      <x v="15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CO2" fld="4" baseField="0" baseItem="0"/>
    <dataField name="Sum of Coal CO2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0DFEA-254E-AB4A-B100-99A39DC558D6}">
  <dimension ref="A3:C33"/>
  <sheetViews>
    <sheetView workbookViewId="0">
      <selection activeCell="A21" sqref="A21"/>
    </sheetView>
  </sheetViews>
  <sheetFormatPr baseColWidth="10" defaultRowHeight="16" x14ac:dyDescent="0.2"/>
  <cols>
    <col min="1" max="1" width="19" bestFit="1" customWidth="1"/>
    <col min="2" max="2" width="10.83203125" bestFit="1" customWidth="1"/>
    <col min="3" max="3" width="14.83203125" bestFit="1" customWidth="1"/>
  </cols>
  <sheetData>
    <row r="3" spans="1:3" x14ac:dyDescent="0.2">
      <c r="A3" s="3" t="s">
        <v>44</v>
      </c>
      <c r="B3" t="s">
        <v>46</v>
      </c>
      <c r="C3" t="s">
        <v>47</v>
      </c>
    </row>
    <row r="4" spans="1:3" x14ac:dyDescent="0.2">
      <c r="A4" s="4" t="s">
        <v>0</v>
      </c>
      <c r="B4" s="5">
        <v>11336.233</v>
      </c>
      <c r="C4" s="5">
        <v>7979.4359999999997</v>
      </c>
    </row>
    <row r="5" spans="1:3" x14ac:dyDescent="0.2">
      <c r="A5" s="4" t="s">
        <v>1</v>
      </c>
      <c r="B5" s="5">
        <v>5032.2129999999997</v>
      </c>
      <c r="C5" s="5">
        <v>1004.5309999999999</v>
      </c>
    </row>
    <row r="6" spans="1:3" x14ac:dyDescent="0.2">
      <c r="A6" s="4" t="s">
        <v>2</v>
      </c>
      <c r="B6" s="5">
        <v>2674.2220000000002</v>
      </c>
      <c r="C6" s="5">
        <v>1767.297</v>
      </c>
    </row>
    <row r="7" spans="1:3" x14ac:dyDescent="0.2">
      <c r="A7" s="4" t="s">
        <v>3</v>
      </c>
      <c r="B7" s="5">
        <v>1711.9929999999999</v>
      </c>
      <c r="C7" s="5">
        <v>382.14600000000002</v>
      </c>
    </row>
    <row r="8" spans="1:3" x14ac:dyDescent="0.2">
      <c r="A8" s="4" t="s">
        <v>4</v>
      </c>
      <c r="B8" s="5">
        <v>1062.1289999999999</v>
      </c>
      <c r="C8" s="5">
        <v>428.08199999999999</v>
      </c>
    </row>
    <row r="9" spans="1:3" x14ac:dyDescent="0.2">
      <c r="A9" s="4" t="s">
        <v>5</v>
      </c>
      <c r="B9" s="5">
        <v>688.07600000000002</v>
      </c>
      <c r="C9" s="5">
        <v>3.2570000000000001</v>
      </c>
    </row>
    <row r="10" spans="1:3" x14ac:dyDescent="0.2">
      <c r="A10" s="4" t="s">
        <v>6</v>
      </c>
      <c r="B10" s="5">
        <v>678.79899999999998</v>
      </c>
      <c r="C10" s="5">
        <v>232.334</v>
      </c>
    </row>
    <row r="11" spans="1:3" x14ac:dyDescent="0.2">
      <c r="A11" s="4" t="s">
        <v>7</v>
      </c>
      <c r="B11" s="5">
        <v>631.43700000000001</v>
      </c>
      <c r="C11" s="5">
        <v>0.432</v>
      </c>
    </row>
    <row r="12" spans="1:3" x14ac:dyDescent="0.2">
      <c r="A12" s="4" t="s">
        <v>8</v>
      </c>
      <c r="B12" s="5">
        <v>616.07500000000005</v>
      </c>
      <c r="C12" s="5">
        <v>283.90800000000002</v>
      </c>
    </row>
    <row r="13" spans="1:3" x14ac:dyDescent="0.2">
      <c r="A13" s="4" t="s">
        <v>9</v>
      </c>
      <c r="B13" s="5">
        <v>615.923</v>
      </c>
      <c r="C13" s="5">
        <v>303.154</v>
      </c>
    </row>
    <row r="14" spans="1:3" x14ac:dyDescent="0.2">
      <c r="A14" s="4" t="s">
        <v>10</v>
      </c>
      <c r="B14" s="5">
        <v>537.17399999999998</v>
      </c>
      <c r="C14" s="5">
        <v>45.893999999999998</v>
      </c>
    </row>
    <row r="15" spans="1:3" x14ac:dyDescent="0.2">
      <c r="A15" s="4" t="s">
        <v>11</v>
      </c>
      <c r="B15" s="5">
        <v>497.20600000000002</v>
      </c>
      <c r="C15" s="5">
        <v>67.641999999999996</v>
      </c>
    </row>
    <row r="16" spans="1:3" x14ac:dyDescent="0.2">
      <c r="A16" s="4" t="s">
        <v>12</v>
      </c>
      <c r="B16" s="5">
        <v>468.791</v>
      </c>
      <c r="C16" s="5">
        <v>28.088000000000001</v>
      </c>
    </row>
    <row r="17" spans="1:3" x14ac:dyDescent="0.2">
      <c r="A17" s="4" t="s">
        <v>13</v>
      </c>
      <c r="B17" s="5">
        <v>452.70299999999997</v>
      </c>
      <c r="C17" s="5">
        <v>166.226</v>
      </c>
    </row>
    <row r="18" spans="1:3" x14ac:dyDescent="0.2">
      <c r="A18" s="4" t="s">
        <v>14</v>
      </c>
      <c r="B18" s="5">
        <v>425.62799999999999</v>
      </c>
      <c r="C18" s="5">
        <v>358.56599999999997</v>
      </c>
    </row>
    <row r="19" spans="1:3" x14ac:dyDescent="0.2">
      <c r="A19" s="4" t="s">
        <v>15</v>
      </c>
      <c r="B19" s="5">
        <v>386.60700000000003</v>
      </c>
      <c r="C19" s="5">
        <v>151.54300000000001</v>
      </c>
    </row>
    <row r="20" spans="1:3" x14ac:dyDescent="0.2">
      <c r="A20" s="4" t="s">
        <v>16</v>
      </c>
      <c r="B20" s="5">
        <v>352.553</v>
      </c>
      <c r="C20" s="5">
        <v>211.893</v>
      </c>
    </row>
    <row r="21" spans="1:3" x14ac:dyDescent="0.2">
      <c r="A21" s="4" t="s">
        <v>17</v>
      </c>
      <c r="B21" s="5">
        <v>347.46499999999997</v>
      </c>
      <c r="C21" s="5">
        <v>24.413</v>
      </c>
    </row>
    <row r="22" spans="1:3" x14ac:dyDescent="0.2">
      <c r="A22" s="4" t="s">
        <v>18</v>
      </c>
      <c r="B22" s="5">
        <v>337.23</v>
      </c>
      <c r="C22" s="5">
        <v>24.486000000000001</v>
      </c>
    </row>
    <row r="23" spans="1:3" x14ac:dyDescent="0.2">
      <c r="A23" s="4" t="s">
        <v>19</v>
      </c>
      <c r="B23" s="5">
        <v>331.077</v>
      </c>
      <c r="C23" s="5">
        <v>184.12</v>
      </c>
    </row>
    <row r="24" spans="1:3" x14ac:dyDescent="0.2">
      <c r="A24" s="4" t="s">
        <v>20</v>
      </c>
      <c r="B24" s="5">
        <v>306.77600000000001</v>
      </c>
      <c r="C24" s="5">
        <v>30.420999999999999</v>
      </c>
    </row>
    <row r="25" spans="1:3" x14ac:dyDescent="0.2">
      <c r="A25" s="4" t="s">
        <v>21</v>
      </c>
      <c r="B25" s="5">
        <v>291.20100000000002</v>
      </c>
      <c r="C25" s="5">
        <v>162.04400000000001</v>
      </c>
    </row>
    <row r="26" spans="1:3" x14ac:dyDescent="0.2">
      <c r="A26" s="4" t="s">
        <v>22</v>
      </c>
      <c r="B26" s="5">
        <v>278.86099999999999</v>
      </c>
      <c r="C26" s="5">
        <v>74.265000000000001</v>
      </c>
    </row>
    <row r="27" spans="1:3" x14ac:dyDescent="0.2">
      <c r="A27" s="4" t="s">
        <v>23</v>
      </c>
      <c r="B27" s="5">
        <v>267.21899999999999</v>
      </c>
      <c r="C27" s="5">
        <v>76.647999999999996</v>
      </c>
    </row>
    <row r="28" spans="1:3" x14ac:dyDescent="0.2">
      <c r="A28" s="4" t="s">
        <v>24</v>
      </c>
      <c r="B28" s="5">
        <v>255.143</v>
      </c>
      <c r="C28" s="5">
        <v>148.46</v>
      </c>
    </row>
    <row r="29" spans="1:3" x14ac:dyDescent="0.2">
      <c r="A29" s="4" t="s">
        <v>25</v>
      </c>
      <c r="B29" s="5">
        <v>246.88399999999999</v>
      </c>
      <c r="C29" s="5">
        <v>9.0009999999999994</v>
      </c>
    </row>
    <row r="30" spans="1:3" x14ac:dyDescent="0.2">
      <c r="A30" s="4" t="s">
        <v>26</v>
      </c>
      <c r="B30" s="5">
        <v>237.249</v>
      </c>
      <c r="C30" s="5">
        <v>8.9849999999999994</v>
      </c>
    </row>
    <row r="31" spans="1:3" x14ac:dyDescent="0.2">
      <c r="A31" s="4" t="s">
        <v>27</v>
      </c>
      <c r="B31" s="5">
        <v>230.26900000000001</v>
      </c>
      <c r="C31" s="5">
        <v>17.475000000000001</v>
      </c>
    </row>
    <row r="32" spans="1:3" x14ac:dyDescent="0.2">
      <c r="A32" s="4" t="s">
        <v>28</v>
      </c>
      <c r="B32" s="5">
        <v>223.45</v>
      </c>
      <c r="C32" s="5">
        <v>61.710999999999999</v>
      </c>
    </row>
    <row r="33" spans="1:3" x14ac:dyDescent="0.2">
      <c r="A33" s="4" t="s">
        <v>45</v>
      </c>
      <c r="B33" s="5">
        <v>31520.58600000001</v>
      </c>
      <c r="C33" s="5">
        <v>14236.458000000002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7"/>
  <sheetViews>
    <sheetView tabSelected="1" topLeftCell="D1" zoomScale="88" workbookViewId="0">
      <selection activeCell="H12" sqref="H12"/>
    </sheetView>
  </sheetViews>
  <sheetFormatPr baseColWidth="10" defaultRowHeight="16" x14ac:dyDescent="0.2"/>
  <cols>
    <col min="1" max="1" width="21.1640625" bestFit="1" customWidth="1"/>
    <col min="2" max="2" width="5.83203125" bestFit="1" customWidth="1"/>
    <col min="3" max="3" width="12.6640625" bestFit="1" customWidth="1"/>
    <col min="4" max="4" width="23.6640625" bestFit="1" customWidth="1"/>
    <col min="5" max="6" width="10.1640625" bestFit="1" customWidth="1"/>
    <col min="7" max="7" width="13.6640625" bestFit="1" customWidth="1"/>
    <col min="8" max="8" width="21.1640625" bestFit="1" customWidth="1"/>
    <col min="9" max="9" width="19.83203125" bestFit="1" customWidth="1"/>
    <col min="10" max="10" width="17.5" bestFit="1" customWidth="1"/>
    <col min="11" max="11" width="17.1640625" bestFit="1" customWidth="1"/>
    <col min="12" max="12" width="22.1640625" bestFit="1" customWidth="1"/>
    <col min="13" max="13" width="18.6640625" bestFit="1" customWidth="1"/>
    <col min="14" max="14" width="18.5" bestFit="1" customWidth="1"/>
    <col min="15" max="15" width="18" bestFit="1" customWidth="1"/>
  </cols>
  <sheetData>
    <row r="1" spans="1:15" x14ac:dyDescent="0.2">
      <c r="A1" s="1" t="s">
        <v>29</v>
      </c>
      <c r="B1" s="1" t="s">
        <v>30</v>
      </c>
      <c r="C1" s="1" t="s">
        <v>31</v>
      </c>
      <c r="D1" s="1" t="s">
        <v>32</v>
      </c>
      <c r="E1" s="1" t="s">
        <v>33</v>
      </c>
      <c r="F1" s="1" t="s">
        <v>34</v>
      </c>
      <c r="G1" s="1" t="s">
        <v>35</v>
      </c>
      <c r="H1" s="1" t="s">
        <v>36</v>
      </c>
      <c r="I1" s="1" t="s">
        <v>37</v>
      </c>
      <c r="J1" s="1" t="s">
        <v>38</v>
      </c>
      <c r="K1" s="1" t="s">
        <v>39</v>
      </c>
      <c r="L1" s="1" t="s">
        <v>40</v>
      </c>
      <c r="M1" s="1" t="s">
        <v>41</v>
      </c>
      <c r="N1" s="1" t="s">
        <v>42</v>
      </c>
      <c r="O1" s="1" t="s">
        <v>43</v>
      </c>
    </row>
    <row r="2" spans="1:15" x14ac:dyDescent="0.2">
      <c r="A2" t="s">
        <v>0</v>
      </c>
      <c r="B2">
        <v>2021</v>
      </c>
      <c r="C2">
        <v>1425893504</v>
      </c>
      <c r="D2" s="2">
        <v>26180600201216</v>
      </c>
      <c r="E2">
        <v>11336.233</v>
      </c>
      <c r="F2">
        <v>7979.4359999999997</v>
      </c>
      <c r="G2" s="2">
        <f>D2/C2</f>
        <v>18360.838399061813</v>
      </c>
      <c r="H2" s="2">
        <f>AVERAGE(G2:G6)</f>
        <v>19932.857063129639</v>
      </c>
      <c r="I2" s="2">
        <f>MAX(G2:G6)</f>
        <v>56675.109602954122</v>
      </c>
      <c r="J2" s="2">
        <f>MIN(G2:G6)</f>
        <v>5523.7394244699026</v>
      </c>
      <c r="K2">
        <f>STDEVA(G2:G6)</f>
        <v>21148.300196022989</v>
      </c>
      <c r="L2" s="6">
        <f>AVERAGE(E2:E6)</f>
        <v>3976.4081999999994</v>
      </c>
      <c r="M2" s="6">
        <f>MAX(E2:E6)</f>
        <v>11336.233</v>
      </c>
      <c r="N2" s="6">
        <f>MIN(E2:E6)</f>
        <v>223.45</v>
      </c>
      <c r="O2" s="6">
        <f>STDEVA(E2:E6)</f>
        <v>4537.4825011297517</v>
      </c>
    </row>
    <row r="3" spans="1:15" x14ac:dyDescent="0.2">
      <c r="A3" t="s">
        <v>2</v>
      </c>
      <c r="B3">
        <v>2021</v>
      </c>
      <c r="C3">
        <v>1407563904</v>
      </c>
      <c r="D3" s="2">
        <v>9801620783104</v>
      </c>
      <c r="E3">
        <v>2674.2220000000002</v>
      </c>
      <c r="F3">
        <v>1767.297</v>
      </c>
      <c r="G3" s="2">
        <f t="shared" ref="G3:G30" si="0">D3/C3</f>
        <v>6963.5351938550421</v>
      </c>
    </row>
    <row r="4" spans="1:15" x14ac:dyDescent="0.2">
      <c r="A4" t="s">
        <v>1</v>
      </c>
      <c r="B4">
        <v>2021</v>
      </c>
      <c r="C4">
        <v>336997632</v>
      </c>
      <c r="D4" s="2">
        <v>19099377729536</v>
      </c>
      <c r="E4">
        <v>5032.2129999999997</v>
      </c>
      <c r="F4">
        <v>1004.5309999999999</v>
      </c>
      <c r="G4" s="2">
        <f t="shared" si="0"/>
        <v>56675.109602954122</v>
      </c>
    </row>
    <row r="5" spans="1:15" x14ac:dyDescent="0.2">
      <c r="A5" t="s">
        <v>9</v>
      </c>
      <c r="B5">
        <v>2021</v>
      </c>
      <c r="C5">
        <v>273753184</v>
      </c>
      <c r="D5" s="2">
        <v>3323654569984</v>
      </c>
      <c r="E5">
        <v>615.923</v>
      </c>
      <c r="F5">
        <v>303.154</v>
      </c>
      <c r="G5" s="2">
        <f t="shared" si="0"/>
        <v>12141.062695307317</v>
      </c>
    </row>
    <row r="6" spans="1:15" x14ac:dyDescent="0.2">
      <c r="A6" t="s">
        <v>28</v>
      </c>
      <c r="B6">
        <v>2021</v>
      </c>
      <c r="C6">
        <v>231402112</v>
      </c>
      <c r="D6" s="2">
        <v>1278204968960</v>
      </c>
      <c r="E6">
        <v>223.45</v>
      </c>
      <c r="F6">
        <v>61.710999999999999</v>
      </c>
      <c r="G6" s="2">
        <f t="shared" si="0"/>
        <v>5523.7394244699026</v>
      </c>
      <c r="I6" s="2"/>
    </row>
    <row r="7" spans="1:15" x14ac:dyDescent="0.2">
      <c r="A7" t="s">
        <v>11</v>
      </c>
      <c r="B7">
        <v>2021</v>
      </c>
      <c r="C7">
        <v>214326224</v>
      </c>
      <c r="D7" s="2">
        <v>3097565331456</v>
      </c>
      <c r="E7">
        <v>497.20600000000002</v>
      </c>
      <c r="F7">
        <v>67.641999999999996</v>
      </c>
      <c r="G7" s="2">
        <f t="shared" si="0"/>
        <v>14452.572688706539</v>
      </c>
    </row>
    <row r="8" spans="1:15" x14ac:dyDescent="0.2">
      <c r="A8" t="s">
        <v>3</v>
      </c>
      <c r="B8">
        <v>2021</v>
      </c>
      <c r="C8">
        <v>145102752</v>
      </c>
      <c r="D8" s="2">
        <v>3809571241984</v>
      </c>
      <c r="E8">
        <v>1711.9929999999999</v>
      </c>
      <c r="F8">
        <v>382.14600000000002</v>
      </c>
      <c r="G8" s="2">
        <f t="shared" si="0"/>
        <v>26254.300414536589</v>
      </c>
    </row>
    <row r="9" spans="1:15" x14ac:dyDescent="0.2">
      <c r="A9" t="s">
        <v>12</v>
      </c>
      <c r="B9">
        <v>2021</v>
      </c>
      <c r="C9">
        <v>126705136</v>
      </c>
      <c r="D9" s="2">
        <v>1973140979712</v>
      </c>
      <c r="E9">
        <v>468.791</v>
      </c>
      <c r="F9">
        <v>28.088000000000001</v>
      </c>
      <c r="G9" s="2">
        <f t="shared" si="0"/>
        <v>15572.699276468162</v>
      </c>
    </row>
    <row r="10" spans="1:15" x14ac:dyDescent="0.2">
      <c r="A10" t="s">
        <v>4</v>
      </c>
      <c r="B10">
        <v>2021</v>
      </c>
      <c r="C10">
        <v>124612528</v>
      </c>
      <c r="D10" s="2">
        <v>4725883797504</v>
      </c>
      <c r="E10">
        <v>1062.1289999999999</v>
      </c>
      <c r="F10">
        <v>428.08199999999999</v>
      </c>
      <c r="G10" s="2">
        <f t="shared" si="0"/>
        <v>37924.628232435825</v>
      </c>
    </row>
    <row r="11" spans="1:15" x14ac:dyDescent="0.2">
      <c r="A11" t="s">
        <v>25</v>
      </c>
      <c r="B11">
        <v>2021</v>
      </c>
      <c r="C11">
        <v>109262184</v>
      </c>
      <c r="D11" s="2">
        <v>1400985616384</v>
      </c>
      <c r="E11">
        <v>246.88399999999999</v>
      </c>
      <c r="F11">
        <v>9.0009999999999994</v>
      </c>
      <c r="G11" s="2">
        <f t="shared" si="0"/>
        <v>12822.236981680688</v>
      </c>
    </row>
    <row r="12" spans="1:15" x14ac:dyDescent="0.2">
      <c r="A12" t="s">
        <v>16</v>
      </c>
      <c r="B12">
        <v>2021</v>
      </c>
      <c r="C12">
        <v>97468024</v>
      </c>
      <c r="D12" s="2">
        <v>771912040448</v>
      </c>
      <c r="E12">
        <v>352.553</v>
      </c>
      <c r="F12">
        <v>211.893</v>
      </c>
      <c r="G12" s="2">
        <f t="shared" si="0"/>
        <v>7919.6438869838994</v>
      </c>
    </row>
    <row r="13" spans="1:15" x14ac:dyDescent="0.2">
      <c r="A13" t="s">
        <v>5</v>
      </c>
      <c r="B13">
        <v>2021</v>
      </c>
      <c r="C13">
        <v>87923432</v>
      </c>
      <c r="D13" s="2">
        <v>1525523152896</v>
      </c>
      <c r="E13">
        <v>688.07600000000002</v>
      </c>
      <c r="F13">
        <v>3.2570000000000001</v>
      </c>
      <c r="G13" s="2">
        <f t="shared" si="0"/>
        <v>17350.586961801037</v>
      </c>
    </row>
    <row r="14" spans="1:15" x14ac:dyDescent="0.2">
      <c r="A14" t="s">
        <v>13</v>
      </c>
      <c r="B14">
        <v>2021</v>
      </c>
      <c r="C14">
        <v>84775408</v>
      </c>
      <c r="D14" s="2">
        <v>2260196130816</v>
      </c>
      <c r="E14">
        <v>452.70299999999997</v>
      </c>
      <c r="F14">
        <v>166.226</v>
      </c>
      <c r="G14" s="2">
        <f t="shared" si="0"/>
        <v>26660.987946127017</v>
      </c>
    </row>
    <row r="15" spans="1:15" x14ac:dyDescent="0.2">
      <c r="A15" t="s">
        <v>6</v>
      </c>
      <c r="B15">
        <v>2021</v>
      </c>
      <c r="C15">
        <v>83408560</v>
      </c>
      <c r="D15" s="2">
        <v>3841041629184</v>
      </c>
      <c r="E15">
        <v>678.79899999999998</v>
      </c>
      <c r="F15">
        <v>232.334</v>
      </c>
      <c r="G15" s="2">
        <f t="shared" si="0"/>
        <v>46050.928456072135</v>
      </c>
    </row>
    <row r="16" spans="1:15" x14ac:dyDescent="0.2">
      <c r="A16" t="s">
        <v>23</v>
      </c>
      <c r="B16">
        <v>2021</v>
      </c>
      <c r="C16">
        <v>71601104</v>
      </c>
      <c r="D16" s="2">
        <v>1095187103744</v>
      </c>
      <c r="E16">
        <v>267.21899999999999</v>
      </c>
      <c r="F16">
        <v>76.647999999999996</v>
      </c>
      <c r="G16" s="2">
        <f t="shared" si="0"/>
        <v>15295.67342626449</v>
      </c>
    </row>
    <row r="17" spans="1:9" x14ac:dyDescent="0.2">
      <c r="A17" t="s">
        <v>17</v>
      </c>
      <c r="B17">
        <v>2021</v>
      </c>
      <c r="C17">
        <v>67281040</v>
      </c>
      <c r="D17" s="2">
        <v>2512190177280</v>
      </c>
      <c r="E17">
        <v>347.46499999999997</v>
      </c>
      <c r="F17">
        <v>24.413</v>
      </c>
      <c r="G17" s="2">
        <f t="shared" si="0"/>
        <v>37338.753641144671</v>
      </c>
    </row>
    <row r="18" spans="1:9" x14ac:dyDescent="0.2">
      <c r="A18" t="s">
        <v>20</v>
      </c>
      <c r="B18">
        <v>2021</v>
      </c>
      <c r="C18">
        <v>64531448</v>
      </c>
      <c r="D18" s="2">
        <v>2604822691840</v>
      </c>
      <c r="E18">
        <v>306.77600000000001</v>
      </c>
      <c r="F18">
        <v>30.420999999999999</v>
      </c>
      <c r="G18" s="2">
        <f t="shared" si="0"/>
        <v>40365.167256745888</v>
      </c>
    </row>
    <row r="19" spans="1:9" x14ac:dyDescent="0.2">
      <c r="A19" t="s">
        <v>14</v>
      </c>
      <c r="B19">
        <v>2021</v>
      </c>
      <c r="C19">
        <v>59392256</v>
      </c>
      <c r="D19" s="2">
        <v>709077893120</v>
      </c>
      <c r="E19">
        <v>425.62799999999999</v>
      </c>
      <c r="F19">
        <v>358.56599999999997</v>
      </c>
      <c r="G19" s="2">
        <f t="shared" si="0"/>
        <v>11938.894746143336</v>
      </c>
    </row>
    <row r="20" spans="1:9" x14ac:dyDescent="0.2">
      <c r="A20" t="s">
        <v>18</v>
      </c>
      <c r="B20">
        <v>2021</v>
      </c>
      <c r="C20">
        <v>59240336</v>
      </c>
      <c r="D20" s="2">
        <v>2060299927552</v>
      </c>
      <c r="E20">
        <v>337.23</v>
      </c>
      <c r="F20">
        <v>24.486000000000001</v>
      </c>
      <c r="G20" s="2">
        <f t="shared" si="0"/>
        <v>34778.667149220761</v>
      </c>
      <c r="I20" s="2"/>
    </row>
    <row r="21" spans="1:9" x14ac:dyDescent="0.2">
      <c r="A21" t="s">
        <v>8</v>
      </c>
      <c r="B21">
        <v>2021</v>
      </c>
      <c r="C21">
        <v>51830136</v>
      </c>
      <c r="D21" s="2">
        <v>2084182687744</v>
      </c>
      <c r="E21">
        <v>616.07500000000005</v>
      </c>
      <c r="F21">
        <v>283.90800000000002</v>
      </c>
      <c r="G21" s="2">
        <f t="shared" si="0"/>
        <v>40211.792763653946</v>
      </c>
    </row>
    <row r="22" spans="1:9" x14ac:dyDescent="0.2">
      <c r="A22" t="s">
        <v>27</v>
      </c>
      <c r="B22">
        <v>2021</v>
      </c>
      <c r="C22">
        <v>47486932</v>
      </c>
      <c r="D22" s="2">
        <v>1541122031616</v>
      </c>
      <c r="E22">
        <v>230.26900000000001</v>
      </c>
      <c r="F22">
        <v>17.475000000000001</v>
      </c>
      <c r="G22" s="2">
        <f t="shared" si="0"/>
        <v>32453.602848379425</v>
      </c>
    </row>
    <row r="23" spans="1:9" x14ac:dyDescent="0.2">
      <c r="A23" t="s">
        <v>19</v>
      </c>
      <c r="B23">
        <v>2021</v>
      </c>
      <c r="C23">
        <v>38307724</v>
      </c>
      <c r="D23" s="2">
        <v>1173809528832</v>
      </c>
      <c r="E23">
        <v>331.077</v>
      </c>
      <c r="F23">
        <v>184.12</v>
      </c>
      <c r="G23" s="2">
        <f t="shared" si="0"/>
        <v>30641.588856388335</v>
      </c>
    </row>
    <row r="24" spans="1:9" x14ac:dyDescent="0.2">
      <c r="A24" t="s">
        <v>10</v>
      </c>
      <c r="B24">
        <v>2021</v>
      </c>
      <c r="C24">
        <v>38155012</v>
      </c>
      <c r="D24" s="2">
        <v>1703443300352</v>
      </c>
      <c r="E24">
        <v>537.17399999999998</v>
      </c>
      <c r="F24">
        <v>45.893999999999998</v>
      </c>
      <c r="G24" s="2">
        <f t="shared" si="0"/>
        <v>44645.335201362272</v>
      </c>
    </row>
    <row r="25" spans="1:9" x14ac:dyDescent="0.2">
      <c r="A25" t="s">
        <v>7</v>
      </c>
      <c r="B25">
        <v>2021</v>
      </c>
      <c r="C25">
        <v>35950396</v>
      </c>
      <c r="D25" s="2">
        <v>1677226672128</v>
      </c>
      <c r="E25">
        <v>631.43700000000001</v>
      </c>
      <c r="F25">
        <v>0.432</v>
      </c>
      <c r="G25" s="2">
        <f t="shared" si="0"/>
        <v>46653.913690630834</v>
      </c>
    </row>
    <row r="26" spans="1:9" x14ac:dyDescent="0.2">
      <c r="A26" t="s">
        <v>22</v>
      </c>
      <c r="B26">
        <v>2021</v>
      </c>
      <c r="C26">
        <v>33573872</v>
      </c>
      <c r="D26" s="2">
        <v>807389757440</v>
      </c>
      <c r="E26">
        <v>278.86099999999999</v>
      </c>
      <c r="F26">
        <v>74.265000000000001</v>
      </c>
      <c r="G26" s="2">
        <f t="shared" si="0"/>
        <v>24048.157371899197</v>
      </c>
    </row>
    <row r="27" spans="1:9" x14ac:dyDescent="0.2">
      <c r="A27" t="s">
        <v>15</v>
      </c>
      <c r="B27">
        <v>2021</v>
      </c>
      <c r="C27">
        <v>25921094</v>
      </c>
      <c r="D27" s="2">
        <v>1296705126400</v>
      </c>
      <c r="E27">
        <v>386.60700000000003</v>
      </c>
      <c r="F27">
        <v>151.54300000000001</v>
      </c>
      <c r="G27" s="2">
        <f t="shared" si="0"/>
        <v>50025.092552035036</v>
      </c>
      <c r="I27" s="2"/>
    </row>
    <row r="28" spans="1:9" x14ac:dyDescent="0.2">
      <c r="A28" t="s">
        <v>21</v>
      </c>
      <c r="B28">
        <v>2021</v>
      </c>
      <c r="C28">
        <v>23859904</v>
      </c>
      <c r="D28" s="2">
        <v>1218008711168</v>
      </c>
      <c r="E28">
        <v>291.20100000000002</v>
      </c>
      <c r="F28">
        <v>162.04400000000001</v>
      </c>
      <c r="G28" s="2">
        <f t="shared" si="0"/>
        <v>51048.349195705065</v>
      </c>
      <c r="I28" s="2"/>
    </row>
    <row r="29" spans="1:9" x14ac:dyDescent="0.2">
      <c r="A29" t="s">
        <v>24</v>
      </c>
      <c r="B29">
        <v>2021</v>
      </c>
      <c r="C29">
        <v>19196468</v>
      </c>
      <c r="D29" s="2">
        <v>487951269888</v>
      </c>
      <c r="E29">
        <v>255.143</v>
      </c>
      <c r="F29">
        <v>148.46</v>
      </c>
      <c r="G29" s="2">
        <f t="shared" si="0"/>
        <v>25418.804640937073</v>
      </c>
    </row>
    <row r="30" spans="1:9" x14ac:dyDescent="0.2">
      <c r="A30" t="s">
        <v>26</v>
      </c>
      <c r="B30">
        <v>2021</v>
      </c>
      <c r="C30">
        <v>9365149</v>
      </c>
      <c r="D30" s="2">
        <v>725904654336</v>
      </c>
      <c r="E30">
        <v>237.249</v>
      </c>
      <c r="F30">
        <v>8.9849999999999994</v>
      </c>
      <c r="G30" s="2">
        <f t="shared" si="0"/>
        <v>77511.276578301098</v>
      </c>
    </row>
    <row r="33" spans="1:3" x14ac:dyDescent="0.2">
      <c r="A33" s="1"/>
    </row>
    <row r="34" spans="1:3" x14ac:dyDescent="0.2">
      <c r="C34" s="2"/>
    </row>
    <row r="35" spans="1:3" x14ac:dyDescent="0.2">
      <c r="C35" s="2"/>
    </row>
    <row r="36" spans="1:3" x14ac:dyDescent="0.2">
      <c r="C36" s="2"/>
    </row>
    <row r="37" spans="1:3" x14ac:dyDescent="0.2">
      <c r="C37" s="2"/>
    </row>
  </sheetData>
  <sortState xmlns:xlrd2="http://schemas.microsoft.com/office/spreadsheetml/2017/richdata2" ref="A2:F30">
    <sortCondition descending="1" ref="C2:C30"/>
  </sortState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Paapa Kusi</dc:creator>
  <cp:lastModifiedBy>Paapa Kusi</cp:lastModifiedBy>
  <dcterms:created xsi:type="dcterms:W3CDTF">2024-11-06T22:45:01Z</dcterms:created>
  <dcterms:modified xsi:type="dcterms:W3CDTF">2024-11-15T20:50:41Z</dcterms:modified>
</cp:coreProperties>
</file>