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Info" sheetId="3" r:id="rId1"/>
    <sheet name="ZipFiles_U_example_sub1" sheetId="4" r:id="rId2"/>
    <sheet name="Results_U1E2_1" sheetId="5" r:id="rId3"/>
    <sheet name="Results_U1E3_1" sheetId="2" r:id="rId4"/>
    <sheet name="Results_U2E2_1" sheetId="6" r:id="rId5"/>
    <sheet name="Results_U3E2_1" sheetId="7" r:id="rId6"/>
  </sheets>
  <calcPr calcId="152511"/>
</workbook>
</file>

<file path=xl/calcChain.xml><?xml version="1.0" encoding="utf-8"?>
<calcChain xmlns="http://schemas.openxmlformats.org/spreadsheetml/2006/main">
  <c r="Y12" i="4" l="1"/>
  <c r="Y13" i="4"/>
  <c r="Y14" i="4"/>
  <c r="Y11" i="4"/>
  <c r="K11" i="4" l="1"/>
  <c r="E11" i="4" l="1"/>
  <c r="F11" i="4" s="1"/>
  <c r="D11" i="4"/>
  <c r="C11" i="4"/>
  <c r="B11" i="4"/>
  <c r="K12" i="4"/>
  <c r="C5" i="3"/>
  <c r="K13" i="4" l="1"/>
  <c r="K14" i="4" s="1"/>
  <c r="K15" i="4" s="1"/>
  <c r="K16" i="4" s="1"/>
  <c r="C6" i="3"/>
  <c r="K17" i="4" l="1"/>
  <c r="K18" i="4" l="1"/>
  <c r="K19" i="4" l="1"/>
  <c r="K20" i="4" l="1"/>
  <c r="K21" i="4" l="1"/>
  <c r="K22" i="4" l="1"/>
  <c r="K23" i="4" l="1"/>
  <c r="K24" i="4" l="1"/>
  <c r="K25" i="4" l="1"/>
  <c r="K26" i="4" l="1"/>
  <c r="K27" i="4" l="1"/>
  <c r="K28" i="4" l="1"/>
  <c r="K29" i="4" l="1"/>
  <c r="K30" i="4" l="1"/>
  <c r="K31" i="4" l="1"/>
  <c r="K32" i="4" l="1"/>
  <c r="K33" i="4" l="1"/>
  <c r="K34" i="4" l="1"/>
  <c r="K35" i="4" l="1"/>
  <c r="B49" i="4" l="1"/>
  <c r="B51" i="4"/>
  <c r="B46" i="4"/>
  <c r="E41" i="4"/>
  <c r="F41" i="4" s="1"/>
  <c r="C59" i="4"/>
  <c r="C37" i="4"/>
  <c r="B50" i="4"/>
  <c r="D53" i="4"/>
  <c r="C39" i="4"/>
  <c r="E48" i="4"/>
  <c r="F48" i="4" s="1"/>
  <c r="D45" i="4"/>
  <c r="B41" i="4"/>
  <c r="C56" i="4"/>
  <c r="E44" i="4"/>
  <c r="F44" i="4" s="1"/>
  <c r="B45" i="4"/>
  <c r="E50" i="4"/>
  <c r="F50" i="4" s="1"/>
  <c r="B37" i="4"/>
  <c r="D50" i="4"/>
  <c r="D42" i="4"/>
  <c r="B54" i="4"/>
  <c r="E54" i="4"/>
  <c r="F54" i="4" s="1"/>
  <c r="D38" i="4"/>
  <c r="E53" i="4"/>
  <c r="F53" i="4" s="1"/>
  <c r="E52" i="4"/>
  <c r="F52" i="4" s="1"/>
  <c r="D37" i="4"/>
  <c r="C41" i="4"/>
  <c r="C50" i="4"/>
  <c r="C43" i="4"/>
  <c r="B61" i="4"/>
  <c r="B40" i="4"/>
  <c r="E40" i="4"/>
  <c r="F40" i="4" s="1"/>
  <c r="D54" i="4"/>
  <c r="C51" i="4"/>
  <c r="C47" i="4"/>
  <c r="B39" i="4"/>
  <c r="E51" i="4"/>
  <c r="F51" i="4" s="1"/>
  <c r="D46" i="4"/>
  <c r="D52" i="4"/>
  <c r="D41" i="4"/>
  <c r="C40" i="4"/>
  <c r="B47" i="4"/>
  <c r="C54" i="4"/>
  <c r="C34" i="4"/>
  <c r="E32" i="4"/>
  <c r="F32" i="4" s="1"/>
  <c r="D59" i="4"/>
  <c r="B59" i="4"/>
  <c r="E38" i="4"/>
  <c r="F38" i="4" s="1"/>
  <c r="B53" i="4"/>
  <c r="D40" i="4"/>
  <c r="B48" i="4"/>
  <c r="E39" i="4"/>
  <c r="F39" i="4" s="1"/>
  <c r="E43" i="4"/>
  <c r="F43" i="4" s="1"/>
  <c r="C42" i="4"/>
  <c r="E58" i="4"/>
  <c r="F58" i="4" s="1"/>
  <c r="B42" i="4"/>
  <c r="C30" i="4"/>
  <c r="D57" i="4"/>
  <c r="B44" i="4"/>
  <c r="D48" i="4"/>
  <c r="E46" i="4"/>
  <c r="F46" i="4" s="1"/>
  <c r="B55" i="4"/>
  <c r="C52" i="4"/>
  <c r="E45" i="4"/>
  <c r="F45" i="4" s="1"/>
  <c r="C55" i="4"/>
  <c r="B38" i="4"/>
  <c r="C53" i="4"/>
  <c r="B52" i="4"/>
  <c r="D47" i="4"/>
  <c r="C46" i="4"/>
  <c r="D55" i="4"/>
  <c r="E37" i="4"/>
  <c r="F37" i="4" s="1"/>
  <c r="D44" i="4"/>
  <c r="D49" i="4"/>
  <c r="C44" i="4"/>
  <c r="B36" i="4"/>
  <c r="C61" i="4" l="1"/>
  <c r="D61" i="4"/>
  <c r="E60" i="4"/>
  <c r="F60" i="4" s="1"/>
  <c r="D56" i="4"/>
  <c r="E61" i="4"/>
  <c r="F61" i="4" s="1"/>
  <c r="E56" i="4"/>
  <c r="F56" i="4" s="1"/>
  <c r="C60" i="4"/>
  <c r="B57" i="4"/>
  <c r="B56" i="4"/>
  <c r="E59" i="4"/>
  <c r="F59" i="4" s="1"/>
  <c r="B58" i="4"/>
  <c r="D58" i="4"/>
  <c r="C58" i="4"/>
  <c r="C57" i="4"/>
  <c r="E55" i="4"/>
  <c r="F55" i="4" s="1"/>
  <c r="C12" i="4"/>
  <c r="D14" i="4"/>
  <c r="E12" i="4"/>
  <c r="F12" i="4" s="1"/>
  <c r="C14" i="4"/>
  <c r="B14" i="4"/>
  <c r="E14" i="4"/>
  <c r="F14" i="4" s="1"/>
  <c r="E13" i="4"/>
  <c r="F13" i="4" s="1"/>
  <c r="D12" i="4"/>
  <c r="B13" i="4"/>
  <c r="D13" i="4"/>
  <c r="C16" i="4"/>
  <c r="C15" i="4"/>
  <c r="D16" i="4"/>
  <c r="C13" i="4"/>
  <c r="E16" i="4"/>
  <c r="F16" i="4" s="1"/>
  <c r="B15" i="4"/>
  <c r="B16" i="4"/>
  <c r="D15" i="4"/>
  <c r="E15" i="4"/>
  <c r="F15" i="4" s="1"/>
  <c r="D18" i="4"/>
  <c r="B12" i="4"/>
  <c r="E17" i="4"/>
  <c r="F17" i="4" s="1"/>
  <c r="E18" i="4"/>
  <c r="F18" i="4" s="1"/>
  <c r="C26" i="4"/>
  <c r="C20" i="4"/>
  <c r="B18" i="4"/>
  <c r="C18" i="4"/>
  <c r="E29" i="4"/>
  <c r="F29" i="4" s="1"/>
  <c r="D20" i="4"/>
  <c r="C17" i="4"/>
  <c r="E20" i="4"/>
  <c r="F20" i="4" s="1"/>
  <c r="E21" i="4"/>
  <c r="F21" i="4" s="1"/>
  <c r="B23" i="4"/>
  <c r="E28" i="4"/>
  <c r="F28" i="4" s="1"/>
  <c r="B17" i="4"/>
  <c r="C23" i="4"/>
  <c r="D17" i="4"/>
  <c r="C21" i="4"/>
  <c r="E27" i="4"/>
  <c r="F27" i="4" s="1"/>
  <c r="B28" i="4"/>
  <c r="D27" i="4"/>
  <c r="E19" i="4"/>
  <c r="F19" i="4" s="1"/>
  <c r="D26" i="4"/>
  <c r="C22" i="4"/>
  <c r="D22" i="4"/>
  <c r="C19" i="4"/>
  <c r="D29" i="4"/>
  <c r="D21" i="4"/>
  <c r="E24" i="4"/>
  <c r="F24" i="4" s="1"/>
  <c r="C29" i="4"/>
  <c r="B20" i="4"/>
  <c r="B25" i="4"/>
  <c r="C28" i="4"/>
  <c r="E26" i="4"/>
  <c r="F26" i="4" s="1"/>
  <c r="B22" i="4"/>
  <c r="D24" i="4"/>
  <c r="C27" i="4"/>
  <c r="B21" i="4"/>
  <c r="C25" i="4"/>
  <c r="E23" i="4"/>
  <c r="F23" i="4" s="1"/>
  <c r="E25" i="4"/>
  <c r="F25" i="4" s="1"/>
  <c r="B27" i="4"/>
  <c r="D19" i="4"/>
  <c r="D28" i="4"/>
  <c r="B26" i="4"/>
  <c r="B19" i="4"/>
  <c r="B24" i="4"/>
  <c r="E22" i="4"/>
  <c r="F22" i="4" s="1"/>
  <c r="B29" i="4"/>
  <c r="D31" i="4"/>
  <c r="C24" i="4"/>
  <c r="D30" i="4"/>
  <c r="D25" i="4"/>
  <c r="D23" i="4"/>
  <c r="B30" i="4"/>
  <c r="E30" i="4"/>
  <c r="F30" i="4" s="1"/>
  <c r="E31" i="4"/>
  <c r="F31" i="4" s="1"/>
  <c r="C32" i="4"/>
  <c r="B31" i="4"/>
  <c r="B32" i="4"/>
  <c r="C31" i="4"/>
  <c r="E33" i="4"/>
  <c r="F33" i="4" s="1"/>
  <c r="D32" i="4"/>
  <c r="B34" i="4"/>
  <c r="D34" i="4"/>
  <c r="D33" i="4"/>
  <c r="B33" i="4"/>
  <c r="C33" i="4"/>
  <c r="E34" i="4"/>
  <c r="F34" i="4" s="1"/>
  <c r="E57" i="4"/>
  <c r="F57" i="4" s="1"/>
  <c r="B35" i="4"/>
  <c r="D35" i="4"/>
  <c r="E35" i="4"/>
  <c r="F35" i="4" s="1"/>
  <c r="C35" i="4"/>
  <c r="E47" i="4"/>
  <c r="F47" i="4" s="1"/>
  <c r="E42" i="4"/>
  <c r="F42" i="4" s="1"/>
  <c r="B43" i="4"/>
  <c r="B60" i="4"/>
  <c r="E49" i="4"/>
  <c r="F49" i="4" s="1"/>
  <c r="C36" i="4"/>
  <c r="C38" i="4"/>
  <c r="D60" i="4"/>
  <c r="E36" i="4"/>
  <c r="F36" i="4" s="1"/>
  <c r="D36" i="4"/>
  <c r="C49" i="4"/>
  <c r="C48" i="4"/>
  <c r="D43" i="4"/>
  <c r="D51" i="4"/>
  <c r="D39" i="4"/>
  <c r="C45" i="4"/>
  <c r="E9" i="4" l="1"/>
  <c r="C2" i="3" s="1"/>
  <c r="C43" i="3" l="1"/>
  <c r="C33" i="3"/>
  <c r="C13" i="3"/>
  <c r="C23" i="3"/>
</calcChain>
</file>

<file path=xl/sharedStrings.xml><?xml version="1.0" encoding="utf-8"?>
<sst xmlns="http://schemas.openxmlformats.org/spreadsheetml/2006/main" count="263" uniqueCount="123">
  <si>
    <t>Submit Zip</t>
  </si>
  <si>
    <t>Nr</t>
  </si>
  <si>
    <t>Surname</t>
  </si>
  <si>
    <t>First Name</t>
  </si>
  <si>
    <t>Order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</si>
  <si>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</si>
  <si>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</si>
  <si>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</si>
  <si>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</si>
  <si>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</si>
  <si>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</si>
  <si>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</si>
  <si>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</si>
  <si>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</si>
  <si>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</si>
  <si>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</si>
  <si>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</si>
  <si>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</si>
  <si>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</si>
  <si>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</si>
  <si>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</si>
  <si>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</si>
  <si>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</si>
  <si>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</si>
  <si>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</si>
  <si>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</si>
  <si>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</si>
  <si>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</si>
  <si>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</si>
  <si>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</si>
  <si>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</si>
  <si>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</si>
  <si>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Points TC5</t>
  </si>
  <si>
    <t>Points TC6</t>
  </si>
  <si>
    <t>Testcase5</t>
  </si>
  <si>
    <t>Testcase6</t>
  </si>
  <si>
    <t>Errors</t>
  </si>
  <si>
    <t>submit/</t>
  </si>
  <si>
    <t>TASKFLOW</t>
  </si>
  <si>
    <t>U1E2_1</t>
  </si>
  <si>
    <t>U1E3_1</t>
  </si>
  <si>
    <t>StudentSheet</t>
  </si>
  <si>
    <t>STD:STU(1) TCASE(1)  FLOW(true) MSG(OPER_STD:TCASE(1):EQUAL
)</t>
  </si>
  <si>
    <t>STD:STU(1) TCASE(2)  FLOW(true) MSG(OPER_STD:TCASE(2):EQUAL
)</t>
  </si>
  <si>
    <t>STD:STU(1) TCASE(3)  FLOW(true) MSG(OPER_STD:TCASE(3):EQUAL
)</t>
  </si>
  <si>
    <t>STD:STU(1) TCASE(4)  FLOW(true) MSG(OPER_STD:TCASE(4):EQUAL
)</t>
  </si>
  <si>
    <t>STD:STU(1) TCASE(5)  FLOW(true) MSG(OPER_STD:TCASE(5):EQUAL
)</t>
  </si>
  <si>
    <t>STD:STU(1) TCASE(6)  FLOW(true) MSG(OPER_STD:TCASE(6):EQUAL
)</t>
  </si>
  <si>
    <t>10</t>
  </si>
  <si>
    <t>20</t>
  </si>
  <si>
    <t>30</t>
  </si>
  <si>
    <t>40</t>
  </si>
  <si>
    <t>50</t>
  </si>
  <si>
    <t>60</t>
  </si>
  <si>
    <t>STD:STU(2) TCASE(1)  FLOW(true) MSG(OPER_STD:TCASE(1):EQUAL
)</t>
  </si>
  <si>
    <t>STD:STU(2) TCASE(2)  FLOW(true) MSG(OPER_STD:TCASE(2):EQUAL
)</t>
  </si>
  <si>
    <t>STD:STU(2) TCASE(3)  FLOW(true) MSG(OPER_STD:TCASE(3):EQUAL
)</t>
  </si>
  <si>
    <t>STD:STU(2) TCASE(4)  FLOW(false) MSG(OPER_STD:TCASE(4):NOT-COMPARED
)</t>
  </si>
  <si>
    <t>STD:STU(2) TCASE(5)  FLOW(false) MSG(OPER_STD:TCASE(5):NOT-COMPARED
)</t>
  </si>
  <si>
    <t>STD:STU(2) TCASE(6)  FLOW(false) MSG(OPER_STD:TCASE(6):NOT-COMPARED
)</t>
  </si>
  <si>
    <t>0</t>
  </si>
  <si>
    <t>OPER_ERR:STU(2):TCASE(4):MSG:(OPER:XMLValidationCheck:ERROR:cvc-complex-type.4: Attribute 'type' must appear on element 'conveyor'.)</t>
  </si>
  <si>
    <t>OPER_ERR:STU(2):TCASE(5):MSG:(OPER:XMLValidationCheck:ERROR:cvc-complex-type.4: Attribute 'modID' must appear on element 'lift_module'.)</t>
  </si>
  <si>
    <t>OPER_ERR:STU(2):TCASE(6):MSG:(OPER:XMLValidationCheck:ERROR:cvc-complex-type.4: Attribute 'modID' must appear on element 'lift_module'.)</t>
  </si>
  <si>
    <t>STD:STU(3) TCASE(1)  FLOW(true) MSG(OPER_STD:TCASE(1):EQUAL
)</t>
  </si>
  <si>
    <t>STD:STU(3) TCASE(2)  FLOW(true) MSG(OPER_STD:TCASE(2):EQUAL
)</t>
  </si>
  <si>
    <t>STD:STU(3) TCASE(3)  FLOW(true) MSG(OPER_STD:TCASE(3):EQUAL
)</t>
  </si>
  <si>
    <t>STD:STU(3) TCASE(4)  FLOW(true) MSG(OPER_STD:TCASE(4):EQUAL
)</t>
  </si>
  <si>
    <t>STD:STU(3) TCASE(5)  FLOW(false) MSG(OPER_STD:TCASE(5):NOT-COMPARED
)</t>
  </si>
  <si>
    <t>STD:STU(3) TCASE(6)  FLOW(false) MSG(OPER_STD:TCASE(6):NOT-COMPARED
)</t>
  </si>
  <si>
    <t>OPER_ERR:STU(3):TCASE(5):MSG:(OPER:XMLValidationCheck:ERROR:cvc-complex-type.4: Attribute 'modID' must appear on element 'lift_module'.)</t>
  </si>
  <si>
    <t>OPER_ERR:STU(3):TCASE(6):MSG:(OPER:XMLValidationCheck:ERROR:cvc-complex-type.4: Attribute 'modID' must appear on element 'lift_module'.)</t>
  </si>
  <si>
    <t>STD:STU(4) TCASE(1)  FLOW(true) MSG(OPER_STD:TCASE(1):EQUAL
)</t>
  </si>
  <si>
    <t>STD:STU(4) TCASE(2)  FLOW(true) MSG(OPER_STD:TCASE(2):EQUAL
)</t>
  </si>
  <si>
    <t>STD:STU(4) TCASE(3)  FLOW(true) MSG(OPER_STD:TCASE(3):EQUAL
)</t>
  </si>
  <si>
    <t>STD:STU(4) TCASE(4)  FLOW(true) MSG(OPER_STD:TCASE(4):EQUAL
)</t>
  </si>
  <si>
    <t>STD:STU(4) TCASE(5)  FLOW(true) MSG(OPER_STD:TCASE(5):EQUAL
)</t>
  </si>
  <si>
    <t>STD:STU(4) TCASE(6)  FLOW(false) MSG(OPER_STD:TCASE(6):NOT-COMPARED
)</t>
  </si>
  <si>
    <t>OPER_ERR:STU(4):TCASE(6):MSG:(OPER:XMLValidationCheck:ERROR:cvc-complex-type.2.4.b: The content of element 'conveyor' is not complete. One of '{description}' is expected.)</t>
  </si>
  <si>
    <t>PO: TEXT</t>
  </si>
  <si>
    <t>PO:TEXT</t>
  </si>
  <si>
    <t>Accept</t>
  </si>
  <si>
    <t>StudentId</t>
  </si>
  <si>
    <t>SET</t>
  </si>
  <si>
    <t>NEW FORMULAS FOR PICKING STUDENTS !!!</t>
  </si>
  <si>
    <t>If Student submit zip is incorrect, set its Accept value to 0</t>
  </si>
  <si>
    <t>SubmitId</t>
  </si>
  <si>
    <t>Description</t>
  </si>
  <si>
    <t>ReferenceZip</t>
  </si>
  <si>
    <t>Results_U2E2_1</t>
  </si>
  <si>
    <t>U_example_sub1</t>
  </si>
  <si>
    <t>Student submits for Round U example submit 1 (project_U_example_sub1.xlsx)</t>
  </si>
  <si>
    <t>Round_U_example_sub1_reference.zip</t>
  </si>
  <si>
    <t>ZipFiles_U_example_sub1</t>
  </si>
  <si>
    <t>U2E2_1</t>
  </si>
  <si>
    <t>NOTE: This example project uses mixed/selected exercises and taskflows from the original rounds U1-U3</t>
  </si>
  <si>
    <t>U3E2_1</t>
  </si>
  <si>
    <t>taskflow/taskflow_U1E2_1_sub1.xml</t>
  </si>
  <si>
    <t>taskflow/taskflow_U1E3_1_sub1.xml</t>
  </si>
  <si>
    <t>taskflow/taskflow_U3E2_1_sub1.xml</t>
  </si>
  <si>
    <t>Results_U1E2_1</t>
  </si>
  <si>
    <t>Results_U1E3_1</t>
  </si>
  <si>
    <t>Results_U3E2_1</t>
  </si>
  <si>
    <t>EXAMPLE</t>
  </si>
  <si>
    <t>430793</t>
  </si>
  <si>
    <t>530130</t>
  </si>
  <si>
    <t>544867</t>
  </si>
  <si>
    <t>594930</t>
  </si>
  <si>
    <t>Round_U_example_sub1_</t>
  </si>
  <si>
    <t>.zip</t>
  </si>
  <si>
    <t>Round_U_example_sub1_430793.zip</t>
  </si>
  <si>
    <t>Round_U_example_sub1_530130.zip</t>
  </si>
  <si>
    <t>Round_U_example_sub1_544867.zip</t>
  </si>
  <si>
    <t>Round_U_example_sub1_594930.zip</t>
  </si>
  <si>
    <t>Minsky</t>
  </si>
  <si>
    <t>Hyman</t>
  </si>
  <si>
    <t>Godley</t>
  </si>
  <si>
    <t>Peter</t>
  </si>
  <si>
    <t>Fisher</t>
  </si>
  <si>
    <t>Irving</t>
  </si>
  <si>
    <t>Keen</t>
  </si>
  <si>
    <t>Steve</t>
  </si>
  <si>
    <t>taskflow/taskflow_U2E2_1_sub1.xml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</si>
</sst>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C41" sqref="C41"/>
    </sheetView>
  </sheetViews>
  <sheetFormatPr defaultRowHeight="15" x14ac:dyDescent="0.25"/>
  <cols>
    <col min="1" max="1" customWidth="true" width="11.7109375" collapsed="true"/>
    <col min="2" max="2" customWidth="true" width="21.7109375" collapsed="true"/>
    <col min="3" max="3" customWidth="true" width="45.28515625" collapsed="true"/>
  </cols>
  <sheetData>
    <row r="1" spans="1:5" x14ac:dyDescent="0.25">
      <c r="A1" s="14" t="s">
        <v>14</v>
      </c>
      <c r="B1" t="s">
        <v>41</v>
      </c>
      <c r="C1" s="16" t="s">
        <v>93</v>
      </c>
      <c r="E1" s="10" t="s">
        <v>95</v>
      </c>
    </row>
    <row r="2" spans="1:5" x14ac:dyDescent="0.25">
      <c r="A2" s="10" t="s">
        <v>103</v>
      </c>
      <c r="B2" t="s">
        <v>20</v>
      </c>
      <c r="C2" s="5" t="str">
        <f>TEXT(ZipFiles_U_example_sub1!$E$9,"0")</f>
        <v>4</v>
      </c>
    </row>
    <row r="4" spans="1:5" x14ac:dyDescent="0.25">
      <c r="B4" s="1" t="s">
        <v>27</v>
      </c>
      <c r="C4" s="1"/>
      <c r="D4" t="s">
        <v>26</v>
      </c>
      <c r="E4" s="19">
        <v>1</v>
      </c>
    </row>
    <row r="5" spans="1:5" x14ac:dyDescent="0.25">
      <c r="B5" t="s">
        <v>24</v>
      </c>
      <c r="C5" t="str">
        <f>TEXT($E$4*10-1,"0")</f>
        <v>9</v>
      </c>
    </row>
    <row r="6" spans="1:5" x14ac:dyDescent="0.25">
      <c r="B6" t="s">
        <v>25</v>
      </c>
      <c r="C6" t="str">
        <f>TEXT($E$4*10 + 8,"0")</f>
        <v>18</v>
      </c>
    </row>
    <row r="9" spans="1:5" x14ac:dyDescent="0.25">
      <c r="B9" t="s">
        <v>16</v>
      </c>
      <c r="C9" t="s">
        <v>17</v>
      </c>
    </row>
    <row r="10" spans="1:5" x14ac:dyDescent="0.25">
      <c r="B10" s="1" t="s">
        <v>38</v>
      </c>
      <c r="C10" s="1" t="s">
        <v>39</v>
      </c>
    </row>
    <row r="11" spans="1:5" x14ac:dyDescent="0.25">
      <c r="B11" t="s">
        <v>15</v>
      </c>
      <c r="C11" s="12" t="s">
        <v>97</v>
      </c>
    </row>
    <row r="12" spans="1:5" x14ac:dyDescent="0.25">
      <c r="B12" t="s">
        <v>18</v>
      </c>
      <c r="C12" s="12" t="s">
        <v>93</v>
      </c>
    </row>
    <row r="13" spans="1:5" x14ac:dyDescent="0.25">
      <c r="B13" t="s">
        <v>20</v>
      </c>
      <c r="C13" s="5" t="str">
        <f>$C$2</f>
        <v>4</v>
      </c>
    </row>
    <row r="14" spans="1:5" x14ac:dyDescent="0.25">
      <c r="B14" t="s">
        <v>21</v>
      </c>
      <c r="C14" t="s">
        <v>37</v>
      </c>
    </row>
    <row r="15" spans="1:5" x14ac:dyDescent="0.25">
      <c r="B15" t="s">
        <v>22</v>
      </c>
      <c r="C15" t="s">
        <v>37</v>
      </c>
    </row>
    <row r="16" spans="1:5" x14ac:dyDescent="0.25">
      <c r="B16" t="s">
        <v>23</v>
      </c>
      <c r="C16" s="12" t="s">
        <v>92</v>
      </c>
    </row>
    <row r="17" spans="2:3" x14ac:dyDescent="0.25">
      <c r="B17" t="s">
        <v>19</v>
      </c>
      <c r="C17" s="12" t="s">
        <v>100</v>
      </c>
    </row>
    <row r="19" spans="2:3" x14ac:dyDescent="0.25">
      <c r="B19" t="s">
        <v>16</v>
      </c>
      <c r="C19" t="s">
        <v>17</v>
      </c>
    </row>
    <row r="20" spans="2:3" x14ac:dyDescent="0.25">
      <c r="B20" s="1" t="s">
        <v>38</v>
      </c>
      <c r="C20" s="1" t="s">
        <v>40</v>
      </c>
    </row>
    <row r="21" spans="2:3" x14ac:dyDescent="0.25">
      <c r="B21" t="s">
        <v>15</v>
      </c>
      <c r="C21" s="12" t="s">
        <v>98</v>
      </c>
    </row>
    <row r="22" spans="2:3" x14ac:dyDescent="0.25">
      <c r="B22" t="s">
        <v>18</v>
      </c>
      <c r="C22" s="12" t="s">
        <v>93</v>
      </c>
    </row>
    <row r="23" spans="2:3" x14ac:dyDescent="0.25">
      <c r="B23" t="s">
        <v>20</v>
      </c>
      <c r="C23" s="5" t="str">
        <f>$C$2</f>
        <v>4</v>
      </c>
    </row>
    <row r="24" spans="2:3" x14ac:dyDescent="0.25">
      <c r="B24" t="s">
        <v>21</v>
      </c>
      <c r="C24" t="s">
        <v>37</v>
      </c>
    </row>
    <row r="25" spans="2:3" x14ac:dyDescent="0.25">
      <c r="B25" t="s">
        <v>22</v>
      </c>
      <c r="C25" t="s">
        <v>37</v>
      </c>
    </row>
    <row r="26" spans="2:3" x14ac:dyDescent="0.25">
      <c r="B26" t="s">
        <v>23</v>
      </c>
      <c r="C26" s="12" t="s">
        <v>92</v>
      </c>
    </row>
    <row r="27" spans="2:3" x14ac:dyDescent="0.25">
      <c r="B27" t="s">
        <v>19</v>
      </c>
      <c r="C27" s="12" t="s">
        <v>101</v>
      </c>
    </row>
    <row r="29" spans="2:3" x14ac:dyDescent="0.25">
      <c r="B29" t="s">
        <v>16</v>
      </c>
      <c r="C29" t="s">
        <v>17</v>
      </c>
    </row>
    <row r="30" spans="2:3" x14ac:dyDescent="0.25">
      <c r="B30" s="1" t="s">
        <v>38</v>
      </c>
      <c r="C30" s="1" t="s">
        <v>94</v>
      </c>
    </row>
    <row r="31" spans="2:3" x14ac:dyDescent="0.25">
      <c r="B31" t="s">
        <v>15</v>
      </c>
      <c r="C31" s="12" t="s">
        <v>122</v>
      </c>
    </row>
    <row r="32" spans="2:3" x14ac:dyDescent="0.25">
      <c r="B32" t="s">
        <v>18</v>
      </c>
      <c r="C32" s="12" t="s">
        <v>93</v>
      </c>
    </row>
    <row r="33" spans="2:3" x14ac:dyDescent="0.25">
      <c r="B33" t="s">
        <v>20</v>
      </c>
      <c r="C33" s="5" t="str">
        <f>$C$2</f>
        <v>4</v>
      </c>
    </row>
    <row r="34" spans="2:3" x14ac:dyDescent="0.25">
      <c r="B34" t="s">
        <v>21</v>
      </c>
      <c r="C34" t="s">
        <v>37</v>
      </c>
    </row>
    <row r="35" spans="2:3" x14ac:dyDescent="0.25">
      <c r="B35" t="s">
        <v>22</v>
      </c>
      <c r="C35" t="s">
        <v>37</v>
      </c>
    </row>
    <row r="36" spans="2:3" x14ac:dyDescent="0.25">
      <c r="B36" t="s">
        <v>23</v>
      </c>
      <c r="C36" s="12" t="s">
        <v>92</v>
      </c>
    </row>
    <row r="37" spans="2:3" x14ac:dyDescent="0.25">
      <c r="B37" t="s">
        <v>19</v>
      </c>
      <c r="C37" s="12" t="s">
        <v>89</v>
      </c>
    </row>
    <row r="39" spans="2:3" x14ac:dyDescent="0.25">
      <c r="B39" t="s">
        <v>16</v>
      </c>
      <c r="C39" t="s">
        <v>17</v>
      </c>
    </row>
    <row r="40" spans="2:3" x14ac:dyDescent="0.25">
      <c r="B40" s="1" t="s">
        <v>38</v>
      </c>
      <c r="C40" s="1" t="s">
        <v>96</v>
      </c>
    </row>
    <row r="41" spans="2:3" x14ac:dyDescent="0.25">
      <c r="B41" t="s">
        <v>15</v>
      </c>
      <c r="C41" s="12" t="s">
        <v>99</v>
      </c>
    </row>
    <row r="42" spans="2:3" x14ac:dyDescent="0.25">
      <c r="B42" t="s">
        <v>18</v>
      </c>
      <c r="C42" s="12" t="s">
        <v>93</v>
      </c>
    </row>
    <row r="43" spans="2:3" x14ac:dyDescent="0.25">
      <c r="B43" t="s">
        <v>20</v>
      </c>
      <c r="C43" s="5" t="str">
        <f>$C$2</f>
        <v>4</v>
      </c>
    </row>
    <row r="44" spans="2:3" x14ac:dyDescent="0.25">
      <c r="B44" t="s">
        <v>21</v>
      </c>
      <c r="C44" t="s">
        <v>37</v>
      </c>
    </row>
    <row r="45" spans="2:3" x14ac:dyDescent="0.25">
      <c r="B45" t="s">
        <v>22</v>
      </c>
      <c r="C45" t="s">
        <v>37</v>
      </c>
    </row>
    <row r="46" spans="2:3" x14ac:dyDescent="0.25">
      <c r="B46" t="s">
        <v>23</v>
      </c>
      <c r="C46" s="12" t="s">
        <v>92</v>
      </c>
    </row>
    <row r="47" spans="2:3" x14ac:dyDescent="0.25">
      <c r="B47" t="s">
        <v>19</v>
      </c>
      <c r="C47" s="12" t="s">
        <v>102</v>
      </c>
    </row>
    <row r="48" spans="2:3" x14ac:dyDescent="0.25">
      <c r="B48" s="8"/>
      <c r="C48" s="9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R11" sqref="R11:R14"/>
    </sheetView>
  </sheetViews>
  <sheetFormatPr defaultRowHeight="15" x14ac:dyDescent="0.25"/>
  <cols>
    <col min="2" max="2" customWidth="true" width="12.7109375" collapsed="true"/>
    <col min="3" max="3" customWidth="true" width="20.7109375" collapsed="true"/>
    <col min="5" max="5" customWidth="true" width="34.140625" collapsed="true"/>
    <col min="6" max="6" customWidth="true" width="5.85546875" collapsed="true"/>
    <col min="12" max="12" customWidth="true" width="14.140625" collapsed="true"/>
    <col min="13" max="13" customWidth="true" width="10.42578125" collapsed="true"/>
    <col min="14" max="14" customWidth="true" width="13.0" collapsed="true"/>
    <col min="15" max="15" customWidth="true" width="25.7109375" collapsed="true"/>
    <col min="22" max="22" customWidth="true" width="23.42578125" collapsed="true"/>
  </cols>
  <sheetData>
    <row r="1" spans="1:25" ht="14.45" x14ac:dyDescent="0.25">
      <c r="A1" t="s">
        <v>5</v>
      </c>
    </row>
    <row r="2" spans="1:25" ht="14.45" x14ac:dyDescent="0.25">
      <c r="B2" t="s">
        <v>86</v>
      </c>
      <c r="C2" s="16" t="s">
        <v>90</v>
      </c>
    </row>
    <row r="3" spans="1:25" ht="14.45" x14ac:dyDescent="0.25">
      <c r="B3" t="s">
        <v>87</v>
      </c>
      <c r="C3" s="12" t="s">
        <v>91</v>
      </c>
    </row>
    <row r="4" spans="1:25" x14ac:dyDescent="0.25">
      <c r="B4" t="s">
        <v>88</v>
      </c>
      <c r="C4" s="12" t="s">
        <v>92</v>
      </c>
    </row>
    <row r="6" spans="1:25" x14ac:dyDescent="0.25">
      <c r="B6" s="10" t="s">
        <v>84</v>
      </c>
      <c r="J6" s="10" t="s">
        <v>85</v>
      </c>
    </row>
    <row r="7" spans="1:25" x14ac:dyDescent="0.25">
      <c r="E7" s="10"/>
    </row>
    <row r="8" spans="1:25" ht="14.45" x14ac:dyDescent="0.25">
      <c r="E8" s="4" t="s">
        <v>20</v>
      </c>
      <c r="J8" s="4" t="s">
        <v>83</v>
      </c>
    </row>
    <row r="9" spans="1:25" x14ac:dyDescent="0.25">
      <c r="D9" t="s">
        <v>80</v>
      </c>
      <c r="E9" s="15">
        <f>SUM(F11:F110)</f>
        <v>4</v>
      </c>
      <c r="F9" s="4"/>
      <c r="J9" s="4" t="s">
        <v>81</v>
      </c>
      <c r="K9" s="4"/>
      <c r="N9" t="s">
        <v>79</v>
      </c>
    </row>
    <row r="10" spans="1:25" ht="14.45" x14ac:dyDescent="0.25">
      <c r="A10" s="1" t="s">
        <v>4</v>
      </c>
      <c r="B10" s="1" t="s">
        <v>2</v>
      </c>
      <c r="C10" s="1" t="s">
        <v>3</v>
      </c>
      <c r="D10" s="1" t="s">
        <v>82</v>
      </c>
      <c r="E10" s="1" t="s">
        <v>0</v>
      </c>
      <c r="F10" s="1"/>
      <c r="J10" s="11"/>
      <c r="K10" s="11">
        <v>0</v>
      </c>
      <c r="L10" s="1" t="s">
        <v>2</v>
      </c>
      <c r="M10" s="1" t="s">
        <v>3</v>
      </c>
      <c r="N10" s="1" t="s">
        <v>82</v>
      </c>
      <c r="O10" s="1" t="s">
        <v>0</v>
      </c>
    </row>
    <row r="11" spans="1:25" x14ac:dyDescent="0.25">
      <c r="A11" s="4">
        <v>1</v>
      </c>
      <c r="B11" t="str">
        <f>VLOOKUP($A11,$K$11:$O$110,2,FALSE)</f>
        <v>Keen</v>
      </c>
      <c r="C11" t="str">
        <f>VLOOKUP($A11,$K$11:$O$110,3,FALSE)</f>
        <v>Steve</v>
      </c>
      <c r="D11" t="str">
        <f>TEXT(VLOOKUP($A11,$K$11:$O$110,4,FALSE),"######")</f>
        <v>430793</v>
      </c>
      <c r="E11" t="str">
        <f>VLOOKUP($A11,$K$11:$O$110,5,FALSE)</f>
        <v>Round_U_example_sub1_430793.zip</v>
      </c>
      <c r="F11" s="4">
        <f>IF(ISTEXT(E11),1,0)</f>
        <v>1</v>
      </c>
      <c r="J11" s="4">
        <v>1</v>
      </c>
      <c r="K11" s="4">
        <f>K10+$J11</f>
        <v>1</v>
      </c>
      <c r="L11" s="12" t="s">
        <v>120</v>
      </c>
      <c r="M11" s="12" t="s">
        <v>121</v>
      </c>
      <c r="N11" s="13" t="s">
        <v>104</v>
      </c>
      <c r="O11" s="12" t="s">
        <v>110</v>
      </c>
      <c r="V11" t="s">
        <v>108</v>
      </c>
      <c r="W11" t="s">
        <v>104</v>
      </c>
      <c r="X11" t="s">
        <v>109</v>
      </c>
      <c r="Y11" t="str">
        <f>CONCATENATE(V11,W11,X11)</f>
        <v>Round_U_example_sub1_430793.zip</v>
      </c>
    </row>
    <row r="12" spans="1:25" x14ac:dyDescent="0.25">
      <c r="A12" s="4">
        <v>2</v>
      </c>
      <c r="B12" t="str">
        <f t="shared" ref="B12:B61" si="0">VLOOKUP($A12,$K$11:$O$110,2,FALSE)</f>
        <v>Minsky</v>
      </c>
      <c r="C12" t="str">
        <f t="shared" ref="C12:C61" si="1">VLOOKUP($A12,$K$11:$O$110,3,FALSE)</f>
        <v>Hyman</v>
      </c>
      <c r="D12" t="str">
        <f t="shared" ref="D12:D61" si="2">TEXT(VLOOKUP($A12,$K$11:$O$110,4,FALSE),"######")</f>
        <v>530130</v>
      </c>
      <c r="E12" t="str">
        <f t="shared" ref="E12:E61" si="3">VLOOKUP($A12,$K$11:$O$110,5,FALSE)</f>
        <v>Round_U_example_sub1_530130.zip</v>
      </c>
      <c r="F12" s="4">
        <f t="shared" ref="F12:F37" si="4">IF(ISTEXT(E12),1,0)</f>
        <v>1</v>
      </c>
      <c r="J12" s="4">
        <v>1</v>
      </c>
      <c r="K12" s="4">
        <f t="shared" ref="K12:K35" si="5">K11+$J12</f>
        <v>2</v>
      </c>
      <c r="L12" s="12" t="s">
        <v>114</v>
      </c>
      <c r="M12" s="12" t="s">
        <v>115</v>
      </c>
      <c r="N12" s="13" t="s">
        <v>105</v>
      </c>
      <c r="O12" s="12" t="s">
        <v>111</v>
      </c>
      <c r="V12" t="s">
        <v>108</v>
      </c>
      <c r="W12" t="s">
        <v>105</v>
      </c>
      <c r="X12" t="s">
        <v>109</v>
      </c>
      <c r="Y12" t="str">
        <f t="shared" ref="Y12:Y14" si="6">CONCATENATE(V12,W12,X12)</f>
        <v>Round_U_example_sub1_530130.zip</v>
      </c>
    </row>
    <row r="13" spans="1:25" x14ac:dyDescent="0.25">
      <c r="A13" s="4">
        <v>3</v>
      </c>
      <c r="B13" t="str">
        <f t="shared" si="0"/>
        <v>Godley</v>
      </c>
      <c r="C13" t="str">
        <f t="shared" si="1"/>
        <v>Peter</v>
      </c>
      <c r="D13" t="str">
        <f t="shared" si="2"/>
        <v>544867</v>
      </c>
      <c r="E13" t="str">
        <f t="shared" si="3"/>
        <v>Round_U_example_sub1_544867.zip</v>
      </c>
      <c r="F13" s="4">
        <f t="shared" si="4"/>
        <v>1</v>
      </c>
      <c r="J13" s="4">
        <v>1</v>
      </c>
      <c r="K13" s="4">
        <f t="shared" si="5"/>
        <v>3</v>
      </c>
      <c r="L13" s="12" t="s">
        <v>116</v>
      </c>
      <c r="M13" s="12" t="s">
        <v>117</v>
      </c>
      <c r="N13" s="13" t="s">
        <v>106</v>
      </c>
      <c r="O13" s="12" t="s">
        <v>112</v>
      </c>
      <c r="V13" t="s">
        <v>108</v>
      </c>
      <c r="W13" t="s">
        <v>106</v>
      </c>
      <c r="X13" t="s">
        <v>109</v>
      </c>
      <c r="Y13" t="str">
        <f t="shared" si="6"/>
        <v>Round_U_example_sub1_544867.zip</v>
      </c>
    </row>
    <row r="14" spans="1:25" x14ac:dyDescent="0.25">
      <c r="A14" s="4">
        <v>4</v>
      </c>
      <c r="B14" t="str">
        <f t="shared" si="0"/>
        <v>Fisher</v>
      </c>
      <c r="C14" t="str">
        <f t="shared" si="1"/>
        <v>Irving</v>
      </c>
      <c r="D14" t="str">
        <f t="shared" si="2"/>
        <v>594930</v>
      </c>
      <c r="E14" t="str">
        <f t="shared" si="3"/>
        <v>Round_U_example_sub1_594930.zip</v>
      </c>
      <c r="F14" s="4">
        <f t="shared" si="4"/>
        <v>1</v>
      </c>
      <c r="J14" s="4">
        <v>1</v>
      </c>
      <c r="K14" s="4">
        <f t="shared" si="5"/>
        <v>4</v>
      </c>
      <c r="L14" s="12" t="s">
        <v>118</v>
      </c>
      <c r="M14" s="12" t="s">
        <v>119</v>
      </c>
      <c r="N14" s="13" t="s">
        <v>107</v>
      </c>
      <c r="O14" s="12" t="s">
        <v>113</v>
      </c>
      <c r="V14" t="s">
        <v>108</v>
      </c>
      <c r="W14" t="s">
        <v>107</v>
      </c>
      <c r="X14" t="s">
        <v>109</v>
      </c>
      <c r="Y14" t="str">
        <f t="shared" si="6"/>
        <v>Round_U_example_sub1_594930.zip</v>
      </c>
    </row>
    <row r="15" spans="1:25" x14ac:dyDescent="0.25">
      <c r="A15" s="4">
        <v>5</v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E15" t="e">
        <f t="shared" si="3"/>
        <v>#N/A</v>
      </c>
      <c r="F15" s="4">
        <f t="shared" si="4"/>
        <v>0</v>
      </c>
      <c r="J15" s="4">
        <v>0</v>
      </c>
      <c r="K15" s="4">
        <f t="shared" si="5"/>
        <v>4</v>
      </c>
      <c r="L15" s="12"/>
      <c r="M15" s="12"/>
      <c r="N15" s="13"/>
      <c r="O15" s="12"/>
    </row>
    <row r="16" spans="1:25" x14ac:dyDescent="0.25">
      <c r="A16" s="4">
        <v>6</v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E16" t="e">
        <f t="shared" si="3"/>
        <v>#N/A</v>
      </c>
      <c r="F16" s="4">
        <f t="shared" si="4"/>
        <v>0</v>
      </c>
      <c r="J16" s="4">
        <v>0</v>
      </c>
      <c r="K16" s="4">
        <f t="shared" si="5"/>
        <v>4</v>
      </c>
      <c r="L16" s="12"/>
      <c r="M16" s="12"/>
      <c r="N16" s="13"/>
      <c r="O16" s="12"/>
    </row>
    <row r="17" spans="1:15" x14ac:dyDescent="0.25">
      <c r="A17" s="4">
        <v>7</v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E17" t="e">
        <f t="shared" si="3"/>
        <v>#N/A</v>
      </c>
      <c r="F17" s="4">
        <f t="shared" si="4"/>
        <v>0</v>
      </c>
      <c r="J17" s="4">
        <v>0</v>
      </c>
      <c r="K17" s="4">
        <f t="shared" si="5"/>
        <v>4</v>
      </c>
      <c r="L17" s="12"/>
      <c r="M17" s="12"/>
      <c r="N17" s="13"/>
      <c r="O17" s="12"/>
    </row>
    <row r="18" spans="1:15" x14ac:dyDescent="0.25">
      <c r="A18" s="4">
        <v>8</v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E18" t="e">
        <f t="shared" si="3"/>
        <v>#N/A</v>
      </c>
      <c r="F18" s="4">
        <f t="shared" si="4"/>
        <v>0</v>
      </c>
      <c r="J18" s="4">
        <v>0</v>
      </c>
      <c r="K18" s="4">
        <f t="shared" si="5"/>
        <v>4</v>
      </c>
      <c r="L18" s="12"/>
      <c r="M18" s="12"/>
      <c r="N18" s="13"/>
      <c r="O18" s="12"/>
    </row>
    <row r="19" spans="1:15" x14ac:dyDescent="0.25">
      <c r="A19" s="4">
        <v>9</v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E19" t="e">
        <f t="shared" si="3"/>
        <v>#N/A</v>
      </c>
      <c r="F19" s="4">
        <f t="shared" si="4"/>
        <v>0</v>
      </c>
      <c r="J19" s="4">
        <v>0</v>
      </c>
      <c r="K19" s="4">
        <f t="shared" si="5"/>
        <v>4</v>
      </c>
      <c r="L19" s="12"/>
      <c r="M19" s="12"/>
      <c r="N19" s="13"/>
      <c r="O19" s="12"/>
    </row>
    <row r="20" spans="1:15" x14ac:dyDescent="0.25">
      <c r="A20" s="4">
        <v>10</v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E20" t="e">
        <f t="shared" si="3"/>
        <v>#N/A</v>
      </c>
      <c r="F20" s="4">
        <f t="shared" si="4"/>
        <v>0</v>
      </c>
      <c r="J20" s="4">
        <v>0</v>
      </c>
      <c r="K20" s="4">
        <f t="shared" si="5"/>
        <v>4</v>
      </c>
      <c r="L20" s="12"/>
      <c r="M20" s="12"/>
      <c r="N20" s="13"/>
      <c r="O20" s="12"/>
    </row>
    <row r="21" spans="1:15" x14ac:dyDescent="0.25">
      <c r="A21" s="4">
        <v>11</v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E21" t="e">
        <f t="shared" si="3"/>
        <v>#N/A</v>
      </c>
      <c r="F21" s="4">
        <f t="shared" si="4"/>
        <v>0</v>
      </c>
      <c r="J21" s="4">
        <v>0</v>
      </c>
      <c r="K21" s="4">
        <f t="shared" si="5"/>
        <v>4</v>
      </c>
      <c r="L21" s="12"/>
      <c r="M21" s="12"/>
      <c r="N21" s="13"/>
      <c r="O21" s="12"/>
    </row>
    <row r="22" spans="1:15" x14ac:dyDescent="0.25">
      <c r="A22" s="4">
        <v>12</v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E22" t="e">
        <f t="shared" si="3"/>
        <v>#N/A</v>
      </c>
      <c r="F22" s="4">
        <f t="shared" si="4"/>
        <v>0</v>
      </c>
      <c r="J22" s="4">
        <v>0</v>
      </c>
      <c r="K22" s="4">
        <f t="shared" si="5"/>
        <v>4</v>
      </c>
      <c r="L22" s="12"/>
      <c r="M22" s="12"/>
      <c r="N22" s="13"/>
      <c r="O22" s="12"/>
    </row>
    <row r="23" spans="1:15" x14ac:dyDescent="0.25">
      <c r="A23" s="4">
        <v>13</v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E23" t="e">
        <f t="shared" si="3"/>
        <v>#N/A</v>
      </c>
      <c r="F23" s="4">
        <f t="shared" si="4"/>
        <v>0</v>
      </c>
      <c r="J23" s="4">
        <v>0</v>
      </c>
      <c r="K23" s="4">
        <f t="shared" si="5"/>
        <v>4</v>
      </c>
      <c r="L23" s="12"/>
      <c r="M23" s="12"/>
      <c r="N23" s="13"/>
      <c r="O23" s="12"/>
    </row>
    <row r="24" spans="1:15" x14ac:dyDescent="0.25">
      <c r="A24" s="4">
        <v>14</v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E24" t="e">
        <f t="shared" si="3"/>
        <v>#N/A</v>
      </c>
      <c r="F24" s="4">
        <f t="shared" si="4"/>
        <v>0</v>
      </c>
      <c r="J24" s="4">
        <v>0</v>
      </c>
      <c r="K24" s="4">
        <f t="shared" si="5"/>
        <v>4</v>
      </c>
      <c r="L24" s="12"/>
      <c r="M24" s="12"/>
      <c r="N24" s="13"/>
      <c r="O24" s="12"/>
    </row>
    <row r="25" spans="1:15" x14ac:dyDescent="0.25">
      <c r="A25" s="4">
        <v>15</v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E25" t="e">
        <f t="shared" si="3"/>
        <v>#N/A</v>
      </c>
      <c r="F25" s="4">
        <f t="shared" si="4"/>
        <v>0</v>
      </c>
      <c r="J25" s="4">
        <v>0</v>
      </c>
      <c r="K25" s="4">
        <f t="shared" si="5"/>
        <v>4</v>
      </c>
      <c r="L25" s="12"/>
      <c r="M25" s="12"/>
      <c r="N25" s="13"/>
      <c r="O25" s="12"/>
    </row>
    <row r="26" spans="1:15" x14ac:dyDescent="0.25">
      <c r="A26" s="4">
        <v>16</v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E26" t="e">
        <f t="shared" si="3"/>
        <v>#N/A</v>
      </c>
      <c r="F26" s="4">
        <f t="shared" si="4"/>
        <v>0</v>
      </c>
      <c r="J26" s="4">
        <v>0</v>
      </c>
      <c r="K26" s="4">
        <f t="shared" si="5"/>
        <v>4</v>
      </c>
      <c r="L26" s="12"/>
      <c r="M26" s="12"/>
      <c r="N26" s="13"/>
      <c r="O26" s="12"/>
    </row>
    <row r="27" spans="1:15" x14ac:dyDescent="0.25">
      <c r="A27" s="4">
        <v>17</v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E27" t="e">
        <f t="shared" si="3"/>
        <v>#N/A</v>
      </c>
      <c r="F27" s="4">
        <f t="shared" si="4"/>
        <v>0</v>
      </c>
      <c r="J27" s="4">
        <v>0</v>
      </c>
      <c r="K27" s="4">
        <f t="shared" si="5"/>
        <v>4</v>
      </c>
      <c r="L27" s="12"/>
      <c r="M27" s="12"/>
      <c r="N27" s="13"/>
      <c r="O27" s="12"/>
    </row>
    <row r="28" spans="1:15" x14ac:dyDescent="0.25">
      <c r="A28" s="4">
        <v>18</v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E28" t="e">
        <f t="shared" si="3"/>
        <v>#N/A</v>
      </c>
      <c r="F28" s="4">
        <f t="shared" si="4"/>
        <v>0</v>
      </c>
      <c r="J28" s="4">
        <v>0</v>
      </c>
      <c r="K28" s="4">
        <f t="shared" si="5"/>
        <v>4</v>
      </c>
      <c r="L28" s="12"/>
      <c r="M28" s="12"/>
      <c r="N28" s="13"/>
      <c r="O28" s="12"/>
    </row>
    <row r="29" spans="1:15" x14ac:dyDescent="0.25">
      <c r="A29" s="4">
        <v>19</v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E29" t="e">
        <f t="shared" si="3"/>
        <v>#N/A</v>
      </c>
      <c r="F29" s="4">
        <f t="shared" si="4"/>
        <v>0</v>
      </c>
      <c r="J29" s="4">
        <v>0</v>
      </c>
      <c r="K29" s="4">
        <f t="shared" si="5"/>
        <v>4</v>
      </c>
      <c r="L29" s="12"/>
      <c r="M29" s="12"/>
      <c r="N29" s="13"/>
      <c r="O29" s="12"/>
    </row>
    <row r="30" spans="1:15" x14ac:dyDescent="0.25">
      <c r="A30" s="4">
        <v>20</v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E30" t="e">
        <f t="shared" si="3"/>
        <v>#N/A</v>
      </c>
      <c r="F30" s="4">
        <f t="shared" si="4"/>
        <v>0</v>
      </c>
      <c r="J30" s="4">
        <v>0</v>
      </c>
      <c r="K30" s="4">
        <f t="shared" si="5"/>
        <v>4</v>
      </c>
      <c r="L30" s="12"/>
      <c r="M30" s="12"/>
      <c r="N30" s="13"/>
      <c r="O30" s="12"/>
    </row>
    <row r="31" spans="1:15" x14ac:dyDescent="0.25">
      <c r="A31" s="4">
        <v>21</v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E31" t="e">
        <f t="shared" si="3"/>
        <v>#N/A</v>
      </c>
      <c r="F31" s="4">
        <f t="shared" si="4"/>
        <v>0</v>
      </c>
      <c r="J31" s="4">
        <v>0</v>
      </c>
      <c r="K31" s="4">
        <f t="shared" si="5"/>
        <v>4</v>
      </c>
      <c r="L31" s="12"/>
      <c r="M31" s="12"/>
      <c r="N31" s="13"/>
      <c r="O31" s="12"/>
    </row>
    <row r="32" spans="1:15" x14ac:dyDescent="0.25">
      <c r="A32" s="4">
        <v>22</v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E32" t="e">
        <f t="shared" si="3"/>
        <v>#N/A</v>
      </c>
      <c r="F32" s="4">
        <f t="shared" si="4"/>
        <v>0</v>
      </c>
      <c r="J32" s="4">
        <v>0</v>
      </c>
      <c r="K32" s="4">
        <f t="shared" si="5"/>
        <v>4</v>
      </c>
      <c r="L32" s="12"/>
      <c r="M32" s="12"/>
      <c r="N32" s="13"/>
      <c r="O32" s="12"/>
    </row>
    <row r="33" spans="1:15" x14ac:dyDescent="0.25">
      <c r="A33" s="4">
        <v>23</v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E33" t="e">
        <f t="shared" si="3"/>
        <v>#N/A</v>
      </c>
      <c r="F33" s="4">
        <f t="shared" si="4"/>
        <v>0</v>
      </c>
      <c r="J33" s="4">
        <v>0</v>
      </c>
      <c r="K33" s="4">
        <f t="shared" si="5"/>
        <v>4</v>
      </c>
      <c r="L33" s="12"/>
      <c r="M33" s="12"/>
      <c r="N33" s="13"/>
      <c r="O33" s="12"/>
    </row>
    <row r="34" spans="1:15" x14ac:dyDescent="0.25">
      <c r="A34" s="4">
        <v>24</v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E34" t="e">
        <f t="shared" si="3"/>
        <v>#N/A</v>
      </c>
      <c r="F34" s="4">
        <f t="shared" si="4"/>
        <v>0</v>
      </c>
      <c r="J34" s="4">
        <v>0</v>
      </c>
      <c r="K34" s="4">
        <f t="shared" si="5"/>
        <v>4</v>
      </c>
      <c r="L34" s="12"/>
      <c r="M34" s="12"/>
      <c r="N34" s="13"/>
      <c r="O34" s="12"/>
    </row>
    <row r="35" spans="1:15" x14ac:dyDescent="0.25">
      <c r="A35" s="4">
        <v>25</v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E35" t="e">
        <f t="shared" si="3"/>
        <v>#N/A</v>
      </c>
      <c r="F35" s="4">
        <f t="shared" si="4"/>
        <v>0</v>
      </c>
      <c r="J35" s="4">
        <v>0</v>
      </c>
      <c r="K35" s="4">
        <f t="shared" si="5"/>
        <v>4</v>
      </c>
      <c r="L35" s="12"/>
      <c r="M35" s="12"/>
      <c r="N35" s="18"/>
      <c r="O35" s="12"/>
    </row>
    <row r="36" spans="1:15" x14ac:dyDescent="0.25">
      <c r="A36" s="4">
        <v>26</v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E36" t="e">
        <f t="shared" si="3"/>
        <v>#N/A</v>
      </c>
      <c r="F36" s="4">
        <f t="shared" si="4"/>
        <v>0</v>
      </c>
      <c r="J36" s="4"/>
      <c r="K36" s="4"/>
      <c r="N36" s="18"/>
    </row>
    <row r="37" spans="1:15" x14ac:dyDescent="0.25">
      <c r="A37" s="4">
        <v>27</v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E37" t="e">
        <f t="shared" si="3"/>
        <v>#N/A</v>
      </c>
      <c r="F37" s="4">
        <f t="shared" si="4"/>
        <v>0</v>
      </c>
      <c r="J37" s="4"/>
      <c r="K37" s="4"/>
      <c r="N37" s="18"/>
    </row>
    <row r="38" spans="1:15" x14ac:dyDescent="0.25">
      <c r="A38" s="4">
        <v>28</v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E38" t="e">
        <f t="shared" si="3"/>
        <v>#N/A</v>
      </c>
      <c r="F38" s="4">
        <f t="shared" ref="F38:F61" si="7">IF(ISTEXT(E38),1,0)</f>
        <v>0</v>
      </c>
      <c r="J38" s="4"/>
      <c r="K38" s="4"/>
      <c r="N38" s="18"/>
    </row>
    <row r="39" spans="1:15" x14ac:dyDescent="0.25">
      <c r="A39" s="4">
        <v>29</v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E39" t="e">
        <f t="shared" si="3"/>
        <v>#N/A</v>
      </c>
      <c r="F39" s="4">
        <f t="shared" si="7"/>
        <v>0</v>
      </c>
      <c r="J39" s="4"/>
      <c r="K39" s="4"/>
      <c r="N39" s="18"/>
    </row>
    <row r="40" spans="1:15" x14ac:dyDescent="0.25">
      <c r="A40" s="4">
        <v>30</v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E40" t="e">
        <f t="shared" si="3"/>
        <v>#N/A</v>
      </c>
      <c r="F40" s="4">
        <f t="shared" si="7"/>
        <v>0</v>
      </c>
      <c r="J40" s="4"/>
      <c r="K40" s="4"/>
      <c r="N40" s="18"/>
    </row>
    <row r="41" spans="1:15" x14ac:dyDescent="0.25">
      <c r="A41" s="4">
        <v>31</v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E41" t="e">
        <f t="shared" si="3"/>
        <v>#N/A</v>
      </c>
      <c r="F41" s="4">
        <f t="shared" si="7"/>
        <v>0</v>
      </c>
      <c r="J41" s="4"/>
      <c r="K41" s="4"/>
      <c r="N41" s="18"/>
    </row>
    <row r="42" spans="1:15" x14ac:dyDescent="0.25">
      <c r="A42" s="4">
        <v>32</v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E42" t="e">
        <f t="shared" si="3"/>
        <v>#N/A</v>
      </c>
      <c r="F42" s="4">
        <f t="shared" si="7"/>
        <v>0</v>
      </c>
      <c r="J42" s="4"/>
      <c r="K42" s="4"/>
      <c r="N42" s="18"/>
    </row>
    <row r="43" spans="1:15" x14ac:dyDescent="0.25">
      <c r="A43" s="4">
        <v>33</v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E43" t="e">
        <f t="shared" si="3"/>
        <v>#N/A</v>
      </c>
      <c r="F43" s="4">
        <f t="shared" si="7"/>
        <v>0</v>
      </c>
      <c r="J43" s="4"/>
      <c r="K43" s="4"/>
      <c r="N43" s="18"/>
    </row>
    <row r="44" spans="1:15" x14ac:dyDescent="0.25">
      <c r="A44" s="4">
        <v>34</v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E44" t="e">
        <f t="shared" si="3"/>
        <v>#N/A</v>
      </c>
      <c r="F44" s="4">
        <f t="shared" si="7"/>
        <v>0</v>
      </c>
      <c r="J44" s="4"/>
      <c r="K44" s="4"/>
      <c r="N44" s="18"/>
    </row>
    <row r="45" spans="1:15" x14ac:dyDescent="0.25">
      <c r="A45" s="4">
        <v>35</v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E45" t="e">
        <f t="shared" si="3"/>
        <v>#N/A</v>
      </c>
      <c r="F45" s="4">
        <f t="shared" si="7"/>
        <v>0</v>
      </c>
      <c r="J45" s="4"/>
      <c r="K45" s="4"/>
      <c r="N45" s="18"/>
    </row>
    <row r="46" spans="1:15" x14ac:dyDescent="0.25">
      <c r="A46" s="4">
        <v>36</v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E46" t="e">
        <f t="shared" si="3"/>
        <v>#N/A</v>
      </c>
      <c r="F46" s="4">
        <f t="shared" si="7"/>
        <v>0</v>
      </c>
      <c r="J46" s="4"/>
      <c r="K46" s="4"/>
      <c r="N46" s="18"/>
    </row>
    <row r="47" spans="1:15" x14ac:dyDescent="0.25">
      <c r="A47" s="4">
        <v>37</v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E47" t="e">
        <f t="shared" si="3"/>
        <v>#N/A</v>
      </c>
      <c r="F47" s="4">
        <f t="shared" si="7"/>
        <v>0</v>
      </c>
      <c r="J47" s="4"/>
      <c r="K47" s="4"/>
      <c r="N47" s="18"/>
    </row>
    <row r="48" spans="1:15" x14ac:dyDescent="0.25">
      <c r="A48" s="4">
        <v>38</v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E48" t="e">
        <f t="shared" si="3"/>
        <v>#N/A</v>
      </c>
      <c r="F48" s="4">
        <f t="shared" si="7"/>
        <v>0</v>
      </c>
      <c r="J48" s="4"/>
      <c r="K48" s="4"/>
      <c r="N48" s="18"/>
    </row>
    <row r="49" spans="1:14" x14ac:dyDescent="0.25">
      <c r="A49" s="4">
        <v>39</v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E49" t="e">
        <f t="shared" si="3"/>
        <v>#N/A</v>
      </c>
      <c r="F49" s="4">
        <f t="shared" si="7"/>
        <v>0</v>
      </c>
      <c r="J49" s="4"/>
      <c r="K49" s="4"/>
      <c r="N49" s="18"/>
    </row>
    <row r="50" spans="1:14" x14ac:dyDescent="0.25">
      <c r="A50" s="4">
        <v>40</v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E50" t="e">
        <f t="shared" si="3"/>
        <v>#N/A</v>
      </c>
      <c r="F50" s="4">
        <f t="shared" si="7"/>
        <v>0</v>
      </c>
      <c r="J50" s="4"/>
      <c r="K50" s="4"/>
      <c r="N50" s="18"/>
    </row>
    <row r="51" spans="1:14" x14ac:dyDescent="0.25">
      <c r="A51" s="4">
        <v>41</v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E51" t="e">
        <f t="shared" si="3"/>
        <v>#N/A</v>
      </c>
      <c r="F51" s="4">
        <f t="shared" si="7"/>
        <v>0</v>
      </c>
      <c r="J51" s="4"/>
      <c r="K51" s="4"/>
      <c r="N51" s="18"/>
    </row>
    <row r="52" spans="1:14" x14ac:dyDescent="0.25">
      <c r="A52" s="4">
        <v>42</v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E52" t="e">
        <f t="shared" si="3"/>
        <v>#N/A</v>
      </c>
      <c r="F52" s="4">
        <f t="shared" si="7"/>
        <v>0</v>
      </c>
      <c r="J52" s="4"/>
      <c r="K52" s="4"/>
      <c r="N52" s="18"/>
    </row>
    <row r="53" spans="1:14" x14ac:dyDescent="0.25">
      <c r="A53" s="4">
        <v>43</v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E53" t="e">
        <f t="shared" si="3"/>
        <v>#N/A</v>
      </c>
      <c r="F53" s="4">
        <f t="shared" si="7"/>
        <v>0</v>
      </c>
      <c r="J53" s="4"/>
      <c r="K53" s="4"/>
      <c r="N53" s="18"/>
    </row>
    <row r="54" spans="1:14" x14ac:dyDescent="0.25">
      <c r="A54" s="4">
        <v>44</v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E54" t="e">
        <f t="shared" si="3"/>
        <v>#N/A</v>
      </c>
      <c r="F54" s="4">
        <f t="shared" si="7"/>
        <v>0</v>
      </c>
      <c r="J54" s="4"/>
      <c r="K54" s="4"/>
      <c r="N54" s="18"/>
    </row>
    <row r="55" spans="1:14" x14ac:dyDescent="0.25">
      <c r="A55" s="4">
        <v>45</v>
      </c>
      <c r="B55" t="e">
        <f t="shared" si="0"/>
        <v>#N/A</v>
      </c>
      <c r="C55" t="e">
        <f t="shared" si="1"/>
        <v>#N/A</v>
      </c>
      <c r="D55" t="e">
        <f t="shared" si="2"/>
        <v>#N/A</v>
      </c>
      <c r="E55" t="e">
        <f t="shared" si="3"/>
        <v>#N/A</v>
      </c>
      <c r="F55" s="4">
        <f t="shared" si="7"/>
        <v>0</v>
      </c>
      <c r="J55" s="4"/>
      <c r="K55" s="4"/>
      <c r="N55" s="18"/>
    </row>
    <row r="56" spans="1:14" x14ac:dyDescent="0.25">
      <c r="A56" s="4">
        <v>46</v>
      </c>
      <c r="B56" t="e">
        <f t="shared" si="0"/>
        <v>#N/A</v>
      </c>
      <c r="C56" t="e">
        <f t="shared" si="1"/>
        <v>#N/A</v>
      </c>
      <c r="D56" t="e">
        <f t="shared" si="2"/>
        <v>#N/A</v>
      </c>
      <c r="E56" t="e">
        <f t="shared" si="3"/>
        <v>#N/A</v>
      </c>
      <c r="F56" s="4">
        <f t="shared" si="7"/>
        <v>0</v>
      </c>
      <c r="J56" s="4"/>
      <c r="K56" s="4"/>
      <c r="N56" s="18"/>
    </row>
    <row r="57" spans="1:14" x14ac:dyDescent="0.25">
      <c r="A57" s="4">
        <v>47</v>
      </c>
      <c r="B57" t="e">
        <f t="shared" si="0"/>
        <v>#N/A</v>
      </c>
      <c r="C57" t="e">
        <f t="shared" si="1"/>
        <v>#N/A</v>
      </c>
      <c r="D57" t="e">
        <f t="shared" si="2"/>
        <v>#N/A</v>
      </c>
      <c r="E57" t="e">
        <f t="shared" si="3"/>
        <v>#N/A</v>
      </c>
      <c r="F57" s="4">
        <f t="shared" si="7"/>
        <v>0</v>
      </c>
      <c r="J57" s="4"/>
      <c r="K57" s="4"/>
      <c r="N57" s="18"/>
    </row>
    <row r="58" spans="1:14" x14ac:dyDescent="0.25">
      <c r="A58" s="4">
        <v>48</v>
      </c>
      <c r="B58" t="e">
        <f t="shared" si="0"/>
        <v>#N/A</v>
      </c>
      <c r="C58" t="e">
        <f t="shared" si="1"/>
        <v>#N/A</v>
      </c>
      <c r="D58" t="e">
        <f t="shared" si="2"/>
        <v>#N/A</v>
      </c>
      <c r="E58" t="e">
        <f t="shared" si="3"/>
        <v>#N/A</v>
      </c>
      <c r="F58" s="4">
        <f t="shared" si="7"/>
        <v>0</v>
      </c>
      <c r="J58" s="4"/>
      <c r="K58" s="4"/>
      <c r="N58" s="18"/>
    </row>
    <row r="59" spans="1:14" x14ac:dyDescent="0.25">
      <c r="A59" s="4">
        <v>49</v>
      </c>
      <c r="B59" t="e">
        <f t="shared" si="0"/>
        <v>#N/A</v>
      </c>
      <c r="C59" t="e">
        <f t="shared" si="1"/>
        <v>#N/A</v>
      </c>
      <c r="D59" t="e">
        <f t="shared" si="2"/>
        <v>#N/A</v>
      </c>
      <c r="E59" t="e">
        <f t="shared" si="3"/>
        <v>#N/A</v>
      </c>
      <c r="F59" s="4">
        <f t="shared" si="7"/>
        <v>0</v>
      </c>
      <c r="J59" s="4"/>
      <c r="K59" s="4"/>
      <c r="N59" s="18"/>
    </row>
    <row r="60" spans="1:14" x14ac:dyDescent="0.25">
      <c r="A60" s="4">
        <v>50</v>
      </c>
      <c r="B60" t="e">
        <f t="shared" si="0"/>
        <v>#N/A</v>
      </c>
      <c r="C60" t="e">
        <f t="shared" si="1"/>
        <v>#N/A</v>
      </c>
      <c r="D60" t="e">
        <f t="shared" si="2"/>
        <v>#N/A</v>
      </c>
      <c r="E60" t="e">
        <f t="shared" si="3"/>
        <v>#N/A</v>
      </c>
      <c r="F60" s="4">
        <f t="shared" si="7"/>
        <v>0</v>
      </c>
      <c r="J60" s="4"/>
      <c r="K60" s="4"/>
      <c r="N60" s="18"/>
    </row>
    <row r="61" spans="1:14" x14ac:dyDescent="0.25">
      <c r="A61" s="4">
        <v>51</v>
      </c>
      <c r="B61" t="e">
        <f t="shared" si="0"/>
        <v>#N/A</v>
      </c>
      <c r="C61" t="e">
        <f t="shared" si="1"/>
        <v>#N/A</v>
      </c>
      <c r="D61" t="e">
        <f t="shared" si="2"/>
        <v>#N/A</v>
      </c>
      <c r="E61" t="e">
        <f t="shared" si="3"/>
        <v>#N/A</v>
      </c>
      <c r="F61" s="4">
        <f t="shared" si="7"/>
        <v>0</v>
      </c>
      <c r="J61" s="4"/>
      <c r="K61" s="4"/>
      <c r="N61" s="18"/>
    </row>
    <row r="62" spans="1:14" x14ac:dyDescent="0.25">
      <c r="J62" s="4"/>
      <c r="N62" s="17"/>
    </row>
    <row r="63" spans="1:14" x14ac:dyDescent="0.25">
      <c r="J63" s="4"/>
      <c r="N63" s="17"/>
    </row>
    <row r="64" spans="1:14" x14ac:dyDescent="0.25">
      <c r="J64" s="4"/>
    </row>
  </sheetData>
  <conditionalFormatting sqref="J11:J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4" workbookViewId="0">
      <selection activeCell="G29" sqref="G29"/>
    </sheetView>
  </sheetViews>
  <sheetFormatPr defaultRowHeight="15" x14ac:dyDescent="0.25"/>
  <cols>
    <col min="7" max="7" customWidth="true" width="18.28515625" collapsed="true"/>
    <col min="8" max="8" customWidth="true" width="20.7109375" collapsed="true"/>
    <col min="17" max="17" customWidth="true" width="12.7109375" collapsed="true"/>
  </cols>
  <sheetData>
    <row r="9" spans="1:37" x14ac:dyDescent="0.25">
      <c r="G9" t="s">
        <v>7</v>
      </c>
    </row>
    <row r="10" spans="1:37" x14ac:dyDescent="0.25">
      <c r="A10" s="1" t="s">
        <v>4</v>
      </c>
      <c r="B10" s="1" t="s">
        <v>2</v>
      </c>
      <c r="C10" s="1" t="s">
        <v>3</v>
      </c>
      <c r="D10" s="1" t="s">
        <v>1</v>
      </c>
      <c r="E10" s="1" t="s">
        <v>9</v>
      </c>
      <c r="F10" s="1" t="s">
        <v>6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34</v>
      </c>
      <c r="L10" s="1" t="s">
        <v>35</v>
      </c>
      <c r="M10" s="1"/>
      <c r="N10" s="1"/>
      <c r="O10" s="1"/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/>
      <c r="X10" s="1"/>
      <c r="Y10" s="1"/>
      <c r="Z10" s="1"/>
      <c r="AA10" s="1" t="s">
        <v>36</v>
      </c>
      <c r="AB10" s="1" t="s">
        <v>36</v>
      </c>
      <c r="AC10" s="1" t="s">
        <v>36</v>
      </c>
      <c r="AD10" s="1" t="s">
        <v>36</v>
      </c>
      <c r="AE10" s="1" t="s">
        <v>36</v>
      </c>
      <c r="AF10" s="1" t="s">
        <v>36</v>
      </c>
      <c r="AG10" s="1"/>
      <c r="AH10" s="1"/>
      <c r="AI10" s="1"/>
      <c r="AJ10" s="1"/>
      <c r="AK10" s="1"/>
    </row>
    <row r="11" spans="1:37" x14ac:dyDescent="0.25">
      <c r="G11" s="2"/>
      <c r="H11" s="2"/>
    </row>
    <row r="12" spans="1:37" x14ac:dyDescent="0.25">
      <c r="G12" s="2"/>
      <c r="H12" s="2"/>
      <c r="Q12" s="3"/>
    </row>
    <row r="13" spans="1:37" x14ac:dyDescent="0.25">
      <c r="G13" s="2"/>
      <c r="Q13" s="3"/>
    </row>
    <row r="14" spans="1:37" x14ac:dyDescent="0.25">
      <c r="G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A7" workbookViewId="0">
      <selection activeCell="G23" sqref="G23"/>
    </sheetView>
  </sheetViews>
  <sheetFormatPr defaultRowHeight="15" x14ac:dyDescent="0.25"/>
  <cols>
    <col min="3" max="3" customWidth="true" width="13.28515625" collapsed="true"/>
    <col min="7" max="7" customWidth="true" width="30.7109375" collapsed="true"/>
    <col min="8" max="8" customWidth="true" width="32.42578125" collapsed="true"/>
    <col min="9" max="9" customWidth="true" width="37.140625" collapsed="true"/>
    <col min="10" max="10" customWidth="true" width="32.7109375" collapsed="true"/>
    <col min="11" max="11" customWidth="true" width="29.140625" collapsed="true"/>
    <col min="12" max="12" customWidth="true" width="30.5703125" collapsed="true"/>
    <col min="13" max="13" customWidth="true" width="8.85546875" collapsed="true"/>
    <col min="14" max="14" customWidth="true" width="10.42578125" collapsed="true"/>
    <col min="15" max="15" customWidth="true" width="9.28515625" collapsed="true"/>
    <col min="17" max="17" customWidth="true" width="10.85546875" collapsed="true"/>
    <col min="18" max="18" customWidth="true" width="12.42578125" collapsed="true"/>
    <col min="20" max="20" customWidth="true" width="12.85546875" collapsed="true"/>
    <col min="27" max="27" customWidth="true" width="30.5703125" collapsed="true"/>
    <col min="28" max="28" customWidth="true" width="26.85546875" collapsed="true"/>
    <col min="29" max="29" customWidth="true" width="29.140625" collapsed="true"/>
  </cols>
  <sheetData>
    <row r="2" spans="1:34" x14ac:dyDescent="0.25">
      <c r="B2" t="s">
        <v>8</v>
      </c>
    </row>
    <row r="9" spans="1:34" x14ac:dyDescent="0.25">
      <c r="G9" t="s">
        <v>7</v>
      </c>
    </row>
    <row r="10" spans="1:34" x14ac:dyDescent="0.25">
      <c r="A10" s="1" t="s">
        <v>4</v>
      </c>
      <c r="B10" s="1" t="s">
        <v>2</v>
      </c>
      <c r="C10" s="1" t="s">
        <v>3</v>
      </c>
      <c r="D10" s="1" t="s">
        <v>1</v>
      </c>
      <c r="E10" s="1" t="s">
        <v>9</v>
      </c>
      <c r="F10" s="1" t="s">
        <v>6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34</v>
      </c>
      <c r="L10" s="1" t="s">
        <v>35</v>
      </c>
      <c r="M10" s="1"/>
      <c r="N10" s="1"/>
      <c r="O10" s="1"/>
      <c r="P10" s="1"/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/>
      <c r="X10" s="1"/>
      <c r="Y10" s="1"/>
      <c r="Z10" s="1"/>
      <c r="AA10" s="1" t="s">
        <v>36</v>
      </c>
      <c r="AB10" s="1" t="s">
        <v>36</v>
      </c>
      <c r="AC10" s="1" t="s">
        <v>36</v>
      </c>
      <c r="AD10" s="1" t="s">
        <v>36</v>
      </c>
      <c r="AE10" s="1" t="s">
        <v>36</v>
      </c>
      <c r="AF10" s="1" t="s">
        <v>36</v>
      </c>
      <c r="AG10" s="1" t="s">
        <v>36</v>
      </c>
      <c r="AH10" s="1" t="s">
        <v>36</v>
      </c>
    </row>
    <row r="11" spans="1:34" ht="75" x14ac:dyDescent="0.25">
      <c r="G11" s="3" t="s">
        <v>42</v>
      </c>
      <c r="H11" s="3" t="s">
        <v>43</v>
      </c>
      <c r="I11" s="3" t="s">
        <v>44</v>
      </c>
      <c r="J11" s="3" t="s">
        <v>45</v>
      </c>
      <c r="K11" s="3" t="s">
        <v>46</v>
      </c>
      <c r="L11" s="3" t="s">
        <v>47</v>
      </c>
      <c r="Q11" s="7" t="s">
        <v>48</v>
      </c>
      <c r="R11" s="7" t="s">
        <v>49</v>
      </c>
      <c r="S11" s="7" t="s">
        <v>50</v>
      </c>
      <c r="T11" s="7" t="s">
        <v>51</v>
      </c>
      <c r="U11" s="7" t="s">
        <v>52</v>
      </c>
      <c r="V11" s="7" t="s">
        <v>53</v>
      </c>
      <c r="W11" s="4"/>
    </row>
    <row r="12" spans="1:34" ht="93.6" customHeight="1" x14ac:dyDescent="0.25">
      <c r="G12" s="3" t="s">
        <v>54</v>
      </c>
      <c r="H12" s="3" t="s">
        <v>55</v>
      </c>
      <c r="I12" s="3" t="s">
        <v>56</v>
      </c>
      <c r="J12" s="3" t="s">
        <v>57</v>
      </c>
      <c r="K12" s="3" t="s">
        <v>58</v>
      </c>
      <c r="L12" s="3" t="s">
        <v>59</v>
      </c>
      <c r="Q12" s="6" t="s">
        <v>48</v>
      </c>
      <c r="R12" s="7" t="s">
        <v>49</v>
      </c>
      <c r="S12" s="7" t="s">
        <v>50</v>
      </c>
      <c r="T12" s="7" t="s">
        <v>60</v>
      </c>
      <c r="U12" s="7" t="s">
        <v>60</v>
      </c>
      <c r="V12" s="7" t="s">
        <v>60</v>
      </c>
      <c r="W12" s="4"/>
      <c r="AA12" s="3" t="s">
        <v>61</v>
      </c>
      <c r="AB12" s="3" t="s">
        <v>62</v>
      </c>
      <c r="AC12" s="3" t="s">
        <v>63</v>
      </c>
      <c r="AD12" s="3"/>
      <c r="AE12" s="3"/>
      <c r="AF12" s="3"/>
    </row>
    <row r="13" spans="1:34" ht="90" x14ac:dyDescent="0.25">
      <c r="G13" s="3" t="s">
        <v>64</v>
      </c>
      <c r="H13" s="3" t="s">
        <v>65</v>
      </c>
      <c r="I13" s="3" t="s">
        <v>66</v>
      </c>
      <c r="J13" s="3" t="s">
        <v>67</v>
      </c>
      <c r="K13" s="3" t="s">
        <v>68</v>
      </c>
      <c r="L13" s="3" t="s">
        <v>69</v>
      </c>
      <c r="Q13" s="6" t="s">
        <v>48</v>
      </c>
      <c r="R13" s="7" t="s">
        <v>49</v>
      </c>
      <c r="S13" s="7" t="s">
        <v>50</v>
      </c>
      <c r="T13" s="7" t="s">
        <v>51</v>
      </c>
      <c r="U13" s="7" t="s">
        <v>60</v>
      </c>
      <c r="V13" s="7" t="s">
        <v>60</v>
      </c>
      <c r="W13" s="4"/>
      <c r="AA13" s="3" t="s">
        <v>70</v>
      </c>
      <c r="AB13" s="3" t="s">
        <v>71</v>
      </c>
      <c r="AC13" s="3"/>
      <c r="AD13" s="3"/>
      <c r="AE13" s="3"/>
    </row>
    <row r="14" spans="1:34" ht="90" x14ac:dyDescent="0.25">
      <c r="G14" s="3" t="s">
        <v>72</v>
      </c>
      <c r="H14" s="3" t="s">
        <v>73</v>
      </c>
      <c r="I14" s="3" t="s">
        <v>74</v>
      </c>
      <c r="J14" s="3" t="s">
        <v>75</v>
      </c>
      <c r="K14" s="3" t="s">
        <v>76</v>
      </c>
      <c r="L14" s="3" t="s">
        <v>77</v>
      </c>
      <c r="M14" s="3"/>
      <c r="N14" s="3"/>
      <c r="Q14" s="6" t="s">
        <v>48</v>
      </c>
      <c r="R14" s="6" t="s">
        <v>49</v>
      </c>
      <c r="S14" s="7" t="s">
        <v>50</v>
      </c>
      <c r="T14" s="7" t="s">
        <v>51</v>
      </c>
      <c r="U14" s="7" t="s">
        <v>52</v>
      </c>
      <c r="V14" s="7" t="s">
        <v>60</v>
      </c>
      <c r="W14" s="4"/>
      <c r="AA14" s="3" t="s">
        <v>78</v>
      </c>
      <c r="AB14" s="3"/>
      <c r="AC14" s="3"/>
      <c r="AD14" s="3"/>
      <c r="AE14" s="3"/>
    </row>
    <row r="15" spans="1:34" x14ac:dyDescent="0.25">
      <c r="L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D4" sqref="D4"/>
    </sheetView>
  </sheetViews>
  <sheetFormatPr defaultRowHeight="15" x14ac:dyDescent="0.25"/>
  <sheetData>
    <row r="9" spans="1:34" x14ac:dyDescent="0.25">
      <c r="G9" t="s">
        <v>7</v>
      </c>
    </row>
    <row r="10" spans="1:34" x14ac:dyDescent="0.25">
      <c r="A10" s="1" t="s">
        <v>4</v>
      </c>
      <c r="B10" s="1" t="s">
        <v>2</v>
      </c>
      <c r="C10" s="1" t="s">
        <v>3</v>
      </c>
      <c r="D10" s="1" t="s">
        <v>1</v>
      </c>
      <c r="E10" s="1" t="s">
        <v>9</v>
      </c>
      <c r="F10" s="1" t="s">
        <v>6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34</v>
      </c>
      <c r="L10" s="1" t="s">
        <v>35</v>
      </c>
      <c r="M10" s="1"/>
      <c r="N10" s="1"/>
      <c r="O10" s="1"/>
      <c r="P10" s="1"/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/>
      <c r="X10" s="1"/>
      <c r="Y10" s="1"/>
      <c r="Z10" s="1"/>
      <c r="AA10" s="1" t="s">
        <v>36</v>
      </c>
      <c r="AB10" s="1" t="s">
        <v>36</v>
      </c>
      <c r="AC10" s="1" t="s">
        <v>36</v>
      </c>
      <c r="AD10" s="1" t="s">
        <v>36</v>
      </c>
      <c r="AE10" s="1" t="s">
        <v>36</v>
      </c>
      <c r="AF10" s="1" t="s">
        <v>36</v>
      </c>
      <c r="AG10" s="1" t="s">
        <v>36</v>
      </c>
      <c r="AH10" s="1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Z10" sqref="Z10:AB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MainInfo</vt:lpstr>
      <vt:lpstr>ZipFiles_U_example_sub1</vt:lpstr>
      <vt:lpstr>Results_U1E2_1</vt:lpstr>
      <vt:lpstr>Results_U1E3_1</vt:lpstr>
      <vt:lpstr>Results_U2E2_1</vt:lpstr>
      <vt:lpstr>Results_U3E2_1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2018-02-28T08:50:17Z</dcterms:modified>
</cp:coreProperties>
</file>